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er\Desktop\Data science Bootcamp#9\Intro_Data_Visualisation\"/>
    </mc:Choice>
  </mc:AlternateContent>
  <xr:revisionPtr revIDLastSave="0" documentId="13_ncr:1_{DAF91054-F8F8-426E-935C-BBFB6174F557}" xr6:coauthVersionLast="47" xr6:coauthVersionMax="47" xr10:uidLastSave="{00000000-0000-0000-0000-000000000000}"/>
  <bookViews>
    <workbookView xWindow="-120" yWindow="-120" windowWidth="29040" windowHeight="15720" tabRatio="817" firstSheet="7" activeTab="15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3 - Bubble" sheetId="13" r:id="rId14"/>
    <sheet name="14 - Bing Maps" sheetId="4" r:id="rId15"/>
    <sheet name="Sheet1" sheetId="18" r:id="rId16"/>
    <sheet name="15 - Pivot Chart" sheetId="8" r:id="rId17"/>
  </sheets>
  <definedNames>
    <definedName name="_xlchart.v1.0" hidden="1">'02 - Histogram'!$A$1</definedName>
    <definedName name="_xlchart.v1.1" hidden="1">'02 - Histogram'!$A$2:$A$101</definedName>
    <definedName name="_xlchart.v1.10" hidden="1">'12 - Treemap'!$D$2:$D$9</definedName>
    <definedName name="_xlchart.v1.2" hidden="1">'03 - Boxplot'!$A$1</definedName>
    <definedName name="_xlchart.v1.3" hidden="1">'03 - Boxplot'!$A$2:$A$101</definedName>
    <definedName name="_xlchart.v1.4" hidden="1">'10 - Pareto'!$A$1:$A$6</definedName>
    <definedName name="_xlchart.v1.5" hidden="1">'10 - Pareto'!$B$1:$B$6</definedName>
    <definedName name="_xlchart.v1.6" hidden="1">'11 - Waterfall'!$A$1:$A$5</definedName>
    <definedName name="_xlchart.v1.7" hidden="1">'11 - Waterfall'!$B$1:$B$5</definedName>
    <definedName name="_xlchart.v1.8" hidden="1">'12 - Treemap'!$B$2:$C$9</definedName>
    <definedName name="_xlchart.v1.9" hidden="1">'12 - Treemap'!$D$1</definedName>
  </definedNames>
  <calcPr calcId="191029"/>
  <pivotCaches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9" l="1"/>
  <c r="D5" i="9"/>
  <c r="D4" i="9"/>
  <c r="D3" i="9"/>
  <c r="D2" i="9"/>
  <c r="C3" i="9"/>
  <c r="C4" i="9"/>
  <c r="C5" i="9"/>
  <c r="C6" i="9"/>
  <c r="C2" i="9"/>
  <c r="B8" i="9"/>
  <c r="P9" i="15" a="1"/>
  <c r="P9" i="15" s="1"/>
  <c r="Q4" i="15"/>
  <c r="Q5" i="15"/>
  <c r="Q6" i="15"/>
  <c r="Q7" i="15"/>
  <c r="Q3" i="15"/>
  <c r="P3" i="15" a="1"/>
  <c r="P3" i="15" s="1"/>
  <c r="C9" i="10"/>
  <c r="H2" i="7" a="1"/>
  <c r="H2" i="7" s="1"/>
  <c r="H3" i="5" a="1"/>
  <c r="H3" i="5" s="1"/>
  <c r="F4" i="5"/>
  <c r="F5" i="5"/>
  <c r="F6" i="5"/>
  <c r="F7" i="5"/>
  <c r="F3" i="5"/>
  <c r="E3" i="5" a="1"/>
  <c r="E3" i="5" s="1"/>
  <c r="F2" i="3"/>
  <c r="C6" i="3"/>
  <c r="C5" i="3"/>
  <c r="C4" i="3"/>
  <c r="C3" i="3"/>
  <c r="C2" i="3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  <c r="B10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<sst xmlns="http://schemas.openxmlformats.org/spreadsheetml/2006/main" count="130257" uniqueCount="11051">
  <si>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</si>
  <si>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</si>
  <si>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</si>
  <si>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</si>
  <si>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</si>
  <si>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</si>
  <si>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</si>
  <si>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</si>
  <si>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</si>
  <si>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</si>
  <si>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</si>
  <si>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</si>
  <si>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</si>
  <si>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</si>
  <si>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</si>
  <si>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</si>
  <si>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</si>
  <si>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</si>
  <si>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</si>
  <si>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</si>
  <si>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</si>
  <si>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</si>
  <si>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</si>
  <si>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</si>
  <si>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</si>
  <si>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</si>
  <si>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</si>
  <si>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</si>
  <si>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</si>
  <si>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</si>
  <si>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</si>
  <si>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</si>
  <si>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</si>
  <si>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</si>
  <si>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</si>
  <si>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</si>
  <si>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</si>
  <si>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</si>
  <si>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</si>
  <si>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</si>
  <si>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</si>
  <si>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</si>
  <si>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</si>
  <si>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</si>
  <si>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</si>
  <si>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</si>
  <si>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</si>
  <si>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</si>
  <si>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</si>
  <si>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</si>
  <si>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</si>
  <si>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</si>
  <si>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</si>
  <si>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</si>
  <si>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</si>
  <si>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</si>
  <si>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</si>
  <si>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</si>
  <si>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</si>
  <si>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</si>
  <si>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</si>
  <si>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</si>
  <si>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</si>
  <si>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</si>
  <si>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</si>
  <si>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</si>
  <si>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</si>
  <si>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</si>
  <si>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</si>
  <si>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</si>
  <si>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</si>
  <si>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</si>
  <si>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</si>
  <si>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</si>
  <si>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</si>
  <si>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</si>
  <si>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</si>
  <si>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</si>
  <si>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</si>
  <si>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</si>
  <si>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</si>
  <si>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</si>
  <si>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</si>
  <si>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</si>
  <si>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</si>
  <si>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</si>
  <si>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</si>
  <si>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</si>
  <si>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</si>
  <si>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</si>
  <si>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</si>
  <si>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</si>
  <si>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</si>
  <si>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</si>
  <si>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</si>
  <si>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</si>
  <si>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</si>
  <si>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</si>
  <si>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</si>
  <si>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</si>
  <si>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</si>
  <si>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</si>
  <si>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</si>
  <si>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</si>
  <si>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</si>
  <si>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</si>
  <si>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</si>
  <si>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</si>
  <si>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</si>
  <si>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</si>
  <si>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</si>
  <si>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</si>
  <si>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</si>
  <si>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</si>
  <si>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</si>
  <si>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</si>
  <si>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</si>
  <si>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</si>
  <si>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</si>
  <si>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</si>
  <si>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</si>
  <si>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</si>
  <si>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</si>
  <si>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</si>
  <si>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</si>
  <si>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</si>
  <si>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</si>
  <si>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</si>
  <si>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</si>
  <si>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</si>
  <si>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</si>
  <si>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</si>
  <si>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</si>
  <si>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</si>
  <si>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</si>
  <si>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</si>
  <si>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</si>
  <si>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</si>
  <si>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</si>
  <si>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</si>
  <si>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</si>
  <si>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</si>
  <si>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</si>
  <si>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</si>
  <si>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</si>
  <si>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</si>
  <si>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</si>
  <si>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</si>
  <si>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</si>
  <si>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</si>
  <si>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</si>
  <si>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</si>
  <si>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</si>
  <si>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</si>
  <si>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</si>
  <si>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</si>
  <si>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</si>
  <si>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</si>
  <si>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</si>
  <si>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</si>
  <si>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</si>
  <si>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</si>
  <si>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</si>
  <si>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</si>
  <si>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</si>
  <si>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</si>
  <si>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</si>
  <si>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</si>
  <si>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</si>
  <si>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</si>
  <si>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</si>
  <si>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</si>
  <si>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</si>
  <si>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</si>
  <si>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</si>
  <si>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</si>
  <si>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</si>
  <si>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</si>
  <si>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</si>
  <si>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</si>
  <si>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</si>
  <si>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</si>
  <si>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</si>
  <si>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</si>
  <si>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</si>
  <si>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</si>
  <si>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</si>
  <si>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</si>
  <si>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</si>
  <si>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</si>
  <si>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</si>
  <si>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</si>
  <si>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</si>
  <si>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</si>
  <si>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</si>
  <si>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</si>
  <si>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</si>
  <si>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</si>
  <si>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</si>
  <si>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</si>
  <si>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</si>
  <si>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</si>
  <si>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</si>
  <si>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</si>
  <si>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</si>
  <si>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</si>
  <si>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</si>
  <si>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</si>
  <si>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</si>
  <si>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</si>
  <si>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</si>
  <si>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</si>
  <si>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</si>
  <si>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</si>
  <si>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</si>
  <si>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</si>
  <si>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</si>
  <si>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</si>
  <si>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</si>
  <si>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</si>
  <si>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</si>
  <si>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</si>
  <si>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</si>
  <si>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</si>
  <si>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</si>
  <si>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</si>
  <si>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</si>
  <si>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</si>
  <si>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</si>
  <si>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</si>
  <si>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</si>
  <si>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</si>
  <si>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</si>
  <si>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</si>
  <si>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</si>
  <si>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</si>
  <si>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</si>
  <si>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</si>
  <si>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</si>
  <si>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</si>
  <si>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</si>
  <si>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</si>
  <si>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</si>
  <si>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</si>
  <si>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</si>
  <si>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</si>
  <si>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</si>
  <si>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</si>
  <si>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</si>
  <si>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</si>
  <si>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</si>
  <si>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</si>
  <si>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</si>
  <si>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</si>
  <si>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</si>
  <si>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</si>
  <si>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</si>
  <si>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</si>
  <si>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</si>
  <si>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</si>
  <si>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</si>
  <si>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</si>
  <si>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</si>
  <si>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</si>
  <si>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</si>
  <si>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</si>
  <si>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</si>
  <si>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</si>
  <si>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</si>
  <si>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</si>
  <si>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</si>
  <si>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</si>
  <si>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</si>
  <si>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</si>
  <si>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</si>
  <si>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</si>
  <si>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</si>
  <si>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</si>
  <si>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</si>
  <si>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</si>
  <si>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</si>
  <si>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</si>
  <si>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</si>
  <si>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</si>
  <si>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</si>
  <si>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</si>
  <si>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</si>
  <si>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</si>
  <si>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</si>
  <si>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</si>
  <si>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</si>
  <si>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</si>
  <si>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</si>
  <si>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</si>
  <si>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</si>
  <si>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</si>
  <si>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</si>
  <si>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</si>
  <si>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</si>
  <si>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</si>
  <si>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</si>
  <si>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</si>
  <si>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</si>
  <si>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</si>
  <si>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</si>
  <si>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</si>
  <si>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</si>
  <si>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</si>
  <si>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</si>
  <si>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</si>
  <si>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</si>
  <si>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</si>
  <si>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</si>
  <si>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</si>
  <si>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</si>
  <si>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</si>
  <si>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</si>
  <si>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</si>
  <si>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</si>
  <si>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</si>
  <si>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</si>
  <si>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</si>
  <si>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</si>
  <si>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</si>
  <si>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</si>
  <si>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</si>
  <si>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</si>
  <si>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</si>
  <si>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</si>
  <si>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</si>
  <si>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</si>
  <si>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</si>
  <si>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</si>
  <si>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</si>
  <si>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</si>
  <si>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</si>
  <si>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</si>
  <si>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</si>
  <si>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</si>
  <si>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</si>
  <si>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</si>
  <si>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</si>
  <si>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</si>
  <si>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</si>
  <si>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</si>
  <si>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</si>
  <si>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</si>
  <si>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</si>
  <si>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</si>
  <si>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</si>
  <si>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</si>
  <si>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</si>
  <si>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</si>
  <si>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</si>
  <si>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</si>
  <si>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</si>
  <si>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</si>
  <si>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</si>
  <si>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</si>
  <si>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</si>
  <si>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</si>
  <si>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</si>
  <si>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</si>
  <si>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</si>
  <si>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</si>
  <si>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</si>
  <si>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</si>
  <si>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</si>
  <si>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</si>
  <si>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</si>
  <si>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</si>
  <si>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</si>
  <si>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</si>
  <si>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</si>
  <si>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</si>
  <si>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</si>
  <si>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</si>
  <si>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</si>
  <si>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</si>
  <si>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</si>
  <si>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</si>
  <si>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</si>
  <si>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</si>
  <si>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</si>
  <si>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</si>
  <si>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</si>
  <si>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</si>
  <si>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</si>
  <si>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</si>
  <si>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</si>
  <si>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</si>
  <si>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</si>
  <si>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</si>
  <si>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</si>
  <si>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</si>
  <si>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</si>
  <si>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</si>
  <si>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</si>
  <si>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</si>
  <si>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</si>
  <si>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</si>
  <si>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</si>
  <si>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</si>
  <si>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</si>
  <si>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</si>
  <si>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</si>
  <si>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</si>
  <si>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</si>
  <si>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</si>
  <si>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</si>
  <si>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</si>
  <si>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</si>
  <si>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</si>
  <si>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</si>
  <si>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</si>
  <si>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</si>
  <si>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</si>
  <si>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</si>
  <si>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</si>
  <si>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</si>
  <si>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</si>
  <si>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</si>
  <si>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</si>
  <si>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</si>
  <si>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</si>
  <si>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</si>
  <si>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</si>
  <si>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</si>
  <si>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</si>
  <si>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</si>
  <si>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</si>
  <si>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</si>
  <si>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</si>
  <si>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</si>
  <si>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</si>
  <si>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</si>
  <si>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</si>
  <si>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</si>
  <si>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</si>
  <si>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</si>
  <si>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</si>
  <si>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</si>
  <si>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</si>
  <si>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</si>
  <si>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</si>
  <si>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</si>
  <si>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</si>
  <si>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</si>
  <si>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</si>
  <si>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</si>
  <si>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</si>
  <si>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</si>
  <si>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</si>
  <si>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</si>
  <si>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</si>
  <si>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</si>
  <si>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</si>
  <si>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</si>
  <si>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</si>
  <si>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</si>
  <si>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</si>
  <si>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</si>
  <si>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</si>
  <si>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</si>
  <si>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</si>
  <si>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</si>
  <si>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</si>
  <si>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</si>
  <si>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</si>
  <si>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</si>
  <si>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</si>
  <si>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</si>
  <si>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</si>
  <si>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</si>
  <si>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</si>
  <si>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</si>
  <si>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</si>
  <si>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</si>
  <si>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</si>
  <si>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</si>
  <si>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</si>
  <si>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</si>
  <si>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</si>
  <si>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</si>
  <si>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</si>
  <si>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</si>
  <si>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</si>
  <si>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</si>
  <si>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</si>
  <si>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</si>
  <si>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</si>
  <si>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</si>
  <si>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</si>
  <si>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</si>
  <si>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</si>
  <si>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</si>
  <si>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</si>
  <si>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</si>
  <si>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</si>
  <si>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</si>
  <si>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</si>
  <si>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</si>
  <si>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</si>
  <si>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</si>
  <si>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</si>
  <si>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</si>
  <si>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</si>
  <si>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</si>
  <si>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</si>
  <si>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</si>
  <si>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</si>
  <si>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</si>
  <si>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</si>
  <si>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</si>
  <si>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</si>
  <si>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</si>
  <si>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</si>
  <si>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</si>
  <si>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</si>
  <si>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</si>
  <si>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</si>
  <si>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</si>
  <si>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</si>
  <si>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</si>
  <si>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</si>
  <si>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</si>
  <si>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</si>
  <si>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</si>
  <si>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</si>
  <si>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</si>
  <si>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</si>
  <si>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</si>
  <si>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</si>
  <si>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</si>
  <si>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</si>
  <si>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</si>
  <si>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</si>
  <si>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</si>
  <si>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</si>
  <si>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</si>
  <si>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</si>
  <si>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</si>
  <si>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</si>
  <si>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</si>
  <si>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</si>
  <si>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</si>
  <si>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</si>
  <si>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</si>
  <si>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</si>
  <si>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</si>
  <si>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</si>
  <si>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</si>
  <si>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</si>
  <si>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</si>
  <si>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</si>
  <si>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</si>
  <si>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</si>
  <si>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</si>
  <si>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</si>
  <si>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</si>
  <si>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</si>
  <si>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</si>
  <si>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</si>
  <si>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</si>
  <si>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</si>
  <si>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</si>
  <si>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</si>
  <si>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</si>
  <si>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</si>
  <si>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</si>
  <si>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</si>
  <si>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</si>
  <si>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</si>
  <si>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</si>
  <si>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</si>
  <si>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</si>
  <si>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</si>
  <si>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</si>
  <si>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</si>
  <si>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</si>
  <si>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</si>
  <si>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</si>
  <si>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</si>
  <si>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</si>
  <si>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</si>
  <si>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</si>
  <si>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</si>
  <si>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</si>
  <si>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</si>
  <si>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</si>
  <si>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</si>
  <si>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</si>
  <si>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</si>
  <si>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</si>
  <si>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</si>
  <si>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</si>
  <si>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</si>
  <si>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</si>
  <si>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</si>
  <si>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</si>
  <si>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</si>
  <si>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</si>
  <si>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</si>
  <si>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</si>
  <si>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</si>
  <si>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</si>
  <si>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</si>
  <si>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</si>
  <si>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</si>
  <si>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</si>
  <si>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</si>
  <si>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</si>
  <si>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</si>
  <si>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</si>
  <si>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</si>
  <si>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</si>
  <si>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</si>
  <si>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</si>
  <si>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</si>
  <si>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</si>
  <si>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</si>
  <si>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</si>
  <si>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</si>
  <si>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</si>
  <si>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</si>
  <si>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</si>
  <si>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</si>
  <si>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</si>
  <si>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</si>
  <si>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</si>
  <si>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</si>
  <si>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</si>
  <si>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</si>
  <si>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</si>
  <si>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</si>
  <si>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</si>
  <si>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</si>
  <si>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</si>
  <si>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</si>
  <si>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</si>
  <si>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</si>
  <si>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</si>
  <si>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</si>
  <si>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</si>
  <si>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</si>
  <si>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</si>
  <si>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</si>
  <si>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</si>
  <si>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</si>
  <si>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</si>
  <si>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</si>
  <si>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</si>
  <si>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</si>
  <si>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</si>
  <si>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</si>
  <si>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</si>
  <si>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</si>
  <si>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</si>
  <si>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</si>
  <si>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</si>
  <si>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</si>
  <si>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</si>
  <si>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</si>
  <si>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</si>
  <si>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</si>
  <si>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</si>
  <si>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</si>
  <si>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</si>
  <si>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</si>
  <si>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</si>
  <si>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</si>
  <si>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</si>
  <si>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</si>
  <si>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</si>
  <si>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</si>
  <si>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</si>
  <si>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</si>
  <si>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</si>
  <si>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</si>
  <si>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</si>
  <si>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</si>
  <si>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</si>
  <si>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</si>
  <si>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</si>
  <si>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</si>
  <si>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</si>
  <si>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</si>
  <si>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</si>
  <si>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</si>
  <si>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</si>
  <si>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</si>
  <si>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</si>
  <si>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</si>
  <si>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</si>
  <si>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</si>
  <si>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</si>
  <si>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</si>
  <si>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</si>
  <si>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</si>
  <si>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</si>
  <si>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</si>
  <si>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</si>
  <si>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</si>
  <si>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</si>
  <si>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</si>
  <si>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</si>
  <si>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</si>
  <si>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</si>
  <si>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</si>
  <si>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</si>
  <si>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</si>
  <si>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</si>
  <si>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</si>
  <si>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</si>
  <si>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</si>
  <si>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</si>
  <si>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</si>
  <si>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</si>
  <si>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</si>
  <si>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</si>
  <si>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</si>
  <si>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</si>
  <si>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</si>
  <si>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</si>
  <si>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</si>
  <si>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</si>
  <si>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</si>
  <si>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</si>
  <si>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</si>
  <si>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</si>
  <si>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</si>
  <si>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</si>
  <si>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</si>
  <si>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</si>
  <si>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</si>
  <si>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</si>
  <si>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</si>
  <si>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</si>
  <si>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</si>
  <si>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</si>
  <si>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</si>
  <si>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</si>
  <si>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</si>
  <si>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</si>
  <si>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</si>
  <si>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</si>
  <si>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</si>
  <si>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</si>
  <si>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</si>
  <si>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</si>
  <si>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</si>
  <si>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</si>
  <si>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</si>
  <si>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</si>
  <si>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</si>
  <si>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</si>
  <si>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</si>
  <si>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</si>
  <si>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</si>
  <si>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</si>
  <si>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</si>
  <si>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</si>
  <si>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</si>
  <si>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</si>
  <si>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</si>
  <si>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</si>
  <si>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</si>
  <si>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</si>
  <si>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</si>
  <si>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</si>
  <si>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</si>
  <si>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</si>
  <si>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</si>
  <si>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</si>
  <si>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</si>
  <si>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</si>
  <si>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</si>
  <si>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</si>
  <si>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</si>
  <si>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</si>
  <si>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</si>
  <si>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</si>
  <si>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</si>
  <si>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</si>
  <si>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</si>
  <si>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</si>
  <si>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</si>
  <si>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</si>
  <si>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</si>
  <si>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</si>
  <si>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</si>
  <si>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</si>
  <si>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</si>
  <si>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</si>
  <si>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</si>
  <si>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</si>
  <si>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</si>
  <si>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</si>
  <si>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</si>
  <si>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</si>
  <si>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</si>
  <si>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</si>
  <si>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</si>
  <si>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</si>
  <si>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</si>
  <si>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</si>
  <si>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</si>
  <si>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</si>
  <si>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</si>
  <si>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</si>
  <si>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</si>
  <si>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</si>
  <si>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</si>
  <si>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</si>
  <si>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</si>
  <si>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</si>
  <si>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</si>
  <si>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</si>
  <si>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</si>
  <si>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</si>
  <si>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</si>
  <si>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</si>
  <si>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</si>
  <si>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</si>
  <si>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</si>
  <si>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</si>
  <si>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</si>
  <si>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</si>
  <si>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</si>
  <si>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</si>
  <si>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</si>
  <si>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</si>
  <si>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</si>
  <si>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</si>
  <si>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</si>
  <si>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</si>
  <si>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</si>
  <si>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</si>
  <si>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</si>
  <si>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</si>
  <si>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</si>
  <si>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</si>
  <si>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</si>
  <si>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</si>
  <si>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</si>
  <si>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</si>
  <si>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</si>
  <si>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</si>
  <si>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</si>
  <si>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</si>
  <si>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</si>
  <si>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</si>
  <si>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</si>
  <si>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</si>
  <si>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</si>
  <si>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</si>
  <si>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</si>
  <si>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</si>
  <si>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</si>
  <si>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</si>
  <si>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</si>
  <si>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</si>
  <si>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</si>
  <si>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</si>
  <si>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</si>
  <si>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</si>
  <si>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</si>
  <si>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</si>
  <si>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</si>
  <si>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</si>
  <si>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</si>
  <si>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</si>
  <si>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</si>
  <si>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</si>
  <si>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</si>
  <si>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</si>
  <si>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</si>
  <si>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</si>
  <si>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</si>
  <si>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</si>
  <si>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</si>
  <si>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</si>
  <si>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</si>
  <si>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</si>
  <si>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</si>
  <si>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</si>
  <si>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</si>
  <si>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</si>
  <si>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</si>
  <si>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</si>
  <si>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</si>
  <si>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</si>
  <si>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</si>
  <si>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</si>
  <si>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</si>
  <si>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</si>
  <si>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</si>
  <si>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</si>
  <si>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</si>
  <si>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</si>
  <si>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</si>
  <si>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</si>
  <si>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</si>
  <si>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</si>
  <si>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</si>
  <si>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</si>
  <si>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</si>
  <si>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</si>
  <si>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</si>
  <si>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</si>
  <si>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</si>
  <si>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</si>
  <si>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</si>
  <si>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</si>
  <si>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</si>
  <si>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</si>
  <si>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</si>
  <si>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</si>
  <si>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</si>
  <si>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</si>
  <si>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</si>
  <si>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</si>
  <si>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</si>
  <si>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</si>
  <si>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</si>
  <si>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</si>
  <si>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</si>
  <si>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</si>
  <si>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</si>
  <si>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</si>
  <si>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</si>
  <si>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</si>
  <si>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</si>
  <si>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</si>
  <si>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</si>
  <si>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</si>
  <si>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</si>
  <si>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</si>
  <si>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</si>
  <si>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</si>
  <si>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</si>
  <si>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</si>
  <si>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</si>
  <si>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</si>
  <si>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</si>
  <si>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</si>
  <si>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</si>
  <si>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</si>
  <si>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</si>
  <si>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</si>
  <si>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</si>
  <si>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</si>
  <si>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</si>
  <si>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</si>
  <si>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</si>
  <si>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</si>
  <si>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</si>
  <si>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</si>
  <si>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</si>
  <si>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</si>
  <si>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</si>
  <si>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</si>
  <si>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</si>
  <si>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</si>
  <si>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</si>
  <si>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</si>
  <si>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</si>
  <si>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</si>
  <si>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</si>
  <si>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</si>
  <si>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</si>
  <si>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</si>
  <si>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</si>
  <si>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</si>
  <si>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</si>
  <si>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</si>
  <si>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</si>
  <si>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</si>
  <si>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</si>
  <si>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</si>
  <si>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</si>
  <si>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</si>
  <si>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</si>
  <si>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</si>
  <si>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</si>
  <si>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</si>
  <si>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</si>
  <si>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</si>
  <si>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</si>
  <si>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</si>
  <si>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</si>
  <si>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</si>
  <si>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</si>
  <si>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</si>
  <si>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</si>
  <si>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</si>
  <si>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</si>
  <si>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</si>
  <si>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</si>
  <si>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</si>
  <si>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</si>
  <si>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</si>
  <si>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</si>
  <si>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</si>
  <si>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</si>
  <si>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</si>
  <si>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</si>
  <si>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</si>
  <si>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</si>
  <si>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</si>
  <si>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</si>
  <si>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</si>
  <si>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</si>
  <si>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</si>
  <si>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</si>
  <si>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</si>
  <si>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</si>
  <si>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</si>
  <si>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</si>
  <si>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</si>
  <si>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</si>
  <si>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</si>
  <si>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</si>
  <si>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</si>
  <si>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</si>
  <si>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</si>
  <si>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</si>
  <si>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</si>
  <si>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</si>
  <si>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</si>
  <si>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</si>
  <si>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</si>
  <si>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</si>
  <si>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</si>
  <si>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</si>
  <si>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</si>
  <si>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</si>
  <si>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</si>
  <si>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</si>
  <si>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</si>
  <si>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</si>
  <si>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</si>
  <si>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</si>
  <si>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</si>
  <si>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</si>
  <si>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</si>
  <si>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</si>
  <si>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</si>
  <si>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</si>
  <si>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</si>
  <si>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</si>
  <si>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</si>
  <si>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</si>
  <si>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</si>
  <si>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</si>
  <si>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</si>
  <si>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</si>
  <si>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</si>
  <si>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</si>
  <si>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</si>
  <si>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</si>
  <si>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</si>
  <si>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</si>
  <si>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</si>
  <si>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</si>
  <si>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</si>
  <si>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</si>
  <si>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</si>
  <si>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</si>
  <si>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</si>
  <si>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</si>
  <si>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</si>
  <si>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</si>
  <si>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</si>
  <si>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</si>
  <si>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</si>
  <si>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</si>
  <si>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</si>
  <si>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</si>
  <si>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</si>
  <si>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</si>
  <si>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</si>
  <si>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</si>
  <si>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</si>
  <si>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</si>
  <si>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</si>
  <si>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</si>
  <si>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</si>
  <si>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</si>
  <si>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</si>
  <si>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</si>
  <si>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</si>
  <si>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</si>
  <si>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</si>
  <si>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</si>
  <si>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</si>
  <si>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</si>
  <si>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</si>
  <si>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</si>
  <si>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</si>
  <si>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</si>
  <si>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</si>
  <si>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</si>
  <si>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</si>
  <si>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</si>
  <si>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</si>
  <si>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</si>
  <si>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</si>
  <si>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</si>
  <si>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</si>
  <si>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</si>
  <si>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</si>
  <si>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</si>
  <si>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</si>
  <si>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</si>
  <si>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</si>
  <si>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</si>
  <si>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</si>
  <si>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</si>
  <si>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</si>
  <si>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</si>
  <si>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</si>
  <si>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</si>
  <si>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</si>
  <si>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</si>
  <si>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</si>
  <si>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</si>
  <si>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</si>
  <si>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</si>
  <si>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</si>
  <si>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</si>
  <si>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</si>
  <si>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</si>
  <si>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</si>
  <si>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</si>
  <si>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</si>
  <si>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</si>
  <si>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</si>
  <si>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</si>
  <si>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</si>
  <si>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</si>
  <si>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</si>
  <si>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</si>
  <si>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</si>
  <si>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</si>
  <si>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</si>
  <si>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</si>
  <si>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</si>
  <si>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</si>
  <si>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</si>
  <si>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</si>
  <si>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</si>
  <si>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</si>
  <si>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</si>
  <si>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</si>
  <si>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</si>
  <si>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</si>
  <si>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</si>
  <si>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</si>
  <si>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</si>
  <si>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</si>
  <si>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</si>
  <si>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</si>
  <si>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</si>
  <si>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</si>
  <si>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</si>
  <si>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</si>
  <si>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</si>
  <si>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</si>
  <si>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</si>
  <si>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</si>
  <si>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</si>
  <si>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</si>
  <si>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</si>
  <si>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</si>
  <si>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</si>
  <si>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</si>
  <si>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</si>
  <si>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</si>
  <si>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</si>
  <si>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</si>
  <si>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</si>
  <si>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</si>
  <si>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</si>
  <si>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</si>
  <si>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</si>
  <si>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</si>
  <si>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</si>
  <si>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</si>
  <si>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</si>
  <si>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</si>
  <si>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</si>
  <si>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</si>
  <si>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</si>
  <si>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</si>
  <si>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</si>
  <si>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</si>
  <si>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</si>
  <si>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</si>
  <si>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</si>
  <si>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</si>
  <si>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</si>
  <si>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</si>
  <si>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</si>
  <si>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</si>
  <si>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</si>
  <si>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</si>
  <si>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</si>
  <si>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</si>
  <si>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</si>
  <si>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</si>
  <si>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</si>
  <si>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</si>
  <si>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</si>
  <si>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</si>
  <si>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</si>
  <si>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</si>
  <si>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</si>
  <si>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</si>
  <si>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</si>
  <si>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</si>
  <si>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</si>
  <si>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</si>
  <si>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</si>
  <si>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</si>
  <si>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</si>
  <si>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</si>
  <si>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</si>
  <si>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</si>
  <si>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</si>
  <si>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</si>
  <si>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</si>
  <si>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</si>
  <si>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</si>
  <si>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</si>
  <si>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</si>
  <si>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</si>
  <si>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</si>
  <si>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</si>
  <si>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</si>
  <si>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</si>
  <si>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</si>
  <si>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</si>
  <si>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</si>
  <si>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</si>
  <si>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</si>
  <si>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</si>
  <si>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</si>
  <si>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</si>
  <si>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</si>
  <si>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</si>
  <si>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</si>
  <si>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</si>
  <si>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</si>
  <si>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</si>
  <si>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</si>
  <si>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</si>
  <si>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</si>
  <si>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</si>
  <si>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</si>
  <si>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</si>
  <si>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</si>
  <si>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</si>
  <si>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</si>
  <si>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</si>
  <si>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</si>
  <si>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</si>
  <si>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</si>
  <si>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</si>
  <si>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</si>
  <si>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</si>
  <si>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</si>
  <si>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</si>
  <si>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</si>
  <si>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</si>
  <si>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</si>
  <si>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</si>
  <si>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</si>
  <si>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</si>
  <si>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</si>
  <si>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</si>
  <si>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</si>
  <si>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</si>
  <si>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</si>
  <si>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</si>
  <si>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</si>
  <si>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</si>
  <si>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</si>
  <si>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</si>
  <si>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</si>
  <si>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</si>
  <si>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</si>
  <si>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</si>
  <si>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</si>
  <si>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</si>
  <si>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</si>
  <si>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</si>
  <si>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</si>
  <si>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</si>
  <si>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</si>
  <si>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</si>
  <si>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</si>
  <si>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</si>
  <si>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</si>
  <si>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</si>
  <si>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</si>
  <si>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</si>
  <si>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</si>
  <si>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</si>
  <si>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</si>
  <si>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</si>
  <si>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</si>
  <si>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</si>
  <si>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</si>
  <si>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</si>
  <si>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</si>
  <si>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</si>
  <si>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</si>
  <si>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</si>
  <si>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</si>
  <si>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</si>
  <si>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</si>
  <si>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</si>
  <si>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</si>
  <si>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</si>
  <si>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</si>
  <si>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</si>
  <si>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</si>
  <si>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</si>
  <si>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</si>
  <si>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</si>
  <si>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</si>
  <si>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</si>
  <si>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</si>
  <si>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</si>
  <si>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</si>
  <si>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</si>
  <si>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</si>
  <si>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</si>
  <si>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</si>
  <si>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</si>
  <si>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</si>
  <si>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</si>
  <si>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</si>
  <si>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</si>
  <si>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</si>
  <si>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</si>
  <si>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</si>
  <si>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</si>
  <si>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</si>
  <si>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</si>
  <si>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</si>
  <si>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</si>
  <si>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</si>
  <si>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</si>
  <si>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</si>
  <si>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</si>
  <si>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</si>
  <si>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</si>
  <si>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</si>
  <si>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</si>
  <si>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</si>
  <si>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</si>
  <si>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</si>
  <si>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</si>
  <si>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</si>
  <si>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</si>
  <si>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</si>
  <si>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</si>
  <si>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</si>
  <si>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</si>
  <si>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</si>
  <si>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</si>
  <si>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</si>
  <si>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</si>
  <si>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</si>
  <si>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</si>
  <si>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</si>
  <si>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</si>
  <si>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</si>
  <si>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</si>
  <si>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</si>
  <si>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</si>
  <si>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</si>
  <si>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</si>
  <si>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</si>
  <si>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</si>
  <si>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</si>
  <si>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</si>
  <si>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</si>
  <si>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</si>
  <si>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</si>
  <si>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</si>
  <si>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</si>
  <si>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</si>
  <si>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</si>
  <si>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</si>
  <si>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</si>
  <si>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</si>
  <si>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</si>
  <si>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</si>
  <si>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</si>
  <si>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</si>
  <si>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</si>
  <si>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</si>
  <si>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</si>
  <si>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</si>
  <si>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</si>
  <si>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</si>
  <si>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</si>
  <si>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</si>
  <si>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</si>
  <si>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</si>
  <si>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</si>
  <si>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</si>
  <si>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</si>
  <si>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</si>
  <si>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</si>
  <si>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</si>
  <si>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</si>
  <si>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</si>
  <si>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</si>
  <si>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</si>
  <si>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</si>
  <si>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</si>
  <si>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</si>
  <si>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</si>
  <si>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</si>
  <si>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</si>
  <si>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</si>
  <si>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</si>
  <si>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</si>
  <si>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</si>
  <si>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</si>
  <si>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</si>
  <si>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</si>
  <si>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</si>
  <si>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</si>
  <si>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</si>
  <si>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</si>
  <si>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</si>
  <si>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</si>
  <si>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</si>
  <si>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</si>
  <si>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</si>
  <si>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</si>
  <si>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</si>
  <si>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</si>
  <si>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</si>
  <si>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</si>
  <si>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</si>
  <si>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</si>
  <si>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</si>
  <si>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</si>
  <si>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</si>
  <si>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</si>
  <si>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</si>
  <si>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</si>
  <si>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</si>
  <si>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</si>
  <si>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</si>
  <si>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</si>
  <si>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</si>
  <si>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</si>
  <si>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</si>
  <si>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</si>
  <si>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</si>
  <si>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</si>
  <si>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</si>
  <si>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</si>
  <si>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</si>
  <si>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</si>
  <si>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</si>
  <si>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</si>
  <si>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</si>
  <si>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</si>
  <si>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</si>
  <si>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</si>
  <si>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</si>
  <si>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</si>
  <si>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</si>
  <si>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</si>
  <si>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</si>
  <si>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</si>
  <si>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</si>
  <si>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</si>
  <si>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</si>
  <si>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</si>
  <si>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</si>
  <si>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</si>
  <si>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</si>
  <si>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</si>
  <si>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</si>
  <si>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</si>
  <si>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</si>
  <si>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</si>
  <si>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</si>
  <si>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</si>
  <si>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</si>
  <si>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</si>
  <si>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</si>
  <si>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</si>
  <si>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</si>
  <si>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</si>
  <si>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</si>
  <si>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</si>
  <si>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</si>
  <si>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</si>
  <si>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</si>
  <si>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</si>
  <si>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</si>
  <si>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</si>
  <si>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</si>
  <si>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</si>
  <si>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</si>
  <si>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</si>
  <si>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</si>
  <si>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</si>
  <si>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</si>
  <si>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</si>
  <si>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</si>
  <si>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</si>
  <si>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</si>
  <si>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</si>
  <si>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</si>
  <si>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</si>
  <si>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</si>
  <si>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</si>
  <si>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</si>
  <si>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</si>
  <si>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</si>
  <si>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</si>
  <si>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</si>
  <si>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</si>
  <si>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</si>
  <si>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</si>
  <si>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</si>
  <si>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</si>
  <si>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</si>
  <si>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</si>
  <si>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</si>
  <si>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</si>
  <si>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</si>
  <si>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</si>
  <si>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</si>
  <si>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</si>
  <si>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</si>
  <si>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</si>
  <si>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</si>
  <si>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</si>
  <si>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</si>
  <si>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</si>
  <si>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</si>
  <si>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</si>
  <si>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</si>
  <si>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</si>
  <si>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</si>
  <si>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</si>
  <si>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</si>
  <si>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</si>
  <si>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</si>
  <si>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</si>
  <si>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</si>
  <si>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</si>
  <si>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</si>
  <si>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</si>
  <si>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</si>
  <si>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</si>
  <si>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</si>
  <si>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</si>
  <si>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</si>
  <si>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</si>
  <si>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</si>
  <si>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</si>
  <si>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</si>
  <si>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</si>
  <si>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</si>
  <si>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</si>
  <si>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</si>
  <si>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</si>
  <si>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</si>
  <si>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</si>
  <si>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</si>
  <si>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</si>
  <si>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</si>
  <si>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</si>
  <si>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</si>
  <si>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</si>
  <si>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</si>
  <si>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</si>
  <si>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</si>
  <si>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</si>
  <si>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</si>
  <si>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</si>
  <si>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</si>
  <si>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</si>
  <si>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</si>
  <si>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</si>
  <si>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</si>
  <si>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</si>
  <si>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</si>
  <si>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</si>
  <si>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</si>
  <si>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</si>
  <si>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</si>
  <si>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</si>
  <si>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</si>
  <si>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</si>
  <si>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</si>
  <si>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</si>
  <si>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</si>
  <si>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</si>
  <si>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</si>
  <si>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</si>
  <si>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</si>
  <si>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</si>
  <si>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</si>
  <si>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</si>
  <si>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</si>
  <si>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</si>
  <si>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</si>
  <si>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</si>
  <si>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</si>
  <si>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</si>
  <si>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</si>
  <si>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</si>
  <si>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</si>
  <si>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</si>
  <si>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</si>
  <si>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</si>
  <si>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</si>
  <si>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</si>
  <si>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</si>
  <si>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</si>
  <si>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</si>
  <si>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</si>
  <si>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</si>
  <si>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</si>
  <si>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</si>
  <si>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</si>
  <si>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</si>
  <si>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</si>
  <si>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</si>
  <si>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</si>
  <si>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</si>
  <si>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</si>
  <si>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</si>
  <si>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</si>
  <si>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</si>
  <si>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</si>
  <si>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</si>
  <si>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</si>
  <si>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</si>
  <si>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</si>
  <si>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</si>
  <si>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</si>
  <si>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</si>
  <si>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</si>
  <si>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</si>
  <si>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</si>
  <si>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</si>
  <si>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</si>
  <si>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</si>
  <si>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</si>
  <si>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</si>
  <si>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</si>
  <si>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</si>
  <si>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</si>
  <si>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</si>
  <si>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</si>
  <si>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</si>
  <si>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</si>
  <si>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</si>
  <si>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</si>
  <si>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</si>
  <si>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</si>
  <si>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</si>
  <si>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</si>
  <si>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</si>
  <si>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</si>
  <si>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</si>
  <si>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</si>
  <si>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</si>
  <si>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</si>
  <si>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</si>
  <si>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</si>
  <si>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</si>
  <si>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</si>
  <si>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</si>
  <si>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</si>
  <si>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</si>
  <si>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</si>
  <si>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</si>
  <si>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</si>
  <si>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</si>
  <si>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</si>
  <si>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</si>
  <si>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</si>
  <si>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</si>
  <si>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</si>
  <si>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</si>
  <si>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</si>
  <si>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</si>
  <si>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</si>
  <si>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</si>
  <si>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</si>
  <si>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</si>
  <si>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</si>
  <si>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</si>
  <si>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</si>
  <si>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</si>
  <si>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</si>
  <si>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</si>
  <si>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</si>
  <si>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</si>
  <si>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</si>
  <si>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</si>
  <si>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</si>
  <si>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</si>
  <si>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</si>
  <si>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</si>
  <si>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</si>
  <si>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</si>
  <si>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</si>
  <si>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</si>
  <si>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</si>
  <si>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</si>
  <si>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</si>
  <si>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</si>
  <si>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</si>
  <si>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</si>
  <si>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</si>
  <si>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</si>
  <si>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</si>
  <si>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</si>
  <si>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</si>
  <si>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</si>
  <si>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</si>
  <si>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</si>
  <si>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</si>
  <si>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</si>
  <si>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</si>
  <si>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</si>
  <si>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</si>
  <si>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</si>
  <si>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</si>
  <si>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</si>
  <si>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</si>
  <si>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</si>
  <si>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</si>
  <si>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</si>
  <si>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</si>
  <si>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</si>
  <si>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</si>
  <si>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</si>
  <si>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</si>
  <si>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</si>
  <si>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</si>
  <si>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</si>
  <si>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</si>
  <si>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</si>
  <si>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</si>
  <si>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</si>
  <si>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</si>
  <si>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</si>
  <si>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</si>
  <si>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</si>
  <si>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</si>
  <si>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</si>
  <si>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</si>
  <si>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</si>
  <si>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</si>
  <si>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</si>
  <si>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</si>
  <si>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</si>
  <si>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</si>
  <si>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</si>
  <si>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</si>
  <si>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</si>
  <si>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</si>
  <si>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</si>
  <si>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</si>
  <si>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</si>
  <si>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</si>
  <si>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</si>
  <si>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</si>
  <si>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</si>
  <si>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</si>
  <si>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</si>
  <si>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</si>
  <si>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</si>
  <si>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</si>
  <si>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</si>
  <si>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</si>
  <si>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</si>
  <si>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</si>
  <si>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</si>
  <si>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</si>
  <si>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</si>
  <si>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</si>
  <si>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</si>
  <si>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</si>
  <si>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</si>
  <si>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</si>
  <si>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</si>
  <si>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</si>
  <si>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</si>
  <si>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</si>
  <si>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</si>
  <si>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</si>
  <si>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</si>
  <si>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</si>
  <si>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</si>
  <si>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</si>
  <si>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</si>
  <si>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</si>
  <si>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</si>
  <si>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</si>
  <si>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</si>
  <si>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</si>
  <si>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</si>
  <si>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</si>
  <si>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</si>
  <si>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</si>
  <si>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</si>
  <si>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</si>
  <si>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</si>
  <si>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</si>
  <si>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</si>
  <si>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</si>
  <si>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</si>
  <si>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</si>
  <si>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</si>
  <si>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</si>
  <si>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</si>
  <si>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</si>
  <si>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</si>
  <si>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</si>
  <si>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</si>
  <si>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</si>
  <si>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</si>
  <si>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</si>
  <si>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</si>
  <si>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</si>
  <si>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</si>
  <si>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</si>
  <si>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</si>
  <si>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</si>
  <si>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</si>
  <si>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</si>
  <si>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</si>
  <si>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</si>
  <si>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</si>
  <si>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</si>
  <si>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</si>
  <si>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</si>
  <si>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</si>
  <si>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</si>
  <si>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</si>
  <si>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</si>
  <si>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</si>
  <si>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</si>
  <si>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</si>
  <si>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</si>
  <si>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</si>
  <si>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</si>
  <si>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</si>
  <si>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</si>
  <si>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</si>
  <si>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</si>
  <si>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</si>
  <si>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</si>
  <si>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</si>
  <si>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</si>
  <si>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</si>
  <si>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</si>
  <si>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</si>
  <si>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</si>
  <si>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</si>
  <si>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</si>
  <si>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</si>
  <si>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</si>
  <si>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</si>
  <si>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</si>
  <si>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</si>
  <si>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</si>
  <si>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</si>
  <si>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</si>
  <si>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</si>
  <si>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</si>
  <si>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</si>
  <si>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</si>
  <si>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</si>
  <si>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</si>
  <si>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</si>
  <si>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</si>
  <si>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</si>
  <si>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</si>
  <si>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</si>
  <si>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</si>
  <si>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</si>
  <si>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</si>
  <si>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</si>
  <si>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</si>
  <si>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</si>
  <si>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</si>
  <si>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</si>
  <si>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</si>
  <si>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</si>
  <si>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</si>
  <si>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</si>
  <si>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</si>
  <si>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</si>
  <si>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</si>
  <si>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</si>
  <si>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</si>
  <si>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</si>
  <si>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</si>
  <si>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</si>
  <si>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</si>
  <si>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</si>
  <si>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</si>
  <si>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</si>
  <si>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</si>
  <si>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</si>
  <si>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</si>
  <si>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</si>
  <si>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</si>
  <si>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</si>
  <si>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</si>
  <si>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</si>
  <si>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</si>
  <si>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</si>
  <si>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</si>
  <si>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</si>
  <si>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</si>
  <si>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</si>
  <si>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</si>
  <si>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</si>
  <si>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</si>
  <si>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</si>
  <si>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</si>
  <si>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</si>
  <si>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</si>
  <si>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</si>
  <si>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</si>
  <si>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</si>
  <si>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</si>
  <si>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</si>
  <si>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</si>
  <si>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</si>
  <si>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</si>
  <si>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</si>
  <si>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</si>
  <si>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</si>
  <si>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</si>
  <si>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</si>
  <si>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</si>
  <si>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</si>
  <si>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</si>
  <si>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</si>
  <si>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</si>
  <si>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</si>
  <si>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</si>
  <si>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</si>
  <si>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</si>
  <si>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</si>
  <si>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</si>
  <si>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</si>
  <si>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</si>
  <si>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</si>
  <si>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</si>
  <si>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</si>
  <si>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</si>
  <si>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</si>
  <si>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</si>
  <si>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</si>
  <si>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</si>
  <si>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</si>
  <si>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</si>
  <si>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</si>
  <si>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</si>
  <si>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</si>
  <si>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</si>
  <si>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</si>
  <si>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</si>
  <si>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</si>
  <si>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</si>
  <si>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</si>
  <si>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</si>
  <si>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</si>
  <si>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</si>
  <si>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</si>
  <si>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</si>
  <si>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</si>
  <si>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</si>
  <si>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</si>
  <si>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</si>
  <si>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</si>
  <si>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</si>
  <si>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</si>
  <si>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</si>
  <si>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</si>
  <si>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</si>
  <si>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</si>
  <si>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</si>
  <si>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</si>
  <si>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</si>
  <si>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</si>
  <si>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</si>
  <si>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</si>
  <si>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</si>
  <si>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</si>
  <si>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</si>
  <si>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</si>
  <si>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</si>
  <si>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</si>
  <si>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</si>
  <si>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</si>
  <si>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</si>
  <si>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</si>
  <si>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</si>
  <si>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</si>
  <si>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</si>
  <si>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</si>
  <si>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</si>
  <si>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</si>
  <si>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</si>
  <si>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</si>
  <si>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</si>
  <si>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</si>
  <si>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</si>
  <si>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</si>
  <si>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</si>
  <si>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</si>
  <si>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</si>
  <si>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</si>
  <si>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</si>
  <si>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</si>
  <si>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</si>
  <si>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</si>
  <si>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</si>
  <si>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</si>
  <si>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</si>
  <si>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</si>
  <si>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</si>
  <si>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</si>
  <si>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</si>
  <si>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</si>
  <si>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</si>
  <si>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</si>
  <si>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</si>
  <si>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</si>
  <si>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</si>
  <si>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</si>
  <si>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</si>
  <si>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</si>
  <si>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</si>
  <si>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</si>
  <si>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</si>
  <si>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</si>
  <si>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</si>
  <si>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</si>
  <si>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</si>
  <si>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</si>
  <si>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</si>
  <si>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</si>
  <si>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</si>
  <si>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</si>
  <si>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</si>
  <si>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</si>
  <si>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</si>
  <si>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</si>
  <si>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</si>
  <si>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</si>
  <si>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</si>
  <si>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</si>
  <si>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</si>
  <si>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</si>
  <si>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</si>
  <si>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</si>
  <si>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</si>
  <si>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</si>
  <si>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</si>
  <si>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</si>
  <si>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</si>
  <si>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</si>
  <si>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</si>
  <si>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</si>
  <si>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</si>
  <si>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</si>
  <si>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</si>
  <si>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</si>
  <si>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</si>
  <si>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</si>
  <si>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</si>
  <si>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</si>
  <si>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</si>
  <si>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</si>
  <si>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</si>
  <si>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</si>
  <si>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</si>
  <si>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</si>
  <si>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</si>
  <si>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</si>
  <si>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</si>
  <si>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</si>
  <si>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</si>
  <si>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</si>
  <si>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</si>
  <si>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</si>
  <si>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</si>
  <si>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</si>
  <si>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</si>
  <si>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</si>
  <si>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</si>
  <si>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</si>
  <si>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</si>
  <si>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</si>
  <si>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</si>
  <si>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</si>
  <si>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</si>
  <si>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</si>
  <si>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</si>
  <si>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</si>
  <si>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</si>
  <si>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</si>
  <si>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</si>
  <si>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</si>
  <si>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</si>
  <si>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</si>
  <si>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</si>
  <si>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</si>
  <si>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</si>
  <si>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</si>
  <si>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</si>
  <si>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</si>
  <si>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</si>
  <si>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</si>
  <si>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</si>
  <si>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</si>
  <si>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</si>
  <si>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</si>
  <si>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</si>
  <si>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</si>
  <si>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</si>
  <si>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</si>
  <si>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</si>
  <si>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</si>
  <si>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</si>
  <si>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</si>
  <si>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</si>
  <si>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</si>
  <si>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</si>
  <si>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</si>
  <si>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</si>
  <si>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</si>
  <si>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</si>
  <si>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</si>
  <si>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</si>
  <si>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</si>
  <si>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</si>
  <si>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</si>
  <si>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</si>
  <si>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</si>
  <si>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</si>
  <si>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</si>
  <si>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</si>
  <si>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</si>
  <si>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</si>
  <si>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</si>
  <si>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</si>
  <si>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</si>
  <si>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</si>
  <si>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</si>
  <si>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</si>
  <si>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</si>
  <si>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</si>
  <si>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</si>
  <si>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</si>
  <si>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</si>
  <si>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</si>
  <si>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</si>
  <si>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</si>
  <si>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</si>
  <si>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</si>
  <si>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</si>
  <si>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</si>
  <si>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</si>
  <si>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</si>
  <si>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</si>
  <si>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</si>
  <si>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</si>
  <si>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</si>
  <si>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</si>
  <si>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</si>
  <si>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</si>
  <si>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</si>
  <si>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</si>
  <si>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</si>
  <si>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</si>
  <si>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</si>
  <si>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</si>
  <si>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</si>
  <si>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</si>
  <si>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</si>
  <si>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</si>
  <si>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</si>
  <si>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</si>
  <si>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</si>
  <si>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</si>
  <si>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</si>
  <si>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</si>
  <si>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</si>
  <si>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</si>
  <si>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</si>
  <si>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</si>
  <si>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</si>
  <si>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</si>
  <si>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</si>
  <si>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</si>
  <si>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</si>
  <si>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</si>
  <si>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</si>
  <si>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</si>
  <si>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</si>
  <si>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</si>
  <si>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</si>
  <si>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</si>
  <si>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</si>
  <si>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</si>
  <si>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</si>
  <si>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</si>
  <si>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</si>
  <si>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</si>
  <si>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</si>
  <si>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</si>
  <si>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</si>
  <si>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</si>
  <si>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</si>
  <si>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</si>
  <si>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</si>
  <si>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</si>
  <si>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</si>
  <si>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</si>
  <si>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</si>
  <si>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</si>
  <si>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</si>
  <si>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</si>
  <si>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</si>
  <si>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</si>
  <si>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</si>
  <si>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</si>
  <si>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</si>
  <si>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</si>
  <si>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</si>
  <si>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</si>
  <si>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</si>
  <si>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</si>
  <si>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</si>
  <si>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</si>
  <si>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</si>
  <si>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</si>
  <si>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</si>
  <si>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</si>
  <si>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</si>
  <si>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</si>
  <si>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</si>
  <si>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</si>
  <si>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</si>
  <si>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</si>
  <si>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</si>
  <si>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</si>
  <si>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</si>
  <si>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</si>
  <si>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</si>
  <si>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</si>
  <si>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</si>
  <si>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</si>
  <si>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</si>
  <si>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</si>
  <si>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</si>
  <si>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</si>
  <si>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</si>
  <si>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</si>
  <si>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</si>
  <si>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</si>
  <si>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</si>
  <si>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</si>
  <si>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</si>
  <si>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</si>
  <si>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</si>
  <si>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</si>
  <si>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</si>
  <si>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</si>
  <si>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</si>
  <si>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</si>
  <si>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</si>
  <si>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</si>
  <si>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</si>
  <si>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</si>
  <si>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</si>
  <si>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</si>
  <si>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</si>
  <si>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</si>
  <si>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</si>
  <si>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</si>
  <si>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</si>
  <si>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</si>
  <si>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</si>
  <si>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</si>
  <si>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</si>
  <si>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</si>
  <si>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</si>
  <si>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</si>
  <si>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</si>
  <si>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</si>
  <si>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</si>
  <si>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</si>
  <si>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</si>
  <si>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</si>
  <si>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</si>
  <si>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</si>
  <si>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</si>
  <si>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</si>
  <si>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</si>
  <si>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</si>
  <si>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</si>
  <si>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</si>
  <si>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</si>
  <si>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</si>
  <si>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</si>
  <si>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</si>
  <si>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</si>
  <si>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</si>
  <si>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</si>
  <si>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</si>
  <si>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</si>
  <si>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</si>
  <si>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</si>
  <si>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</si>
  <si>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</si>
  <si>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</si>
  <si>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</si>
  <si>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</si>
  <si>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</si>
  <si>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</si>
  <si>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</si>
  <si>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</si>
  <si>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</si>
  <si>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</si>
  <si>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</si>
  <si>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</si>
  <si>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</si>
  <si>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</si>
  <si>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</si>
  <si>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</si>
  <si>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</si>
  <si>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</si>
  <si>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</si>
  <si>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</si>
  <si>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</si>
  <si>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</si>
  <si>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</si>
  <si>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</si>
  <si>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</si>
  <si>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</si>
  <si>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</si>
  <si>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</si>
  <si>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</si>
  <si>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</si>
  <si>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</si>
  <si>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</si>
  <si>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</si>
  <si>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</si>
  <si>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</si>
  <si>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</si>
  <si>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</si>
  <si>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</si>
  <si>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</si>
  <si>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</si>
  <si>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</si>
  <si>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</si>
  <si>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</si>
  <si>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</si>
  <si>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</si>
  <si>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</si>
  <si>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</si>
  <si>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</si>
  <si>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</si>
  <si>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</si>
  <si>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</si>
  <si>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</si>
  <si>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</si>
  <si>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</si>
  <si>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</si>
  <si>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</si>
  <si>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</si>
  <si>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</si>
  <si>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</si>
  <si>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</si>
  <si>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</si>
  <si>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</si>
  <si>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</si>
  <si>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</si>
  <si>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</si>
  <si>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</si>
  <si>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</si>
  <si>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</si>
  <si>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</si>
  <si>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</si>
  <si>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</si>
  <si>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</si>
  <si>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</si>
  <si>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</si>
  <si>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</si>
  <si>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</si>
  <si>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</si>
  <si>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</si>
  <si>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</si>
  <si>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</si>
  <si>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</si>
  <si>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</si>
  <si>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</si>
  <si>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</si>
  <si>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</si>
  <si>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</si>
  <si>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</si>
  <si>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</si>
  <si>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</si>
  <si>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</si>
  <si>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</si>
  <si>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</si>
  <si>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</si>
  <si>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</si>
  <si>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</si>
  <si>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</si>
  <si>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</si>
  <si>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</si>
  <si>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</si>
  <si>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</si>
  <si>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</si>
  <si>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</si>
  <si>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</si>
  <si>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</si>
  <si>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</si>
  <si>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</si>
  <si>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</si>
  <si>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</si>
  <si>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</si>
  <si>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</si>
  <si>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</si>
  <si>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</si>
  <si>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</si>
  <si>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</si>
  <si>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</si>
  <si>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</si>
  <si>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</si>
  <si>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</si>
  <si>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</si>
  <si>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</si>
  <si>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</si>
  <si>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</si>
  <si>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</si>
  <si>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</si>
  <si>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</si>
  <si>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</si>
  <si>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</si>
  <si>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</si>
  <si>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</si>
  <si>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</si>
  <si>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</si>
  <si>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</si>
  <si>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</si>
  <si>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</si>
  <si>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</si>
  <si>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</si>
  <si>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</si>
  <si>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</si>
  <si>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</si>
  <si>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</si>
  <si>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</si>
  <si>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</si>
  <si>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</si>
  <si>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</si>
  <si>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</si>
  <si>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</si>
  <si>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</si>
  <si>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</si>
  <si>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</si>
  <si>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</si>
  <si>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</si>
  <si>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</si>
  <si>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</si>
  <si>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</si>
  <si>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</si>
  <si>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</si>
  <si>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</si>
  <si>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</si>
  <si>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</si>
  <si>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</si>
  <si>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</si>
  <si>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</si>
  <si>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</si>
  <si>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</si>
  <si>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</si>
  <si>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</si>
  <si>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</si>
  <si>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</si>
  <si>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</si>
  <si>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</si>
  <si>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</si>
  <si>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</si>
  <si>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</si>
  <si>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</si>
  <si>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</si>
  <si>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</si>
  <si>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</si>
  <si>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</si>
  <si>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</si>
  <si>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</si>
  <si>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</si>
  <si>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</si>
  <si>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</si>
  <si>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</si>
  <si>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</si>
  <si>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</si>
  <si>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</si>
  <si>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</si>
  <si>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</si>
  <si>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</si>
  <si>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</si>
  <si>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</si>
  <si>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</si>
  <si>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</si>
  <si>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</si>
  <si>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</si>
  <si>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</si>
  <si>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</si>
  <si>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</si>
  <si>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</si>
  <si>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</si>
  <si>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</si>
  <si>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</si>
  <si>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</si>
  <si>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</si>
  <si>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</si>
  <si>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</si>
  <si>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</si>
  <si>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</si>
  <si>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</si>
  <si>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</si>
  <si>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</si>
  <si>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</si>
  <si>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</si>
  <si>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</si>
  <si>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</si>
  <si>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</si>
  <si>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</si>
  <si>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</si>
  <si>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</si>
  <si>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</si>
  <si>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</si>
  <si>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</si>
  <si>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</si>
  <si>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</si>
  <si>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</si>
  <si>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</si>
  <si>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</si>
  <si>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</si>
  <si>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</si>
  <si>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</si>
  <si>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</si>
  <si>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</si>
  <si>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</si>
  <si>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</si>
  <si>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</si>
  <si>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</si>
  <si>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</si>
  <si>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</si>
  <si>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</si>
  <si>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</si>
  <si>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</si>
  <si>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</si>
  <si>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</si>
  <si>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</si>
  <si>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</si>
  <si>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</si>
  <si>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</si>
  <si>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</si>
  <si>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</si>
  <si>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</si>
  <si>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</si>
  <si>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</si>
  <si>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</si>
  <si>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</si>
  <si>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</si>
  <si>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</si>
  <si>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</si>
  <si>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</si>
  <si>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</si>
  <si>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</si>
  <si>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</si>
  <si>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</si>
  <si>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</si>
  <si>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</si>
  <si>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</si>
  <si>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</si>
  <si>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</si>
  <si>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</si>
  <si>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</si>
  <si>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</si>
  <si>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</si>
  <si>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</si>
  <si>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</si>
  <si>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</si>
  <si>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</si>
  <si>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</si>
  <si>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</si>
  <si>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</si>
  <si>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</si>
  <si>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</si>
  <si>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</si>
  <si>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</si>
  <si>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</si>
  <si>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</si>
  <si>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</si>
  <si>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</si>
  <si>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</si>
  <si>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</si>
  <si>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</si>
  <si>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</si>
  <si>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</si>
  <si>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</si>
  <si>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</si>
  <si>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</si>
  <si>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</si>
  <si>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</si>
  <si>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</si>
  <si>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</si>
  <si>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</si>
  <si>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</si>
  <si>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</si>
  <si>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</si>
  <si>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</si>
  <si>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</si>
  <si>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</si>
  <si>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</si>
  <si>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</si>
  <si>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</si>
  <si>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</si>
  <si>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</si>
  <si>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</si>
  <si>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</si>
  <si>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</si>
  <si>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</si>
  <si>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</si>
  <si>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</si>
  <si>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</si>
  <si>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</si>
  <si>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</si>
  <si>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</si>
  <si>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</si>
  <si>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</si>
  <si>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</si>
  <si>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</si>
  <si>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</si>
  <si>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</si>
  <si>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</si>
  <si>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</si>
  <si>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</si>
  <si>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</si>
  <si>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</si>
  <si>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</si>
  <si>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</si>
  <si>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</si>
  <si>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</si>
  <si>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</si>
  <si>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</si>
  <si>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</si>
  <si>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</si>
  <si>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</si>
  <si>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</si>
  <si>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</si>
  <si>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</si>
  <si>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</si>
  <si>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</si>
  <si>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</si>
  <si>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</si>
  <si>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</si>
  <si>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</si>
  <si>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</si>
  <si>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</si>
  <si>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</si>
  <si>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</si>
  <si>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</si>
  <si>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</si>
  <si>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</si>
  <si>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</si>
  <si>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</si>
  <si>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</si>
  <si>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</si>
  <si>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</si>
  <si>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</si>
  <si>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</si>
  <si>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</si>
  <si>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</si>
  <si>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</si>
  <si>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</si>
  <si>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</si>
  <si>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</si>
  <si>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</si>
  <si>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</si>
  <si>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</si>
  <si>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</si>
  <si>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</si>
  <si>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</si>
  <si>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</si>
  <si>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</si>
  <si>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</si>
  <si>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</si>
  <si>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</si>
  <si>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</si>
  <si>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</si>
  <si>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</si>
  <si>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</si>
  <si>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</si>
  <si>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</si>
  <si>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</si>
  <si>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</si>
  <si>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</si>
  <si>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</si>
  <si>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</si>
  <si>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</si>
  <si>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</si>
  <si>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</si>
  <si>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</si>
  <si>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</si>
  <si>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</si>
  <si>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</si>
  <si>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</si>
  <si>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</si>
  <si>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</si>
  <si>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</si>
  <si>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</si>
  <si>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</si>
  <si>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</si>
  <si>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</si>
  <si>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</si>
  <si>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</si>
  <si>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</si>
  <si>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</si>
  <si>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</si>
  <si>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</si>
  <si>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</si>
  <si>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</si>
  <si>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</si>
  <si>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</si>
  <si>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</si>
  <si>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</si>
  <si>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</si>
  <si>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</si>
  <si>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</si>
  <si>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</si>
  <si>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</si>
  <si>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</si>
  <si>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</si>
  <si>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</si>
  <si>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</si>
  <si>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</si>
  <si>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</si>
  <si>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</si>
  <si>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</si>
  <si>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</si>
  <si>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</si>
  <si>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</si>
  <si>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</si>
  <si>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</si>
  <si>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</si>
  <si>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</si>
  <si>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</si>
  <si>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</si>
  <si>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</si>
  <si>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</si>
  <si>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</si>
  <si>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</si>
  <si>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</si>
  <si>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</si>
  <si>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</si>
  <si>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</si>
  <si>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</si>
  <si>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</si>
  <si>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</si>
  <si>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</si>
  <si>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</si>
  <si>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</si>
  <si>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</si>
  <si>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</si>
  <si>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</si>
  <si>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</si>
  <si>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</si>
  <si>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</si>
  <si>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</si>
  <si>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</si>
  <si>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</si>
  <si>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</si>
  <si>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</si>
  <si>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</si>
  <si>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</si>
  <si>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</si>
  <si>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</si>
  <si>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</si>
  <si>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</si>
  <si>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</si>
  <si>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</si>
  <si>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</si>
  <si>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</si>
  <si>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</si>
  <si>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</si>
  <si>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</si>
  <si>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</si>
  <si>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</si>
  <si>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</si>
  <si>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</si>
  <si>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</si>
  <si>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</si>
  <si>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</si>
  <si>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</si>
  <si>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</si>
  <si>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</si>
  <si>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</si>
  <si>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</si>
  <si>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</si>
  <si>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</si>
  <si>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</si>
  <si>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</si>
  <si>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</si>
  <si>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</si>
  <si>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</si>
  <si>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</si>
  <si>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</si>
  <si>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</si>
  <si>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</si>
  <si>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</si>
  <si>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</si>
  <si>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</si>
  <si>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</si>
  <si>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</si>
  <si>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</si>
  <si>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</si>
  <si>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</si>
  <si>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</si>
  <si>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</si>
  <si>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</si>
  <si>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</si>
  <si>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</si>
  <si>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</si>
  <si>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</si>
  <si>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</si>
  <si>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</si>
  <si>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</si>
  <si>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</si>
  <si>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</si>
  <si>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</si>
  <si>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</si>
  <si>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</si>
  <si>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</si>
  <si>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</si>
  <si>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</si>
  <si>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</si>
  <si>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</si>
  <si>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</si>
  <si>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</si>
  <si>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</si>
  <si>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</si>
  <si>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</si>
  <si>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</si>
  <si>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</si>
  <si>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</si>
  <si>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</si>
  <si>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</si>
  <si>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</si>
  <si>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</si>
  <si>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</si>
  <si>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</si>
  <si>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</si>
  <si>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</si>
  <si>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</si>
  <si>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</si>
  <si>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</si>
  <si>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</si>
  <si>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</si>
  <si>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</si>
  <si>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</si>
  <si>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</si>
  <si>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</si>
  <si>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</si>
  <si>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</si>
  <si>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</si>
  <si>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</si>
  <si>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</si>
  <si>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</si>
  <si>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</si>
  <si>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</si>
  <si>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</si>
  <si>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</si>
  <si>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</si>
  <si>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</si>
  <si>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</si>
  <si>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</si>
  <si>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</si>
  <si>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</si>
  <si>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</si>
  <si>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</si>
  <si>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</si>
  <si>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</si>
  <si>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</si>
  <si>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</si>
  <si>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</si>
  <si>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</si>
  <si>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</si>
  <si>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</si>
  <si>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</si>
  <si>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</si>
  <si>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</si>
  <si>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</si>
  <si>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</si>
  <si>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</si>
  <si>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</si>
  <si>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</si>
  <si>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</si>
  <si>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</si>
  <si>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</si>
  <si>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</si>
  <si>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</si>
  <si>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</si>
  <si>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</si>
  <si>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</si>
  <si>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</si>
  <si>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</si>
  <si>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</si>
  <si>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</si>
  <si>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</si>
  <si>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</si>
  <si>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</si>
  <si>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</si>
  <si>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</si>
  <si>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</si>
  <si>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</si>
  <si>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</si>
  <si>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</si>
  <si>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</si>
  <si>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</si>
  <si>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</si>
  <si>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</si>
  <si>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</si>
  <si>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</si>
  <si>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</si>
  <si>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</si>
  <si>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</si>
  <si>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</si>
  <si>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</si>
  <si>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</si>
  <si>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</si>
  <si>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</si>
  <si>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</si>
  <si>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</si>
  <si>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</si>
  <si>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</si>
  <si>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</si>
  <si>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</si>
  <si>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</si>
  <si>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</si>
  <si>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</si>
  <si>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</si>
  <si>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</si>
  <si>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</si>
  <si>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</si>
  <si>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</si>
  <si>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</si>
  <si>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</si>
  <si>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</si>
  <si>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</si>
  <si>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</si>
  <si>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</si>
  <si>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</si>
  <si>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</si>
  <si>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</si>
  <si>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</si>
  <si>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</si>
  <si>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</si>
  <si>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</si>
  <si>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</si>
  <si>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</si>
  <si>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</si>
  <si>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</si>
  <si>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</si>
  <si>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</si>
  <si>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</si>
  <si>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</si>
  <si>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</si>
  <si>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</si>
  <si>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</si>
  <si>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</si>
  <si>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</si>
  <si>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</si>
  <si>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</si>
  <si>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</si>
  <si>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</si>
  <si>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</si>
  <si>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</si>
  <si>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</si>
  <si>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</si>
  <si>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</si>
  <si>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</si>
  <si>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</si>
  <si>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</si>
  <si>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</si>
  <si>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</si>
  <si>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</si>
  <si>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</si>
  <si>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</si>
  <si>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</si>
  <si>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</si>
  <si>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</si>
  <si>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</si>
  <si>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</si>
  <si>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</si>
  <si>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</si>
  <si>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</si>
  <si>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</si>
  <si>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</si>
  <si>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</si>
  <si>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</si>
  <si>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</si>
  <si>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</si>
  <si>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</si>
  <si>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</si>
  <si>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</si>
  <si>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</si>
  <si>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</si>
  <si>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</si>
  <si>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</si>
  <si>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</si>
  <si>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</si>
  <si>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</si>
  <si>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</si>
  <si>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</si>
  <si>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</si>
  <si>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</si>
  <si>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</si>
  <si>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</si>
  <si>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</si>
  <si>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</si>
  <si>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</si>
  <si>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</si>
  <si>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</si>
  <si>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</si>
  <si>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</si>
  <si>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</si>
  <si>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</si>
  <si>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</si>
  <si>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</si>
  <si>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</si>
  <si>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</si>
  <si>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</si>
  <si>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</si>
  <si>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</si>
  <si>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</si>
  <si>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</si>
  <si>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</si>
  <si>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</si>
  <si>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</si>
  <si>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</si>
  <si>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</si>
  <si>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</si>
  <si>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</si>
  <si>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</si>
  <si>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</si>
  <si>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</si>
  <si>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</si>
  <si>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</si>
  <si>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</si>
  <si>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</si>
  <si>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</si>
  <si>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</si>
  <si>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</si>
  <si>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</si>
  <si>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</si>
  <si>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</si>
  <si>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</si>
  <si>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</si>
  <si>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</si>
  <si>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</si>
  <si>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</si>
  <si>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</si>
  <si>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</si>
  <si>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</si>
  <si>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</si>
  <si>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</si>
  <si>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</si>
  <si>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</si>
  <si>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</si>
  <si>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</si>
  <si>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</si>
  <si>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</si>
  <si>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</si>
  <si>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</si>
  <si>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</si>
  <si>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</si>
  <si>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</si>
  <si>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</si>
  <si>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</si>
  <si>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</si>
  <si>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</si>
  <si>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</si>
  <si>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</si>
  <si>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</si>
  <si>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</si>
  <si>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</si>
  <si>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</si>
  <si>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</si>
  <si>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</si>
  <si>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</si>
  <si>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</si>
  <si>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</si>
  <si>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</si>
  <si>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</si>
  <si>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</si>
  <si>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</si>
  <si>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</si>
  <si>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</si>
  <si>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</si>
  <si>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</si>
  <si>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</si>
  <si>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</si>
  <si>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</si>
  <si>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</si>
  <si>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</si>
  <si>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</si>
  <si>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</si>
  <si>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</si>
  <si>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</si>
  <si>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</si>
  <si>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</si>
  <si>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</si>
  <si>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</si>
  <si>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</si>
  <si>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</si>
  <si>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</si>
  <si>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</si>
  <si>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</si>
  <si>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</si>
  <si>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</si>
  <si>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</si>
  <si>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</si>
  <si>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</si>
  <si>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</si>
  <si>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</si>
  <si>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</si>
  <si>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</si>
  <si>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</si>
  <si>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</si>
  <si>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</si>
  <si>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</si>
  <si>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</si>
  <si>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</si>
  <si>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</si>
  <si>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</si>
  <si>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</si>
  <si>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</si>
  <si>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</si>
  <si>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</si>
  <si>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</si>
  <si>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</si>
  <si>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</si>
  <si>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</si>
  <si>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</si>
  <si>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</si>
  <si>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</si>
  <si>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</si>
  <si>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</si>
  <si>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</si>
  <si>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</si>
  <si>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</si>
  <si>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</si>
  <si>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</si>
  <si>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</si>
  <si>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</si>
  <si>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</si>
  <si>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</si>
  <si>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</si>
  <si>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</si>
  <si>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</si>
  <si>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</si>
  <si>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</si>
  <si>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</si>
  <si>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</si>
  <si>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</si>
  <si>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</si>
  <si>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</si>
  <si>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</si>
  <si>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</si>
  <si>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</si>
  <si>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</si>
  <si>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</si>
  <si>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</si>
  <si>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</si>
  <si>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</si>
  <si>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</si>
  <si>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</si>
  <si>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</si>
  <si>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</si>
  <si>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</si>
  <si>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</si>
  <si>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</si>
  <si>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</si>
  <si>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</si>
  <si>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</si>
  <si>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</si>
  <si>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</si>
  <si>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</si>
  <si>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</si>
  <si>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</si>
  <si>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</si>
  <si>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</si>
  <si>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</si>
  <si>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</si>
  <si>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</si>
  <si>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</si>
  <si>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</si>
  <si>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</si>
  <si>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</si>
  <si>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</si>
  <si>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</si>
  <si>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</si>
  <si>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</si>
  <si>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</si>
  <si>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</si>
  <si>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</si>
  <si>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</si>
  <si>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</si>
  <si>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</si>
  <si>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</si>
  <si>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</si>
  <si>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</si>
  <si>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</si>
  <si>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</si>
  <si>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</si>
  <si>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</si>
  <si>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</si>
  <si>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</si>
  <si>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</si>
  <si>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</si>
  <si>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</si>
  <si>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</si>
  <si>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</si>
  <si>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</si>
  <si>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</si>
  <si>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</si>
  <si>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</si>
  <si>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</si>
  <si>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</si>
  <si>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</si>
  <si>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</si>
  <si>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</si>
  <si>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</si>
  <si>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</si>
  <si>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</si>
  <si>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</si>
  <si>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</si>
  <si>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</si>
  <si>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</si>
  <si>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</si>
  <si>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</si>
  <si>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</si>
  <si>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</si>
  <si>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</si>
  <si>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</si>
  <si>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</si>
  <si>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</si>
  <si>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</si>
  <si>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</si>
  <si>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</si>
  <si>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</si>
  <si>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</si>
  <si>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</si>
  <si>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</si>
  <si>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</si>
  <si>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</si>
  <si>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</si>
  <si>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</si>
  <si>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</si>
  <si>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</si>
  <si>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</si>
  <si>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</si>
  <si>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</si>
  <si>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</si>
  <si>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</si>
  <si>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</si>
  <si>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</si>
  <si>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</si>
  <si>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</si>
  <si>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</si>
  <si>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</si>
  <si>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</si>
  <si>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</si>
  <si>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</si>
  <si>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</si>
  <si>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</si>
  <si>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</si>
  <si>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</si>
  <si>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</si>
  <si>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</si>
  <si>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</si>
  <si>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</si>
  <si>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</si>
  <si>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</si>
  <si>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</si>
  <si>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</si>
  <si>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</si>
  <si>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</si>
  <si>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</si>
  <si>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</si>
  <si>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</si>
  <si>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</si>
  <si>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</si>
  <si>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</si>
  <si>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</si>
  <si>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</si>
  <si>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</si>
  <si>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</si>
  <si>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</si>
  <si>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</si>
  <si>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</si>
  <si>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</si>
  <si>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</si>
  <si>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</si>
  <si>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</si>
  <si>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</si>
  <si>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</si>
  <si>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</si>
  <si>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</si>
  <si>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</si>
  <si>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</si>
  <si>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</si>
  <si>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</si>
  <si>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</si>
  <si>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</si>
  <si>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</si>
  <si>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</si>
  <si>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</si>
  <si>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</si>
  <si>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</si>
  <si>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</si>
  <si>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</si>
  <si>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</si>
  <si>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</si>
  <si>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</si>
  <si>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</si>
  <si>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</si>
  <si>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</si>
  <si>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</si>
  <si>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</si>
  <si>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</si>
  <si>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</si>
  <si>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</si>
  <si>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</si>
  <si>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</si>
  <si>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</si>
  <si>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</si>
  <si>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</si>
  <si>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</si>
  <si>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</si>
  <si>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</si>
  <si>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</si>
  <si>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</si>
  <si>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</si>
  <si>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</si>
  <si>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</si>
  <si>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</si>
  <si>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</si>
  <si>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</si>
  <si>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</si>
  <si>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</si>
  <si>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</si>
  <si>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</si>
  <si>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</si>
  <si>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</si>
  <si>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</si>
  <si>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</si>
  <si>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</si>
  <si>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</si>
  <si>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</si>
  <si>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</si>
  <si>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</si>
  <si>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</si>
  <si>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</si>
  <si>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</si>
  <si>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</si>
  <si>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</si>
  <si>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</si>
  <si>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</si>
  <si>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</si>
  <si>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</si>
  <si>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</si>
  <si>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</si>
  <si>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</si>
  <si>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</si>
  <si>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</si>
  <si>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</si>
  <si>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</si>
  <si>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</si>
  <si>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</si>
  <si>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</si>
  <si>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</si>
  <si>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</si>
  <si>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</si>
  <si>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</si>
  <si>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</si>
  <si>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</si>
  <si>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</si>
  <si>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</si>
  <si>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</si>
  <si>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</si>
  <si>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</si>
  <si>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</si>
  <si>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</si>
  <si>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</si>
  <si>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</si>
  <si>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</si>
  <si>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</si>
  <si>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</si>
  <si>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</si>
  <si>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</si>
  <si>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</si>
  <si>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</si>
  <si>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</si>
  <si>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</si>
  <si>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</si>
  <si>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</si>
  <si>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</si>
  <si>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</si>
  <si>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</si>
  <si>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</si>
  <si>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</si>
  <si>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</si>
  <si>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</si>
  <si>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</si>
  <si>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</si>
  <si>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</si>
  <si>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</si>
  <si>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</si>
  <si>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</si>
  <si>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</si>
  <si>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</si>
  <si>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</si>
  <si>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</si>
  <si>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</si>
  <si>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</si>
  <si>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</si>
  <si>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</si>
  <si>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</si>
  <si>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</si>
  <si>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</si>
  <si>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</si>
  <si>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</si>
  <si>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</si>
  <si>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</si>
  <si>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</si>
  <si>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</si>
  <si>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</si>
  <si>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</si>
  <si>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</si>
  <si>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</si>
  <si>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</si>
  <si>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</si>
  <si>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</si>
  <si>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</si>
  <si>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</si>
  <si>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</si>
  <si>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</si>
  <si>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</si>
  <si>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</si>
  <si>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</si>
  <si>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</si>
  <si>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</si>
  <si>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</si>
  <si>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</si>
  <si>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</si>
  <si>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</si>
  <si>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</si>
  <si>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</si>
  <si>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</si>
  <si>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</si>
  <si>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</si>
  <si>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</si>
  <si>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</si>
  <si>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</si>
  <si>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</si>
  <si>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</si>
  <si>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</si>
  <si>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</si>
  <si>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</si>
  <si>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</si>
  <si>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</si>
  <si>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</si>
  <si>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</si>
  <si>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</si>
  <si>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</si>
  <si>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</si>
  <si>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</si>
  <si>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</si>
  <si>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</si>
  <si>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</si>
  <si>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</si>
  <si>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</si>
  <si>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</si>
  <si>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</si>
  <si>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</si>
  <si>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</si>
  <si>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</si>
  <si>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</si>
  <si>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</si>
  <si>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</si>
  <si>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</si>
  <si>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</si>
  <si>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</si>
  <si>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</si>
  <si>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</si>
  <si>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</si>
  <si>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</si>
  <si>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</si>
  <si>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</si>
  <si>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</si>
  <si>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</si>
  <si>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</si>
  <si>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</si>
  <si>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</si>
  <si>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</si>
  <si>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</si>
  <si>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</si>
  <si>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</si>
  <si>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</si>
  <si>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</si>
  <si>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</si>
  <si>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</si>
  <si>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</si>
  <si>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</si>
  <si>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</si>
  <si>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</si>
  <si>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</si>
  <si>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</si>
  <si>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</si>
  <si>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</si>
  <si>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</si>
  <si>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</si>
  <si>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</si>
  <si>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</si>
  <si>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</si>
  <si>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</si>
  <si>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</si>
  <si>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</si>
  <si>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</si>
  <si>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</si>
  <si>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</si>
  <si>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</si>
  <si>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</si>
  <si>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</si>
  <si>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</si>
  <si>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</si>
  <si>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</si>
  <si>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</si>
  <si>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</si>
  <si>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</si>
  <si>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</si>
  <si>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</si>
  <si>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</si>
  <si>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</si>
  <si>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</si>
  <si>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</si>
  <si>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</si>
  <si>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</si>
  <si>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</si>
  <si>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</si>
  <si>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</si>
  <si>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</si>
  <si>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</si>
  <si>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</si>
  <si>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</si>
  <si>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</si>
  <si>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</si>
  <si>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</si>
  <si>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</si>
  <si>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</si>
  <si>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</si>
  <si>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</si>
  <si>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</si>
  <si>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</si>
  <si>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</si>
  <si>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</si>
  <si>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</si>
  <si>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</si>
  <si>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</si>
  <si>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</si>
  <si>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</si>
  <si>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</si>
  <si>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</si>
  <si>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</si>
  <si>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</si>
  <si>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</si>
  <si>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</si>
  <si>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</si>
  <si>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</si>
  <si>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</si>
  <si>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</si>
  <si>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</si>
  <si>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</si>
  <si>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</si>
  <si>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</si>
  <si>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</si>
  <si>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</si>
  <si>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</si>
  <si>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</si>
  <si>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</si>
  <si>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</si>
  <si>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</si>
  <si>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</si>
  <si>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</si>
  <si>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</si>
  <si>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</si>
  <si>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</si>
  <si>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</si>
  <si>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</si>
  <si>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</si>
  <si>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</si>
  <si>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</si>
  <si>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</si>
  <si>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</si>
  <si>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</si>
  <si>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</si>
  <si>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</si>
  <si>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</si>
  <si>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</si>
  <si>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</si>
  <si>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</si>
  <si>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</si>
  <si>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</si>
  <si>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</si>
  <si>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</si>
  <si>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</si>
  <si>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</si>
  <si>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</si>
  <si>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</si>
  <si>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</si>
  <si>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</si>
  <si>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</si>
  <si>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</si>
  <si>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</si>
  <si>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</si>
  <si>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</si>
  <si>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</si>
  <si>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</si>
  <si>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</si>
  <si>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</si>
  <si>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</si>
  <si>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</si>
  <si>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</si>
  <si>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</si>
  <si>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</si>
  <si>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</si>
  <si>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</si>
  <si>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</si>
  <si>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</si>
  <si>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</si>
  <si>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</si>
  <si>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</si>
  <si>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</si>
  <si>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</si>
  <si>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</si>
  <si>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</si>
  <si>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</si>
  <si>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</si>
  <si>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</si>
  <si>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</si>
  <si>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</si>
  <si>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</si>
  <si>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</si>
  <si>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</si>
  <si>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</si>
  <si>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</si>
  <si>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</si>
  <si>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</si>
  <si>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</si>
  <si>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</si>
  <si>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</si>
  <si>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</si>
  <si>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</si>
  <si>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</si>
  <si>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</si>
  <si>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</si>
  <si>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</si>
  <si>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</si>
  <si>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</si>
  <si>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</si>
  <si>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</si>
  <si>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</si>
  <si>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</si>
  <si>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</si>
  <si>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</si>
  <si>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</si>
  <si>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</si>
  <si>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</si>
  <si>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</si>
  <si>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</si>
  <si>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</si>
  <si>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</si>
  <si>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</si>
  <si>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</si>
  <si>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</si>
  <si>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</si>
  <si>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</si>
  <si>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</si>
  <si>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</si>
  <si>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</si>
  <si>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</si>
  <si>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</si>
  <si>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</si>
  <si>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</si>
  <si>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</si>
  <si>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</si>
  <si>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</si>
  <si>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</si>
  <si>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</si>
  <si>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</si>
  <si>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</si>
  <si>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</si>
  <si>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</si>
  <si>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</si>
  <si>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</si>
  <si>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</si>
  <si>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</si>
  <si>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</si>
  <si>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</si>
  <si>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</si>
  <si>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</si>
  <si>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</si>
  <si>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</si>
  <si>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</si>
  <si>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</si>
  <si>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</si>
  <si>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</si>
  <si>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</si>
  <si>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</si>
  <si>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</si>
  <si>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</si>
  <si>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</si>
  <si>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</si>
  <si>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</si>
  <si>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</si>
  <si>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</si>
  <si>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</si>
  <si>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</si>
  <si>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</si>
  <si>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</si>
  <si>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</si>
  <si>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</si>
  <si>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</si>
  <si>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</si>
  <si>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</si>
  <si>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</si>
  <si>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</si>
  <si>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</si>
  <si>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</si>
  <si>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</si>
  <si>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</si>
  <si>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</si>
  <si>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</si>
  <si>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</si>
  <si>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</si>
  <si>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</si>
  <si>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</si>
  <si>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</si>
  <si>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</si>
  <si>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</si>
  <si>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</si>
  <si>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</si>
  <si>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</si>
  <si>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</si>
  <si>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</si>
  <si>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</si>
  <si>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</si>
  <si>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</si>
  <si>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</si>
  <si>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</si>
  <si>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</si>
  <si>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</si>
  <si>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</si>
  <si>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</si>
  <si>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</si>
  <si>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</si>
  <si>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</si>
  <si>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</si>
  <si>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</si>
  <si>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</si>
  <si>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</si>
  <si>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</si>
  <si>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</si>
  <si>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</si>
  <si>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</si>
  <si>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</si>
  <si>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</si>
  <si>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</si>
  <si>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</si>
  <si>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</si>
  <si>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</si>
  <si>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</si>
  <si>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</si>
  <si>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</si>
  <si>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</si>
  <si>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</si>
  <si>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</si>
  <si>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</si>
  <si>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</si>
  <si>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</si>
  <si>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</si>
  <si>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</si>
  <si>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</si>
  <si>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</si>
  <si>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</si>
  <si>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</si>
  <si>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</si>
  <si>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</si>
  <si>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</si>
  <si>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</si>
  <si>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</si>
  <si>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</si>
  <si>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</si>
  <si>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</si>
  <si>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</si>
  <si>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</si>
  <si>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</si>
  <si>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</si>
  <si>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</si>
  <si>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</si>
  <si>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</si>
  <si>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</si>
  <si>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</si>
  <si>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</si>
  <si>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</si>
  <si>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</si>
  <si>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</si>
  <si>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</si>
  <si>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</si>
  <si>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</si>
  <si>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</si>
  <si>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</si>
  <si>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</si>
  <si>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</si>
  <si>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</si>
  <si>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</si>
  <si>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</si>
  <si>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</si>
  <si>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</si>
  <si>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</si>
  <si>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</si>
  <si>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</si>
  <si>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</si>
  <si>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</si>
  <si>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</si>
  <si>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</si>
  <si>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</si>
  <si>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</si>
  <si>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</si>
  <si>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</si>
  <si>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</si>
  <si>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</si>
  <si>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</si>
  <si>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</si>
  <si>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</si>
  <si>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</si>
  <si>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</si>
  <si>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</si>
  <si>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</si>
  <si>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</si>
  <si>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</si>
  <si>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</si>
  <si>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</si>
  <si>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</si>
  <si>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</si>
  <si>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</si>
  <si>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</si>
  <si>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</si>
  <si>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</si>
  <si>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</si>
  <si>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</si>
  <si>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</si>
  <si>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</si>
  <si>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</si>
  <si>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</si>
  <si>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</si>
  <si>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</si>
  <si>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</si>
  <si>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</si>
  <si>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</si>
  <si>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</si>
  <si>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</si>
  <si>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</si>
  <si>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</si>
  <si>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</si>
  <si>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</si>
  <si>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</si>
  <si>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</si>
  <si>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</si>
  <si>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</si>
  <si>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</si>
  <si>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</si>
  <si>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</si>
  <si>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</si>
  <si>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</si>
  <si>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</si>
  <si>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</si>
  <si>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</si>
  <si>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</si>
  <si>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</si>
  <si>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</si>
  <si>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</si>
  <si>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</si>
  <si>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</si>
  <si>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</si>
  <si>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</si>
  <si>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</si>
  <si>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</si>
  <si>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</si>
  <si>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</si>
  <si>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</si>
  <si>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</si>
  <si>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</si>
  <si>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</si>
  <si>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</si>
  <si>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</si>
  <si>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</si>
  <si>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</si>
  <si>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</si>
  <si>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</si>
  <si>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</si>
  <si>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</si>
  <si>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</si>
  <si>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</si>
  <si>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</si>
  <si>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</si>
  <si>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</si>
  <si>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</si>
  <si>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</si>
  <si>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</si>
  <si>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</si>
  <si>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</si>
  <si>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</si>
  <si>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</si>
  <si>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</si>
  <si>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</si>
  <si>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</si>
  <si>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</si>
  <si>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</si>
  <si>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</si>
  <si>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</si>
  <si>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</si>
  <si>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</si>
  <si>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</si>
  <si>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</si>
  <si>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</si>
  <si>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</si>
  <si>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</si>
  <si>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</si>
  <si>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</si>
  <si>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</si>
  <si>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</si>
  <si>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</si>
  <si>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</si>
  <si>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</si>
  <si>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</si>
  <si>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</si>
  <si>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</si>
  <si>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</si>
  <si>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</si>
  <si>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</si>
  <si>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</si>
  <si>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</si>
  <si>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</si>
  <si>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</si>
  <si>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</si>
  <si>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</si>
  <si>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</si>
  <si>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</si>
  <si>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</si>
  <si>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</si>
  <si>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</si>
  <si>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</si>
  <si>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</si>
  <si>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</si>
  <si>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</si>
  <si>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</si>
  <si>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</si>
  <si>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</si>
  <si>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</si>
  <si>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</si>
  <si>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</si>
  <si>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</si>
  <si>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</si>
  <si>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</si>
  <si>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</si>
  <si>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</si>
  <si>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</si>
  <si>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</si>
  <si>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</si>
  <si>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</si>
  <si>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</si>
  <si>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</si>
  <si>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</si>
  <si>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</si>
  <si>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</si>
  <si>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</si>
  <si>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</si>
  <si>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</si>
  <si>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</si>
  <si>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</si>
  <si>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</si>
  <si>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</si>
  <si>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</si>
  <si>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</si>
  <si>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</si>
  <si>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</si>
  <si>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</si>
  <si>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</si>
  <si>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</si>
  <si>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</si>
  <si>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</si>
  <si>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</si>
  <si>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</si>
  <si>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</si>
  <si>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</si>
  <si>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</si>
  <si>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</si>
  <si>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</si>
  <si>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</si>
  <si>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</si>
  <si>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</si>
  <si>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</si>
  <si>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</si>
  <si>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</si>
  <si>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</si>
  <si>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</si>
  <si>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</si>
  <si>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</si>
  <si>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</si>
  <si>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</si>
  <si>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</si>
  <si>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</si>
  <si>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</si>
  <si>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</si>
  <si>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</si>
  <si>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</si>
  <si>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</si>
  <si>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</si>
  <si>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</si>
  <si>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</si>
  <si>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</si>
  <si>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</si>
  <si>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</si>
  <si>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</si>
  <si>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</si>
  <si>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</si>
  <si>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</si>
  <si>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</si>
  <si>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</si>
  <si>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</si>
  <si>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</si>
  <si>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</si>
  <si>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</si>
  <si>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</si>
  <si>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</si>
  <si>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</si>
  <si>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</si>
  <si>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</si>
  <si>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</si>
  <si>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</si>
  <si>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</si>
  <si>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</si>
  <si>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</si>
  <si>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</si>
  <si>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</si>
  <si>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</si>
  <si>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</si>
  <si>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</si>
  <si>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</si>
  <si>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</si>
  <si>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</si>
  <si>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</si>
  <si>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</si>
  <si>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</si>
  <si>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</si>
  <si>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</si>
  <si>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</si>
  <si>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</si>
  <si>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</si>
  <si>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</si>
  <si>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</si>
  <si>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</si>
  <si>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</si>
  <si>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</si>
  <si>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</si>
  <si>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</si>
  <si>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</si>
  <si>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</si>
  <si>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</si>
  <si>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</si>
  <si>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</si>
  <si>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</si>
  <si>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</si>
  <si>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</si>
  <si>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</si>
  <si>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</si>
  <si>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</si>
  <si>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</si>
  <si>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</si>
  <si>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</si>
  <si>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</si>
  <si>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</si>
  <si>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</si>
  <si>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</si>
  <si>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</si>
  <si>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</si>
  <si>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</si>
  <si>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</si>
  <si>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</si>
  <si>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</si>
  <si>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</si>
  <si>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</si>
  <si>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</si>
  <si>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</si>
  <si>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</si>
  <si>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</si>
  <si>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</si>
  <si>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</si>
  <si>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</si>
  <si>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</si>
  <si>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</si>
  <si>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</si>
  <si>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</si>
  <si>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</si>
  <si>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</si>
  <si>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</si>
  <si>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</si>
  <si>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</si>
  <si>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</si>
  <si>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</si>
  <si>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</si>
  <si>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</si>
  <si>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</si>
  <si>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</si>
  <si>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</si>
  <si>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</si>
  <si>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</si>
  <si>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</si>
  <si>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</si>
  <si>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</si>
  <si>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</si>
  <si>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</si>
  <si>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</si>
  <si>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</si>
  <si>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</si>
  <si>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</si>
  <si>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</si>
  <si>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</si>
  <si>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</si>
  <si>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</si>
  <si>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</si>
  <si>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</si>
  <si>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</si>
  <si>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</si>
  <si>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</si>
  <si>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</si>
  <si>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</si>
  <si>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</si>
  <si>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</si>
  <si>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</si>
  <si>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</si>
  <si>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</si>
  <si>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</si>
  <si>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</si>
  <si>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</si>
  <si>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</si>
  <si>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</si>
  <si>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</si>
  <si>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</si>
  <si>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</si>
  <si>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</si>
  <si>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</si>
  <si>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</si>
  <si>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</si>
  <si>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</si>
  <si>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</si>
  <si>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</si>
  <si>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</si>
  <si>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</si>
  <si>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</si>
  <si>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</si>
  <si>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</si>
  <si>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</si>
  <si>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</si>
  <si>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</si>
  <si>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</si>
  <si>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</si>
  <si>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</si>
  <si>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</si>
  <si>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</si>
  <si>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</si>
  <si>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</si>
  <si>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</si>
  <si>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</si>
  <si>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</si>
  <si>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</si>
  <si>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</si>
  <si>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</si>
  <si>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</si>
  <si>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</si>
  <si>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</si>
  <si>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</si>
  <si>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</si>
  <si>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</si>
  <si>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</si>
  <si>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</si>
  <si>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</si>
  <si>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</si>
  <si>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</si>
  <si>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</si>
  <si>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</si>
  <si>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</si>
  <si>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</si>
  <si>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</si>
  <si>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</si>
  <si>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</si>
  <si>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</si>
  <si>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</si>
  <si>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</si>
  <si>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</si>
  <si>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</si>
  <si>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</si>
  <si>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</si>
  <si>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</si>
  <si>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</si>
  <si>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</si>
  <si>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</si>
  <si>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</si>
  <si>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</si>
  <si>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</si>
  <si>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</si>
  <si>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</si>
  <si>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</si>
  <si>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</si>
  <si>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</si>
  <si>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</si>
  <si>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</si>
  <si>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</si>
  <si>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</si>
  <si>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</si>
  <si>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</si>
  <si>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</si>
  <si>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</si>
  <si>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</si>
  <si>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</si>
  <si>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</si>
  <si>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</si>
  <si>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</si>
  <si>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</si>
  <si>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</si>
  <si>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</si>
  <si>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</si>
  <si>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</si>
  <si>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</si>
  <si>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</si>
  <si>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</si>
  <si>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</si>
  <si>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</si>
  <si>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</si>
  <si>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</si>
  <si>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</si>
  <si>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</si>
  <si>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</si>
  <si>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</si>
  <si>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</si>
  <si>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</si>
  <si>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</si>
  <si>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</si>
  <si>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</si>
  <si>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</si>
  <si>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</si>
  <si>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</si>
  <si>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</si>
  <si>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</si>
  <si>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</si>
  <si>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</si>
  <si>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</si>
  <si>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</si>
  <si>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</si>
  <si>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</si>
  <si>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</si>
  <si>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</si>
  <si>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</si>
  <si>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</si>
  <si>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</si>
  <si>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</si>
  <si>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</si>
  <si>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</si>
  <si>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</si>
  <si>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</si>
  <si>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</si>
  <si>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</si>
  <si>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</si>
  <si>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</si>
  <si>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</si>
  <si>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</si>
  <si>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</si>
  <si>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</si>
  <si>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</si>
  <si>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</si>
  <si>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</si>
  <si>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</si>
  <si>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</si>
  <si>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</si>
  <si>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</si>
  <si>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</si>
  <si>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</si>
  <si>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</si>
  <si>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</si>
  <si>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</si>
  <si>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</si>
  <si>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</si>
  <si>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</si>
  <si>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</si>
  <si>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</si>
  <si>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</si>
  <si>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</si>
  <si>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</si>
  <si>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</si>
  <si>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</si>
  <si>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</si>
  <si>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</si>
  <si>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</si>
  <si>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</si>
  <si>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</si>
  <si>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</si>
  <si>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</si>
  <si>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</si>
  <si>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</si>
  <si>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</si>
  <si>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</si>
  <si>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</si>
  <si>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</si>
  <si>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</si>
  <si>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</si>
  <si>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</si>
  <si>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</si>
  <si>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</si>
  <si>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</si>
  <si>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</si>
  <si>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</si>
  <si>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</si>
  <si>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</si>
  <si>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</si>
  <si>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</si>
  <si>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</si>
  <si>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</si>
  <si>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</si>
  <si>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</si>
  <si>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</si>
  <si>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</si>
  <si>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</si>
  <si>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</si>
  <si>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</si>
  <si>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</si>
  <si>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</si>
  <si>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</si>
  <si>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</si>
  <si>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</si>
  <si>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</si>
  <si>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</si>
  <si>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</si>
  <si>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</si>
  <si>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</si>
  <si>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</si>
  <si>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</si>
  <si>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</si>
  <si>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</si>
  <si>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</si>
  <si>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</si>
  <si>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</si>
  <si>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</si>
  <si>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</si>
  <si>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</si>
  <si>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</si>
  <si>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</si>
  <si>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</si>
  <si>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</si>
  <si>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</si>
  <si>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</si>
  <si>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</si>
  <si>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</si>
  <si>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</si>
  <si>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</si>
  <si>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</si>
  <si>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</si>
  <si>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</si>
  <si>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</si>
  <si>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</si>
  <si>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</si>
  <si>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</si>
  <si>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</si>
  <si>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</si>
  <si>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</si>
  <si>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</si>
  <si>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</si>
  <si>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</si>
  <si>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</si>
  <si>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</si>
  <si>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</si>
  <si>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</si>
  <si>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</si>
  <si>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</si>
  <si>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</si>
  <si>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</si>
  <si>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</si>
  <si>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</si>
  <si>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</si>
  <si>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</si>
  <si>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</si>
  <si>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</si>
  <si>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</si>
  <si>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</si>
  <si>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</si>
  <si>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</si>
  <si>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</si>
  <si>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</si>
  <si>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</si>
  <si>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</si>
  <si>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</si>
  <si>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</si>
  <si>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</si>
  <si>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</si>
  <si>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</si>
  <si>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</si>
  <si>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</si>
  <si>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</si>
  <si>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</si>
  <si>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</si>
  <si>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</si>
  <si>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</si>
  <si>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</si>
  <si>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</si>
  <si>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</si>
  <si>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</si>
  <si>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</si>
  <si>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</si>
  <si>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</si>
  <si>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</si>
  <si>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</si>
  <si>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</si>
  <si>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</si>
  <si>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</si>
  <si>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</si>
  <si>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</si>
  <si>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</si>
  <si>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</si>
  <si>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</si>
  <si>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</si>
  <si>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</si>
  <si>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</si>
  <si>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</si>
  <si>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</si>
  <si>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</si>
  <si>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</si>
  <si>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</si>
  <si>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</si>
  <si>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</si>
  <si>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</si>
  <si>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</si>
  <si>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</si>
  <si>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</si>
  <si>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</si>
  <si>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</si>
  <si>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</si>
  <si>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</si>
  <si>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</si>
  <si>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</si>
  <si>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</si>
  <si>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</si>
  <si>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</si>
  <si>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</si>
  <si>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</si>
  <si>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</si>
  <si>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</si>
  <si>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</si>
  <si>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</si>
  <si>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</si>
  <si>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</si>
  <si>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</si>
  <si>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</si>
  <si>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</si>
  <si>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</si>
  <si>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</si>
  <si>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</si>
  <si>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</si>
  <si>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</si>
  <si>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</si>
  <si>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</si>
  <si>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</si>
  <si>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</si>
  <si>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</si>
  <si>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</si>
  <si>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</si>
  <si>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</si>
  <si>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</si>
  <si>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</si>
  <si>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</si>
  <si>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</si>
  <si>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</si>
  <si>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</si>
  <si>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</si>
  <si>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</si>
  <si>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</si>
  <si>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</si>
  <si>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</si>
  <si>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</si>
  <si>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</si>
  <si>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</si>
  <si>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</si>
  <si>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</si>
  <si>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</si>
  <si>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</si>
  <si>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</si>
  <si>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</si>
  <si>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</si>
  <si>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</si>
  <si>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</si>
  <si>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</si>
  <si>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</si>
  <si>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</si>
  <si>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</si>
  <si>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</si>
  <si>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</si>
  <si>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</si>
  <si>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</si>
  <si>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</si>
  <si>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</si>
  <si>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</si>
  <si>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</si>
  <si>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</si>
  <si>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</si>
  <si>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</si>
  <si>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</si>
  <si>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</si>
  <si>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</si>
  <si>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</si>
  <si>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</si>
  <si>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</si>
  <si>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</si>
  <si>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</si>
  <si>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</si>
  <si>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</si>
  <si>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</si>
  <si>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</si>
  <si>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</si>
  <si>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</si>
  <si>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</si>
  <si>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</si>
  <si>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</si>
  <si>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</si>
  <si>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</si>
  <si>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</si>
  <si>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</si>
  <si>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</si>
  <si>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</si>
  <si>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</si>
  <si>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</si>
  <si>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</si>
  <si>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</si>
  <si>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</si>
  <si>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</si>
  <si>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</si>
  <si>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</si>
  <si>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</si>
  <si>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</si>
  <si>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</si>
  <si>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</si>
  <si>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</si>
  <si>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</si>
  <si>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</si>
  <si>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</si>
  <si>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</si>
  <si>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</si>
  <si>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</si>
  <si>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</si>
  <si>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</si>
  <si>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</si>
  <si>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</si>
  <si>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</si>
  <si>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</si>
  <si>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</si>
  <si>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</si>
  <si>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</si>
  <si>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</si>
  <si>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</si>
  <si>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</si>
  <si>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</si>
  <si>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</si>
  <si>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</si>
  <si>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</si>
  <si>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</si>
  <si>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</si>
  <si>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</si>
  <si>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</si>
  <si>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</si>
  <si>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</si>
  <si>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</si>
  <si>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</si>
  <si>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</si>
  <si>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</si>
  <si>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</si>
  <si>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</si>
  <si>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</si>
  <si>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</si>
  <si>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</si>
  <si>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</si>
  <si>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</si>
  <si>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</si>
  <si>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</si>
  <si>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</si>
  <si>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</si>
  <si>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</si>
  <si>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</si>
  <si>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</si>
  <si>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</si>
  <si>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</si>
  <si>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</si>
  <si>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</si>
  <si>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</si>
  <si>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</si>
  <si>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</si>
  <si>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</si>
  <si>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</si>
  <si>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</si>
  <si>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</si>
  <si>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</si>
  <si>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</si>
  <si>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</si>
  <si>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</si>
  <si>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</si>
  <si>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</si>
  <si>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</si>
  <si>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</si>
  <si>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</si>
  <si>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</si>
  <si>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</si>
  <si>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</si>
  <si>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</si>
  <si>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</si>
  <si>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</si>
  <si>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</si>
  <si>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</si>
  <si>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</si>
  <si>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</si>
  <si>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</si>
  <si>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</si>
  <si>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</si>
  <si>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</si>
  <si>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</si>
  <si>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</si>
  <si>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</si>
  <si>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</si>
  <si>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</si>
  <si>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</si>
  <si>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</si>
  <si>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</si>
  <si>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</si>
  <si>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</si>
  <si>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</si>
  <si>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</si>
  <si>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</si>
  <si>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</si>
  <si>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</si>
  <si>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</si>
  <si>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</si>
  <si>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</si>
  <si>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</si>
  <si>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</si>
  <si>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</si>
  <si>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</si>
  <si>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</si>
  <si>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</si>
  <si>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</si>
  <si>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</si>
  <si>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</si>
  <si>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</si>
  <si>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</si>
  <si>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</si>
  <si>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</si>
  <si>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</si>
  <si>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</si>
  <si>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</si>
  <si>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</si>
  <si>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</si>
  <si>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</si>
  <si>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</si>
  <si>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</si>
  <si>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</si>
  <si>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</si>
  <si>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</si>
  <si>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</si>
  <si>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</si>
  <si>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</si>
  <si>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</si>
  <si>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</si>
  <si>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</si>
  <si>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</si>
  <si>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</si>
  <si>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</si>
  <si>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</si>
  <si>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</si>
  <si>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</si>
  <si>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</si>
  <si>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</si>
  <si>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</si>
  <si>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</si>
  <si>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</si>
  <si>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</si>
  <si>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</si>
  <si>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</si>
  <si>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</si>
  <si>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</si>
  <si>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</si>
  <si>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</si>
  <si>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</si>
  <si>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</si>
  <si>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</si>
  <si>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</si>
  <si>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</si>
  <si>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</si>
  <si>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</si>
  <si>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</si>
  <si>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</si>
  <si>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</si>
  <si>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</si>
  <si>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</si>
  <si>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</si>
  <si>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</si>
  <si>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</si>
  <si>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</si>
  <si>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</si>
  <si>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</si>
  <si>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</si>
  <si>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</si>
  <si>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</si>
  <si>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</si>
  <si>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</si>
  <si>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</si>
  <si>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</si>
  <si>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</si>
  <si>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</si>
  <si>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</si>
  <si>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</si>
  <si>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</si>
  <si>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</si>
  <si>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</si>
  <si>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</si>
  <si>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</si>
  <si>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</si>
  <si>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</si>
  <si>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</si>
  <si>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</si>
  <si>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</si>
  <si>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</si>
  <si>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</si>
  <si>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</si>
  <si>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</si>
  <si>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</si>
  <si>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</si>
  <si>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</si>
  <si>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</si>
  <si>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</si>
  <si>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</si>
  <si>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</si>
  <si>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</si>
  <si>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</si>
  <si>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</si>
  <si>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</si>
  <si>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</si>
  <si>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</si>
  <si>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</si>
  <si>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</si>
  <si>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</si>
  <si>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</si>
  <si>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</si>
  <si>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</si>
  <si>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</si>
  <si>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</si>
  <si>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</si>
  <si>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</si>
  <si>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</si>
  <si>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</si>
  <si>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</si>
  <si>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</si>
  <si>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</si>
  <si>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</si>
  <si>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</si>
  <si>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</si>
  <si>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</si>
  <si>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</si>
  <si>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</si>
  <si>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</si>
  <si>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</si>
  <si>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</si>
  <si>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</si>
  <si>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</si>
  <si>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</si>
  <si>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</si>
  <si>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</si>
  <si>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</si>
  <si>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</si>
  <si>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</si>
  <si>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</si>
  <si>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</si>
  <si>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</si>
  <si>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</si>
  <si>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</si>
  <si>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</si>
  <si>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</si>
  <si>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</si>
  <si>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</si>
  <si>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</si>
  <si>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</si>
  <si>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</si>
  <si>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</si>
  <si>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</si>
  <si>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</si>
  <si>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</si>
  <si>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</si>
  <si>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</si>
  <si>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</si>
  <si>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</si>
  <si>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</si>
  <si>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</si>
  <si>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</si>
  <si>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</si>
  <si>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</si>
  <si>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</si>
  <si>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</si>
  <si>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</si>
  <si>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</si>
  <si>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</si>
  <si>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</si>
  <si>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</si>
  <si>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</si>
  <si>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</si>
  <si>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</si>
  <si>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</si>
  <si>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</si>
  <si>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</si>
  <si>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</si>
  <si>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</si>
  <si>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</si>
  <si>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</si>
  <si>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</si>
  <si>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</si>
  <si>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</si>
  <si>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</si>
  <si>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</si>
  <si>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</si>
  <si>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</si>
  <si>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</si>
  <si>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</si>
  <si>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</si>
  <si>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</si>
  <si>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</si>
  <si>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</si>
  <si>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</si>
  <si>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</si>
  <si>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</si>
  <si>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</si>
  <si>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</si>
  <si>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</si>
  <si>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</si>
  <si>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</si>
  <si>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</si>
  <si>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</si>
  <si>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</si>
  <si>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</si>
  <si>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</si>
  <si>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</si>
  <si>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</si>
  <si>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</si>
  <si>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</si>
  <si>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</si>
  <si>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</si>
  <si>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</si>
  <si>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</si>
  <si>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</si>
  <si>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</si>
  <si>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</si>
  <si>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</si>
  <si>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</si>
  <si>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</si>
  <si>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</si>
  <si>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</si>
  <si>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</si>
  <si>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</si>
  <si>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</si>
  <si>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</si>
  <si>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</si>
  <si>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</si>
  <si>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</si>
  <si>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</si>
  <si>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</si>
  <si>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</si>
  <si>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</si>
  <si>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</si>
  <si>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</si>
  <si>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</si>
  <si>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</si>
  <si>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</si>
  <si>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</si>
  <si>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</si>
  <si>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</si>
  <si>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</si>
  <si>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</si>
  <si>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</si>
  <si>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</si>
  <si>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</si>
  <si>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</si>
  <si>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</si>
  <si>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</si>
  <si>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</si>
  <si>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</si>
  <si>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</si>
  <si>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</si>
  <si>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</si>
  <si>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</si>
  <si>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</si>
  <si>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</si>
  <si>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</si>
  <si>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</si>
  <si>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</si>
  <si>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</si>
  <si>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</si>
  <si>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</si>
  <si>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</si>
  <si>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</si>
  <si>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</si>
  <si>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</si>
  <si>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</si>
  <si>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</si>
  <si>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</si>
  <si>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</si>
  <si>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</si>
  <si>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</si>
  <si>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</si>
  <si>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</si>
  <si>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</si>
  <si>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</si>
  <si>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</si>
  <si>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</si>
  <si>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</si>
  <si>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</si>
  <si>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</si>
  <si>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</si>
  <si>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</si>
  <si>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</si>
  <si>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</si>
  <si>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</si>
  <si>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</si>
  <si>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</si>
  <si>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</si>
  <si>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</si>
  <si>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</si>
  <si>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</si>
  <si>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</si>
  <si>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</si>
  <si>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</si>
  <si>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</si>
  <si>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</si>
  <si>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</si>
  <si>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</si>
  <si>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</si>
  <si>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</si>
  <si>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</si>
  <si>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</si>
  <si>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</si>
  <si>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</si>
  <si>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</si>
  <si>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</si>
  <si>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</si>
  <si>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</si>
  <si>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</si>
  <si>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</si>
  <si>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</si>
  <si>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</si>
  <si>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</si>
  <si>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</si>
  <si>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</si>
  <si>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</si>
  <si>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</si>
  <si>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</si>
  <si>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</si>
  <si>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</si>
  <si>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</si>
  <si>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</si>
  <si>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</si>
  <si>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</si>
  <si>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</si>
  <si>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</si>
  <si>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</si>
  <si>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</si>
  <si>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</si>
  <si>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</si>
  <si>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</si>
  <si>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</si>
  <si>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</si>
  <si>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</si>
  <si>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</si>
  <si>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</si>
  <si>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</si>
  <si>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</si>
  <si>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</si>
  <si>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</si>
  <si>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</si>
  <si>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</si>
  <si>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</si>
  <si>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</si>
  <si>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</si>
  <si>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</si>
  <si>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</si>
  <si>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</si>
  <si>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</si>
  <si>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</si>
  <si>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</si>
  <si>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</si>
  <si>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</si>
  <si>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</si>
  <si>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</si>
  <si>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</si>
  <si>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</si>
  <si>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</si>
  <si>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</si>
  <si>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</si>
  <si>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</si>
  <si>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</si>
  <si>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</si>
  <si>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</si>
  <si>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</si>
  <si>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</si>
  <si>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</si>
  <si>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</si>
  <si>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</si>
  <si>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</si>
  <si>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</si>
  <si>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</si>
  <si>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</si>
  <si>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</si>
  <si>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</si>
  <si>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</si>
  <si>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</si>
  <si>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</si>
  <si>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</si>
  <si>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</si>
  <si>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</si>
  <si>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</si>
  <si>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</si>
  <si>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</si>
  <si>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</si>
  <si>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</si>
  <si>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</si>
  <si>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</si>
  <si>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</si>
  <si>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</si>
  <si>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</si>
  <si>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</si>
  <si>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</si>
  <si>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</si>
  <si>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</si>
  <si>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</si>
  <si>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</si>
  <si>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</si>
  <si>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</si>
  <si>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</si>
  <si>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</si>
  <si>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</si>
  <si>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</si>
  <si>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</si>
  <si>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</si>
  <si>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</si>
  <si>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</si>
  <si>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</si>
  <si>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</si>
  <si>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</si>
  <si>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</si>
  <si>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</si>
  <si>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</si>
  <si>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</si>
  <si>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</si>
  <si>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</si>
  <si>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</si>
  <si>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</si>
  <si>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</si>
  <si>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</si>
  <si>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</si>
  <si>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</si>
  <si>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</si>
  <si>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</si>
  <si>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</si>
  <si>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</si>
  <si>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</si>
  <si>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</si>
  <si>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</si>
  <si>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</si>
  <si>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</si>
  <si>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</si>
  <si>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</si>
  <si>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</si>
  <si>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</si>
  <si>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</si>
  <si>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</si>
  <si>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</si>
  <si>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</si>
  <si>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</si>
  <si>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</si>
  <si>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</si>
  <si>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</si>
  <si>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</si>
  <si>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</si>
  <si>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</si>
  <si>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</si>
  <si>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</si>
  <si>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</si>
  <si>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</si>
  <si>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</si>
  <si>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</si>
  <si>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</si>
  <si>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</si>
  <si>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</si>
  <si>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</si>
  <si>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</si>
  <si>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</si>
  <si>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</si>
  <si>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</si>
  <si>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</si>
  <si>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</si>
  <si>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</si>
  <si>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</si>
  <si>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</si>
  <si>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</si>
  <si>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</si>
  <si>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</si>
  <si>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</si>
  <si>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</si>
  <si>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</si>
  <si>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</si>
  <si>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</si>
  <si>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</si>
  <si>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</si>
  <si>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</si>
  <si>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</si>
  <si>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</si>
  <si>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</si>
  <si>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</si>
  <si>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</si>
  <si>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</si>
  <si>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</si>
  <si>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</si>
  <si>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</si>
  <si>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</si>
  <si>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</si>
  <si>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</si>
  <si>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</si>
  <si>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</si>
  <si>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</si>
  <si>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</si>
  <si>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</si>
  <si>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</si>
  <si>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</si>
  <si>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</si>
  <si>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</si>
  <si>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</si>
  <si>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</si>
  <si>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</si>
  <si>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</si>
  <si>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</si>
  <si>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</si>
  <si>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</si>
  <si>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</si>
  <si>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</si>
  <si>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</si>
  <si>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</si>
  <si>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</si>
  <si>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</si>
  <si>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</si>
  <si>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</si>
  <si>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</si>
  <si>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</si>
  <si>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</si>
  <si>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</si>
  <si>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</si>
  <si>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</si>
  <si>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</si>
  <si>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</si>
  <si>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</si>
  <si>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</si>
  <si>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</si>
  <si>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</si>
  <si>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</si>
  <si>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</si>
  <si>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</si>
  <si>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</si>
  <si>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</si>
  <si>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</si>
  <si>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</si>
  <si>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</si>
  <si>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</si>
  <si>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</si>
  <si>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</si>
  <si>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</si>
  <si>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</si>
  <si>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</si>
  <si>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</si>
  <si>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</si>
  <si>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</si>
  <si>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</si>
  <si>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</si>
  <si>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</si>
  <si>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</si>
  <si>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</si>
  <si>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</si>
  <si>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</si>
  <si>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</si>
  <si>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</si>
  <si>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</si>
  <si>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</si>
  <si>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</si>
  <si>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</si>
  <si>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</si>
  <si>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</si>
  <si>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</si>
  <si>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</si>
  <si>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</si>
  <si>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</si>
  <si>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</si>
  <si>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</si>
  <si>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</si>
  <si>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</si>
  <si>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</si>
  <si>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</si>
  <si>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</si>
  <si>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</si>
  <si>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</si>
  <si>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</si>
  <si>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</si>
  <si>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</si>
  <si>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</si>
  <si>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</si>
  <si>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</si>
  <si>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</si>
  <si>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</si>
  <si>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</si>
  <si>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</si>
  <si>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</si>
  <si>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</si>
  <si>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</si>
  <si>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</si>
  <si>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</si>
  <si>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</si>
  <si>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</si>
  <si>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</si>
  <si>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</si>
  <si>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</si>
  <si>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</si>
  <si>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</si>
  <si>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</si>
  <si>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</si>
  <si>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</si>
  <si>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</si>
  <si>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</si>
  <si>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</si>
  <si>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</si>
  <si>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</si>
  <si>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</si>
  <si>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</si>
  <si>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</si>
  <si>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</si>
  <si>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</si>
  <si>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</si>
  <si>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</si>
  <si>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</si>
  <si>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</si>
  <si>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</si>
  <si>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</si>
  <si>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</si>
  <si>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</si>
  <si>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</si>
  <si>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</si>
  <si>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</si>
  <si>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</si>
  <si>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</si>
  <si>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</si>
  <si>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</si>
  <si>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</si>
  <si>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</si>
  <si>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</si>
  <si>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</si>
  <si>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</si>
  <si>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</si>
  <si>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</si>
  <si>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</si>
  <si>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</si>
  <si>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</si>
  <si>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</si>
  <si>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</si>
  <si>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</si>
  <si>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</si>
  <si>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</si>
  <si>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</si>
  <si>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</si>
  <si>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</si>
  <si>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</si>
  <si>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</si>
  <si>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</si>
  <si>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</si>
  <si>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</si>
  <si>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</si>
  <si>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</si>
  <si>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</si>
  <si>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</si>
  <si>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</si>
  <si>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</si>
  <si>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</si>
  <si>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</si>
  <si>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</si>
  <si>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</si>
  <si>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</si>
  <si>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</si>
  <si>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</si>
  <si>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</si>
  <si>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</si>
  <si>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</si>
  <si>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</si>
  <si>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</si>
  <si>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</si>
  <si>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</si>
  <si>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</si>
  <si>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</si>
  <si>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</si>
  <si>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</si>
  <si>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</si>
  <si>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</si>
  <si>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</si>
  <si>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</si>
  <si>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</si>
  <si>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</si>
  <si>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</si>
  <si>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</si>
  <si>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</si>
  <si>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</si>
  <si>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</si>
  <si>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</si>
  <si>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</si>
  <si>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</si>
  <si>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</si>
  <si>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</si>
  <si>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</si>
  <si>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</si>
  <si>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</si>
  <si>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</si>
  <si>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</si>
  <si>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</si>
  <si>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</si>
  <si>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</si>
  <si>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</si>
  <si>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</si>
  <si>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</si>
  <si>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</si>
  <si>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</si>
  <si>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</si>
  <si>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</si>
  <si>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</si>
  <si>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</si>
  <si>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</si>
  <si>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</si>
  <si>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</si>
  <si>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</si>
  <si>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</si>
  <si>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</si>
  <si>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</si>
  <si>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</si>
  <si>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</si>
  <si>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</si>
  <si>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</si>
  <si>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</si>
  <si>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</si>
  <si>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</si>
  <si>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</si>
  <si>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</si>
  <si>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</si>
  <si>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</si>
  <si>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</si>
  <si>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</si>
  <si>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</si>
  <si>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</si>
  <si>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</si>
  <si>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</si>
  <si>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</si>
  <si>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</si>
  <si>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</si>
  <si>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</si>
  <si>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</si>
  <si>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</si>
  <si>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</si>
  <si>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</si>
  <si>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</si>
  <si>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</si>
  <si>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</si>
  <si>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</si>
  <si>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</si>
  <si>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</si>
  <si>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</si>
  <si>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</si>
  <si>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</si>
  <si>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</si>
  <si>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</si>
  <si>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</si>
  <si>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</si>
  <si>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</si>
  <si>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</si>
  <si>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</si>
  <si>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</si>
  <si>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</si>
  <si>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</si>
  <si>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</si>
  <si>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</si>
  <si>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</si>
  <si>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</si>
  <si>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</si>
  <si>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</si>
  <si>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</si>
  <si>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</si>
  <si>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</si>
  <si>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</si>
  <si>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</si>
  <si>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</si>
  <si>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</si>
  <si>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</si>
  <si>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</si>
  <si>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</si>
  <si>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</si>
  <si>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</si>
  <si>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</si>
  <si>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</si>
  <si>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</si>
  <si>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</si>
  <si>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</si>
  <si>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</si>
  <si>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</si>
  <si>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</si>
  <si>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</si>
  <si>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</si>
  <si>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</si>
  <si>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</si>
  <si>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</si>
  <si>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</si>
  <si>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</si>
  <si>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</si>
  <si>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</si>
  <si>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</si>
  <si>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</si>
  <si>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</si>
  <si>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</si>
  <si>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</si>
  <si>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</si>
  <si>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</si>
  <si>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</si>
  <si>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</si>
  <si>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</si>
  <si>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</si>
  <si>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</si>
  <si>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</si>
  <si>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</si>
  <si>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</si>
  <si>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</si>
  <si>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</si>
  <si>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</si>
  <si>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</si>
  <si>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</si>
  <si>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</si>
  <si>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</si>
  <si>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</si>
  <si>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</si>
  <si>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</si>
  <si>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</si>
  <si>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</si>
  <si>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</si>
  <si>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</si>
  <si>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</si>
  <si>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</si>
  <si>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</si>
  <si>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</si>
  <si>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</si>
  <si>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</si>
  <si>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</si>
  <si>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</si>
  <si>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</si>
  <si>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</si>
  <si>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</si>
  <si>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</si>
  <si>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</si>
  <si>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</si>
  <si>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</si>
  <si>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</si>
  <si>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</si>
  <si>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</si>
  <si>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</si>
  <si>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</si>
  <si>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</si>
  <si>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</si>
  <si>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</si>
  <si>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</si>
  <si>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</si>
  <si>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</si>
  <si>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</si>
  <si>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</si>
  <si>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</si>
  <si>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</si>
  <si>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</si>
  <si>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</si>
  <si>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</si>
  <si>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</si>
  <si>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</si>
  <si>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</si>
  <si>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</si>
  <si>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</si>
  <si>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</si>
  <si>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</si>
  <si>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</si>
  <si>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</si>
  <si>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</si>
  <si>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</si>
  <si>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</si>
  <si>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</si>
  <si>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</si>
  <si>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</si>
  <si>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</si>
  <si>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</si>
  <si>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</si>
  <si>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</si>
  <si>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</si>
  <si>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</si>
  <si>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</si>
  <si>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</si>
  <si>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</si>
  <si>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</si>
  <si>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</si>
  <si>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</si>
  <si>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</si>
  <si>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</si>
  <si>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</si>
  <si>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</si>
  <si>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</si>
  <si>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</si>
  <si>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</si>
  <si>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</si>
  <si>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</si>
  <si>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</si>
  <si>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</si>
  <si>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</si>
  <si>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</si>
  <si>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</si>
  <si>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</si>
  <si>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</si>
  <si>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</si>
  <si>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</si>
  <si>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</si>
  <si>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</si>
  <si>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</si>
  <si>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</si>
  <si>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</si>
  <si>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</si>
  <si>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</si>
  <si>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</si>
  <si>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</si>
  <si>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</si>
  <si>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</si>
  <si>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</si>
  <si>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</si>
  <si>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</si>
  <si>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</si>
  <si>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</si>
  <si>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</si>
  <si>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</si>
  <si>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</si>
  <si>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</si>
  <si>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</si>
  <si>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</si>
  <si>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</si>
  <si>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</si>
  <si>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</si>
  <si>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</si>
  <si>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</si>
  <si>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</si>
  <si>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</si>
  <si>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</si>
  <si>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</si>
  <si>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</si>
  <si>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</si>
  <si>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</si>
  <si>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</si>
  <si>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</si>
  <si>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</si>
  <si>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</si>
  <si>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</si>
  <si>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</si>
  <si>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</si>
  <si>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</si>
  <si>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</si>
  <si>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</si>
  <si>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</si>
  <si>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</si>
  <si>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</si>
  <si>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</si>
  <si>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</si>
  <si>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</si>
  <si>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</si>
  <si>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</si>
  <si>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</si>
  <si>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</si>
  <si>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</si>
  <si>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</si>
  <si>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</si>
  <si>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</si>
  <si>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</si>
  <si>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</si>
  <si>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</si>
  <si>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</si>
  <si>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</si>
  <si>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</si>
  <si>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</si>
  <si>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</si>
  <si>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</si>
  <si>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</si>
  <si>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</si>
  <si>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</si>
  <si>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</si>
  <si>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</si>
  <si>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</si>
  <si>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</si>
  <si>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</si>
  <si>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</si>
  <si>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</si>
  <si>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</si>
  <si>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</si>
  <si>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</si>
  <si>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</si>
  <si>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</si>
  <si>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</si>
  <si>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</si>
  <si>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</si>
  <si>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</si>
  <si>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</si>
  <si>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</si>
  <si>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</si>
  <si>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</si>
  <si>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</si>
  <si>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</si>
  <si>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</si>
  <si>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</si>
  <si>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</si>
  <si>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</si>
  <si>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</si>
  <si>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</si>
  <si>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</si>
  <si>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</si>
  <si>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</si>
  <si>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</si>
  <si>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</si>
  <si>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</si>
  <si>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</si>
  <si>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</si>
  <si>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</si>
  <si>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</si>
  <si>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</si>
  <si>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</si>
  <si>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</si>
  <si>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</si>
  <si>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</si>
  <si>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</si>
  <si>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</si>
  <si>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</si>
  <si>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</si>
  <si>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</si>
  <si>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</si>
  <si>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</si>
  <si>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</si>
  <si>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</si>
  <si>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</si>
  <si>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</si>
  <si>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</si>
  <si>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</si>
  <si>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</si>
  <si>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</si>
  <si>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</si>
  <si>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</si>
  <si>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</si>
  <si>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</si>
  <si>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</si>
  <si>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</si>
  <si>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</si>
  <si>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</si>
  <si>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</si>
  <si>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</si>
  <si>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</si>
  <si>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</si>
  <si>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</si>
  <si>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</si>
  <si>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</si>
  <si>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</si>
  <si>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</si>
  <si>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</si>
  <si>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</si>
  <si>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</si>
  <si>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</si>
  <si>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</si>
  <si>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</si>
  <si>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</si>
  <si>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</si>
  <si>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</si>
  <si>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</si>
  <si>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</si>
  <si>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</si>
  <si>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</si>
  <si>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</si>
  <si>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</si>
  <si>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</si>
  <si>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</si>
  <si>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</si>
  <si>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</si>
  <si>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</si>
  <si>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</si>
  <si>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</si>
  <si>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</si>
  <si>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</si>
  <si>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</si>
  <si>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</si>
  <si>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</si>
  <si>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</si>
  <si>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</si>
  <si>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</si>
  <si>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</si>
  <si>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</si>
  <si>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</si>
  <si>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</si>
  <si>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</si>
  <si>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</si>
  <si>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</si>
  <si>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</si>
  <si>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</si>
  <si>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</si>
  <si>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</si>
  <si>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</si>
  <si>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</si>
  <si>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</si>
  <si>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</si>
  <si>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</si>
  <si>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</si>
  <si>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</si>
  <si>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</si>
  <si>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</si>
  <si>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</si>
  <si>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</si>
  <si>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</si>
  <si>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</si>
  <si>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</si>
  <si>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</si>
  <si>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</si>
  <si>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</si>
  <si>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</si>
  <si>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</si>
  <si>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</si>
  <si>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</si>
  <si>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</si>
  <si>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</si>
  <si>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</si>
  <si>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</si>
  <si>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</si>
  <si>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</si>
  <si>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</si>
  <si>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</si>
  <si>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</si>
  <si>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</si>
  <si>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</si>
  <si>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</si>
  <si>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</si>
  <si>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</si>
  <si>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</si>
  <si>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</si>
  <si>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</si>
  <si>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</si>
  <si>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</si>
  <si>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</si>
  <si>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</si>
  <si>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</si>
  <si>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</si>
  <si>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</si>
  <si>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</si>
  <si>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</si>
  <si>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</si>
  <si>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</si>
  <si>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</si>
  <si>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</si>
  <si>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</si>
  <si>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</si>
  <si>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</si>
  <si>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</si>
  <si>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</si>
  <si>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</si>
  <si>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</si>
  <si>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</si>
  <si>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</si>
  <si>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</si>
  <si>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</si>
  <si>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</si>
  <si>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</si>
  <si>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</si>
  <si>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</si>
  <si>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</si>
  <si>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</si>
  <si>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</si>
  <si>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</si>
  <si>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</si>
  <si>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</si>
  <si>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</si>
  <si>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</si>
  <si>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</si>
  <si>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</si>
  <si>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</si>
  <si>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</si>
  <si>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</si>
  <si>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</si>
  <si>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</si>
  <si>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</si>
  <si>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</si>
  <si>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</si>
  <si>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</si>
  <si>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</si>
  <si>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</si>
  <si>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</si>
  <si>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</si>
  <si>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</si>
  <si>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</si>
  <si>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</si>
  <si>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</si>
  <si>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</si>
  <si>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</si>
  <si>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</si>
  <si>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</si>
  <si>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</si>
  <si>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</si>
  <si>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</si>
  <si>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</si>
  <si>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</si>
  <si>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</si>
  <si>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</si>
  <si>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</si>
  <si>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</si>
  <si>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</si>
  <si>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</si>
  <si>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</si>
  <si>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</si>
  <si>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</si>
  <si>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</si>
  <si>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</si>
  <si>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</si>
  <si>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</si>
  <si>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</si>
  <si>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</si>
  <si>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</si>
  <si>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</si>
  <si>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</si>
  <si>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</si>
  <si>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</si>
  <si>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</si>
  <si>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</si>
  <si>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</si>
  <si>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</si>
  <si>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</si>
  <si>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</si>
  <si>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</si>
  <si>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</si>
  <si>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</si>
  <si>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</si>
  <si>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</si>
  <si>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</si>
  <si>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</si>
  <si>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</si>
  <si>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</si>
  <si>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</si>
  <si>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</si>
  <si>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</si>
  <si>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</si>
  <si>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</si>
  <si>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</si>
  <si>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</si>
  <si>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</si>
  <si>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</si>
  <si>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</si>
  <si>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</si>
  <si>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</si>
  <si>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</si>
  <si>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</si>
  <si>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</si>
  <si>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</si>
  <si>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</si>
  <si>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</si>
  <si>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</si>
  <si>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</si>
  <si>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</si>
  <si>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</si>
  <si>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</si>
  <si>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</si>
  <si>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</si>
  <si>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</si>
  <si>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</si>
  <si>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</si>
  <si>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</si>
  <si>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</si>
  <si>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</si>
  <si>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</si>
  <si>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</si>
  <si>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</si>
  <si>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</si>
  <si>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</si>
  <si>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</si>
  <si>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</si>
  <si>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</si>
  <si>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</si>
  <si>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</si>
  <si>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</si>
  <si>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</si>
  <si>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</si>
  <si>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</si>
  <si>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</si>
  <si>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</si>
  <si>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</si>
  <si>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</si>
  <si>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</si>
  <si>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</si>
  <si>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</si>
  <si>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</si>
  <si>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</si>
  <si>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</si>
  <si>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</si>
  <si>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</si>
  <si>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</si>
  <si>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</si>
  <si>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</si>
  <si>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</si>
  <si>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</si>
  <si>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</si>
  <si>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</si>
  <si>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</si>
  <si>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</si>
  <si>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</si>
  <si>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</si>
  <si>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</si>
  <si>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</si>
  <si>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</si>
  <si>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</si>
  <si>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</si>
  <si>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</si>
  <si>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</si>
  <si>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</si>
  <si>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</si>
  <si>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</si>
  <si>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</si>
  <si>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</si>
  <si>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</si>
  <si>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</si>
  <si>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</si>
  <si>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</si>
  <si>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</si>
  <si>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</si>
  <si>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</si>
  <si>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</si>
  <si>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</si>
  <si>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</si>
  <si>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</si>
  <si>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</si>
  <si>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</si>
  <si>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</si>
  <si>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</si>
  <si>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</si>
  <si>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</si>
  <si>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</si>
  <si>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</si>
  <si>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</si>
  <si>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</si>
  <si>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</si>
  <si>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</si>
  <si>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</si>
  <si>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</si>
  <si>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</si>
  <si>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</si>
  <si>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</si>
  <si>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</si>
  <si>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</si>
  <si>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</si>
  <si>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</si>
  <si>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</si>
  <si>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</si>
  <si>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</si>
  <si>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</si>
  <si>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</si>
  <si>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</si>
  <si>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</si>
  <si>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</si>
  <si>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</si>
  <si>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</si>
  <si>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</si>
  <si>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</si>
  <si>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</si>
  <si>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</si>
  <si>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</si>
  <si>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</si>
  <si>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</si>
  <si>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</si>
  <si>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</si>
  <si>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</si>
  <si>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</si>
  <si>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</si>
  <si>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</si>
  <si>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</si>
  <si>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</si>
  <si>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</si>
  <si>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</si>
  <si>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</si>
  <si>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</si>
  <si>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</si>
  <si>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</si>
  <si>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</si>
  <si>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</si>
  <si>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</si>
  <si>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</si>
  <si>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</si>
  <si>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</si>
  <si>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</si>
  <si>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</si>
  <si>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</si>
  <si>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</si>
  <si>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</si>
  <si>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</si>
  <si>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</si>
  <si>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</si>
  <si>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</si>
  <si>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</si>
  <si>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</si>
  <si>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</si>
  <si>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</si>
  <si>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</si>
  <si>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</si>
  <si>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</si>
  <si>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</si>
  <si>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</si>
  <si>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</si>
  <si>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</si>
  <si>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</si>
  <si>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</si>
  <si>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</si>
  <si>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</si>
  <si>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</si>
  <si>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</si>
  <si>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</si>
  <si>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</si>
  <si>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</si>
  <si>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</si>
  <si>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</si>
  <si>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</si>
  <si>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</si>
  <si>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</si>
  <si>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</si>
  <si>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</si>
  <si>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</si>
  <si>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</si>
  <si>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</si>
  <si>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</si>
  <si>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</si>
  <si>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</si>
  <si>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</si>
  <si>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</si>
  <si>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</si>
  <si>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</si>
  <si>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</si>
  <si>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</si>
  <si>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</si>
  <si>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</si>
  <si>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</si>
  <si>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</si>
  <si>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</si>
  <si>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</si>
  <si>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</si>
  <si>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</si>
  <si>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</si>
  <si>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</si>
  <si>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</si>
  <si>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</si>
  <si>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</si>
  <si>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</si>
  <si>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</si>
  <si>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</si>
  <si>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</si>
  <si>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</si>
  <si>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</si>
  <si>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</si>
  <si>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</si>
  <si>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</si>
  <si>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</si>
  <si>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</si>
  <si>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</si>
  <si>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</si>
  <si>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</si>
  <si>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</si>
  <si>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</si>
  <si>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</si>
  <si>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</si>
  <si>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</si>
  <si>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</si>
  <si>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</si>
  <si>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</si>
  <si>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</si>
  <si>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</si>
  <si>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</si>
  <si>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</si>
  <si>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</si>
  <si>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</si>
  <si>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</si>
  <si>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</si>
  <si>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</si>
  <si>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</si>
  <si>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</si>
  <si>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</si>
  <si>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</si>
  <si>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</si>
  <si>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</si>
  <si>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</si>
  <si>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</si>
  <si>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</si>
  <si>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</si>
  <si>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</si>
  <si>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</si>
  <si>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</si>
  <si>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</si>
  <si>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</si>
  <si>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</si>
  <si>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</si>
  <si>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</si>
  <si>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</si>
  <si>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</si>
  <si>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</si>
  <si>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</si>
  <si>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</si>
  <si>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</si>
  <si>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</si>
  <si>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</si>
  <si>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</si>
  <si>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</si>
  <si>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</si>
  <si>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</si>
  <si>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</si>
  <si>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</si>
  <si>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</si>
  <si>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</si>
  <si>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</si>
  <si>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</si>
  <si>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</si>
  <si>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</si>
  <si>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</si>
  <si>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</si>
  <si>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</si>
  <si>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</si>
  <si>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</si>
  <si>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</si>
  <si>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</si>
  <si>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</si>
  <si>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</si>
  <si>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</si>
  <si>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</si>
  <si>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</si>
  <si>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</si>
  <si>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</si>
  <si>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</si>
  <si>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</si>
  <si>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</si>
  <si>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</si>
  <si>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</si>
  <si>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</si>
  <si>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</si>
  <si>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</si>
  <si>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</si>
  <si>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</si>
  <si>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</si>
  <si>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</si>
  <si>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</si>
  <si>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</si>
  <si>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</si>
  <si>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</si>
  <si>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</si>
  <si>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</si>
  <si>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</si>
  <si>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</si>
  <si>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</si>
  <si>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</si>
  <si>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</si>
  <si>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</si>
  <si>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</si>
  <si>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</si>
  <si>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</si>
  <si>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</si>
  <si>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</si>
  <si>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</si>
  <si>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</si>
  <si>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</si>
  <si>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</si>
  <si>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</si>
  <si>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</si>
  <si>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</si>
  <si>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</si>
  <si>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</si>
  <si>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</si>
  <si>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</si>
  <si>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</si>
  <si>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</si>
  <si>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</si>
  <si>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</si>
  <si>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</si>
  <si>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</si>
  <si>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</si>
  <si>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</si>
  <si>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</si>
  <si>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</si>
  <si>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</si>
  <si>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</si>
  <si>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</si>
  <si>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</si>
  <si>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</si>
  <si>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</si>
  <si>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</si>
  <si>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</si>
  <si>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</si>
  <si>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</si>
  <si>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</si>
  <si>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</si>
  <si>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</si>
  <si>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</si>
  <si>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</si>
  <si>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</si>
  <si>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</si>
  <si>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</si>
  <si>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</si>
  <si>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</si>
  <si>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</si>
  <si>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</si>
  <si>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</si>
  <si>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</si>
  <si>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</si>
  <si>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</si>
  <si>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</si>
  <si>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</si>
  <si>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</si>
  <si>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</si>
  <si>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</si>
  <si>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</si>
  <si>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</si>
  <si>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</si>
  <si>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</si>
  <si>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</si>
  <si>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</si>
  <si>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</si>
  <si>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</si>
  <si>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</si>
  <si>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</si>
  <si>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</si>
  <si>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</si>
  <si>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</si>
  <si>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</si>
  <si>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</si>
  <si>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</si>
  <si>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</si>
  <si>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</si>
  <si>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</si>
  <si>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</si>
  <si>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</si>
  <si>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</si>
  <si>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</si>
  <si>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</si>
  <si>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</si>
  <si>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</si>
  <si>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</si>
  <si>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</si>
  <si>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</si>
  <si>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</si>
  <si>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</si>
  <si>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</si>
  <si>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</si>
  <si>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</si>
  <si>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</si>
  <si>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</si>
  <si>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</si>
  <si>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</si>
  <si>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</si>
  <si>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</si>
  <si>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</si>
  <si>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</si>
  <si>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</si>
  <si>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</si>
  <si>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</si>
  <si>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</si>
  <si>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</si>
  <si>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</si>
  <si>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</si>
  <si>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</si>
  <si>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</si>
  <si>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</si>
  <si>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</si>
  <si>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</si>
  <si>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</si>
  <si>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</si>
  <si>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</si>
  <si>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</si>
  <si>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</si>
  <si>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</si>
  <si>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</si>
  <si>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</si>
  <si>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</si>
  <si>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</si>
  <si>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</si>
  <si>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</si>
  <si>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</si>
  <si>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</si>
  <si>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</si>
  <si>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</si>
  <si>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</si>
  <si>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</si>
  <si>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</si>
  <si>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</si>
  <si>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</si>
  <si>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</si>
  <si>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</si>
  <si>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</si>
  <si>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</si>
  <si>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</si>
  <si>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</si>
  <si>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</si>
  <si>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</si>
  <si>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</si>
  <si>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</si>
  <si>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</si>
  <si>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</si>
  <si>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</si>
  <si>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</si>
  <si>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</si>
  <si>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</si>
  <si>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</si>
  <si>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</si>
  <si>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</si>
  <si>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</si>
  <si>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</si>
  <si>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</si>
  <si>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</si>
  <si>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</si>
  <si>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</si>
  <si>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</si>
  <si>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</si>
  <si>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</si>
  <si>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</si>
  <si>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</si>
  <si>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</si>
  <si>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</si>
  <si>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</si>
  <si>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</si>
  <si>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</si>
  <si>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</si>
  <si>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</si>
  <si>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</si>
  <si>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</si>
  <si>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</si>
  <si>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</si>
  <si>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</si>
  <si>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</si>
  <si>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</si>
  <si>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</si>
  <si>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</si>
  <si>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</si>
  <si>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</si>
  <si>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</si>
  <si>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</si>
  <si>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</si>
  <si>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</si>
  <si>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</si>
  <si>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</si>
  <si>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</si>
  <si>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</si>
  <si>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</si>
  <si>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</si>
  <si>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</si>
  <si>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</si>
  <si>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</si>
  <si>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</si>
  <si>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</si>
  <si>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</si>
  <si>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</si>
  <si>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</si>
  <si>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</si>
  <si>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</si>
  <si>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</si>
  <si>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</si>
  <si>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</si>
  <si>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</si>
  <si>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</si>
  <si>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</si>
  <si>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</si>
  <si>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</si>
  <si>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</si>
  <si>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</si>
  <si>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</si>
  <si>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</si>
  <si>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</si>
  <si>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</si>
  <si>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</si>
  <si>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</si>
  <si>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</si>
  <si>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</si>
  <si>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</si>
  <si>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</si>
  <si>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</si>
  <si>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</si>
  <si>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</si>
  <si>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</si>
  <si>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</si>
  <si>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</si>
  <si>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</si>
  <si>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</si>
  <si>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</si>
  <si>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</si>
  <si>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</si>
  <si>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</si>
  <si>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</si>
  <si>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</si>
  <si>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</si>
  <si>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</si>
  <si>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</si>
  <si>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</si>
  <si>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</si>
  <si>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</si>
  <si>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</si>
  <si>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</si>
  <si>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</si>
  <si>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</si>
  <si>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</si>
  <si>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</si>
  <si>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</si>
  <si>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</si>
  <si>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</si>
  <si>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</si>
  <si>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</si>
  <si>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</si>
  <si>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</si>
  <si>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</si>
  <si>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</si>
  <si>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</si>
  <si>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</si>
  <si>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</si>
  <si>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</si>
  <si>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</si>
  <si>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</si>
  <si>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</si>
  <si>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</si>
  <si>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</si>
  <si>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</si>
  <si>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</si>
  <si>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</si>
  <si>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</si>
  <si>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</si>
  <si>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</si>
  <si>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</si>
  <si>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</si>
  <si>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</si>
  <si>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</si>
  <si>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</si>
  <si>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</si>
  <si>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</si>
  <si>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</si>
  <si>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</si>
  <si>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</si>
  <si>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</si>
  <si>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</si>
  <si>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</si>
  <si>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</si>
  <si>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</si>
  <si>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</si>
  <si>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</si>
  <si>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</si>
  <si>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</si>
  <si>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</si>
  <si>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</si>
  <si>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</si>
  <si>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</si>
  <si>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</si>
  <si>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</si>
  <si>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</si>
  <si>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</si>
  <si>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</si>
  <si>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</si>
  <si>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</si>
  <si>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</si>
  <si>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</si>
  <si>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</si>
  <si>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</si>
  <si>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</si>
  <si>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</si>
  <si>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</si>
  <si>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</si>
  <si>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</si>
  <si>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</si>
  <si>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</si>
  <si>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</si>
  <si>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</si>
  <si>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</si>
  <si>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</si>
  <si>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</si>
  <si>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</si>
  <si>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</si>
  <si>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</si>
  <si>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</si>
  <si>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</si>
  <si>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</si>
  <si>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</si>
  <si>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</si>
  <si>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</si>
  <si>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</si>
  <si>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</si>
  <si>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</si>
  <si>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</si>
  <si>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</si>
  <si>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</si>
  <si>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</si>
  <si>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</si>
  <si>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</si>
  <si>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</si>
  <si>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</si>
  <si>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</si>
  <si>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</si>
  <si>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</si>
  <si>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</si>
  <si>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</si>
  <si>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</si>
  <si>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</si>
  <si>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</si>
  <si>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</si>
  <si>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</si>
  <si>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</si>
  <si>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</si>
  <si>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</si>
  <si>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</si>
  <si>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</si>
  <si>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</si>
  <si>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</si>
  <si>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</si>
  <si>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</si>
  <si>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</si>
  <si>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</si>
  <si>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</si>
  <si>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</si>
  <si>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</si>
  <si>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</si>
  <si>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</si>
  <si>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</si>
  <si>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</si>
  <si>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</si>
  <si>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</si>
  <si>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</si>
  <si>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</si>
  <si>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</si>
  <si>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</si>
  <si>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</si>
  <si>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</si>
  <si>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</si>
  <si>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</si>
  <si>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</si>
  <si>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</si>
  <si>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</si>
  <si>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</si>
  <si>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</si>
  <si>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</si>
  <si>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</si>
  <si>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</si>
  <si>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</si>
  <si>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</si>
  <si>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</si>
  <si>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</si>
  <si>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</si>
  <si>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</si>
  <si>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</si>
  <si>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</si>
  <si>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</si>
  <si>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</si>
  <si>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</si>
  <si>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</si>
  <si>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</si>
  <si>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</si>
  <si>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</si>
  <si>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</si>
  <si>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</si>
  <si>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</si>
  <si>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</si>
  <si>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</si>
  <si>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</si>
  <si>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</si>
  <si>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</si>
  <si>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</si>
  <si>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</si>
  <si>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</si>
  <si>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</si>
  <si>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</si>
  <si>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</si>
  <si>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</si>
  <si>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</si>
  <si>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</si>
  <si>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</si>
  <si>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</si>
  <si>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</si>
  <si>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</si>
  <si>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</si>
  <si>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</si>
  <si>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</si>
  <si>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</si>
  <si>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</si>
  <si>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</si>
  <si>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</si>
  <si>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</si>
  <si>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</si>
  <si>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</si>
  <si>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</si>
  <si>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</si>
  <si>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</si>
  <si>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</si>
  <si>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</si>
  <si>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</si>
  <si>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</si>
  <si>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</si>
  <si>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</si>
  <si>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</si>
  <si>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</si>
  <si>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</si>
  <si>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</si>
  <si>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</si>
  <si>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</si>
  <si>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</si>
  <si>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</si>
  <si>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</si>
  <si>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</si>
  <si>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</si>
  <si>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</si>
  <si>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</si>
  <si>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</si>
  <si>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</si>
  <si>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</si>
  <si>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</si>
  <si>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</si>
  <si>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</si>
  <si>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</si>
  <si>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</si>
  <si>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</si>
  <si>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</si>
  <si>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</si>
  <si>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</si>
  <si>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</si>
  <si>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</si>
  <si>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</si>
  <si>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</si>
  <si>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</si>
  <si>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</si>
  <si>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</si>
  <si>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</si>
  <si>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</si>
  <si>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</si>
  <si>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</si>
  <si>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</si>
  <si>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</si>
  <si>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</si>
  <si>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</si>
  <si>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</si>
  <si>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</si>
  <si>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</si>
  <si>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</si>
  <si>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</si>
  <si>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</si>
  <si>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</si>
  <si>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</si>
  <si>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</si>
  <si>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</si>
  <si>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</si>
  <si>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</si>
  <si>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</si>
  <si>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</si>
  <si>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</si>
  <si>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</si>
  <si>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</si>
  <si>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</si>
  <si>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</si>
  <si>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</si>
  <si>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</si>
  <si>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</si>
  <si>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</si>
  <si>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</si>
  <si>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</si>
  <si>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</si>
  <si>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</si>
  <si>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</si>
  <si>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</si>
  <si>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</si>
  <si>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</si>
  <si>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</si>
  <si>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</si>
  <si>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</si>
  <si>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</si>
  <si>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</si>
  <si>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</si>
  <si>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</si>
  <si>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</si>
  <si>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</si>
  <si>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</si>
  <si>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</si>
  <si>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</si>
  <si>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</si>
  <si>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</si>
  <si>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</si>
  <si>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</si>
  <si>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</si>
  <si>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</si>
  <si>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</si>
  <si>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</si>
  <si>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</si>
  <si>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</si>
  <si>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</si>
  <si>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</si>
  <si>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</si>
  <si>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</si>
  <si>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</si>
  <si>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</si>
  <si>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</si>
  <si>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</si>
  <si>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</si>
  <si>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</si>
  <si>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</si>
  <si>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</si>
  <si>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</si>
  <si>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</si>
  <si>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</si>
  <si>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</si>
  <si>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</si>
  <si>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</si>
  <si>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</si>
  <si>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</si>
  <si>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</si>
  <si>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</si>
  <si>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</si>
  <si>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</si>
  <si>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</si>
  <si>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</si>
  <si>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</si>
  <si>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</si>
  <si>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</si>
  <si>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</si>
  <si>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</si>
  <si>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</si>
  <si>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</si>
  <si>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</si>
  <si>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</si>
  <si>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</si>
  <si>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</si>
  <si>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</si>
  <si>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</si>
  <si>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</si>
  <si>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</si>
  <si>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</si>
  <si>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</si>
  <si>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</si>
  <si>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</si>
  <si>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</si>
  <si>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</si>
  <si>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</si>
  <si>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</si>
  <si>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</si>
  <si>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</si>
  <si>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</si>
  <si>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</si>
  <si>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</si>
  <si>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</si>
  <si>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</si>
  <si>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</si>
  <si>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</si>
  <si>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</si>
  <si>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</si>
  <si>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</si>
  <si>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</si>
  <si>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</si>
  <si>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</si>
  <si>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</si>
  <si>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</si>
  <si>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</si>
  <si>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</si>
  <si>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</si>
  <si>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</si>
  <si>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</si>
  <si>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</si>
  <si>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</si>
  <si>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</si>
  <si>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</si>
  <si>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</si>
  <si>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</si>
  <si>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</si>
  <si>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</si>
  <si>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</si>
  <si>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</si>
  <si>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</si>
  <si>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</si>
  <si>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</si>
  <si>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</si>
  <si>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</si>
  <si>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</si>
  <si>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</si>
  <si>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</si>
  <si>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</si>
  <si>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</si>
  <si>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</si>
  <si>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</si>
  <si>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</si>
  <si>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</si>
  <si>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</si>
  <si>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</si>
  <si>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</si>
  <si>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</si>
  <si>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</si>
  <si>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</si>
  <si>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</si>
  <si>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</si>
  <si>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</si>
  <si>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</si>
  <si>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</si>
  <si>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</si>
  <si>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</si>
  <si>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</si>
  <si>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</si>
  <si>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</si>
  <si>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</si>
  <si>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</si>
  <si>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</si>
  <si>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</si>
  <si>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</si>
  <si>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</si>
  <si>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</si>
  <si>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</si>
  <si>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</si>
  <si>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</si>
  <si>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</si>
  <si>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</si>
  <si>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</si>
  <si>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</si>
  <si>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</si>
  <si>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</si>
  <si>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</si>
  <si>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</si>
  <si>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</si>
  <si>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</si>
  <si>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</si>
  <si>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</si>
  <si>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</si>
  <si>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</si>
  <si>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</si>
  <si>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</si>
  <si>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</si>
  <si>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</si>
  <si>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</si>
  <si>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</si>
  <si>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</si>
  <si>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</si>
  <si>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</si>
  <si>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</si>
  <si>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</si>
  <si>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</si>
  <si>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</si>
  <si>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</si>
  <si>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</si>
  <si>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</si>
  <si>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</si>
  <si>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</si>
  <si>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</si>
  <si>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</si>
  <si>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</si>
  <si>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</si>
  <si>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</si>
  <si>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</si>
  <si>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</si>
  <si>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</si>
  <si>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</si>
  <si>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</si>
  <si>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</si>
  <si>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</si>
  <si>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</si>
  <si>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</si>
  <si>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</si>
  <si>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</si>
  <si>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</si>
  <si>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</si>
  <si>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</si>
  <si>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</si>
  <si>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</si>
  <si>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</si>
  <si>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</si>
  <si>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</si>
  <si>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</si>
  <si>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</si>
  <si>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</si>
  <si>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</si>
  <si>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</si>
  <si>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</si>
  <si>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</si>
  <si>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</si>
  <si>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</si>
  <si>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</si>
  <si>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</si>
  <si>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</si>
  <si>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</si>
  <si>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</si>
  <si>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</si>
  <si>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</si>
  <si>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</si>
  <si>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</si>
  <si>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</si>
  <si>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</si>
  <si>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</si>
  <si>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</si>
  <si>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</si>
  <si>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</si>
  <si>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</si>
  <si>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</si>
  <si>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</si>
  <si>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</si>
  <si>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</si>
  <si>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</si>
  <si>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</si>
  <si>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</si>
  <si>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</si>
  <si>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</si>
  <si>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</si>
  <si>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</si>
  <si>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</si>
  <si>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</si>
  <si>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</si>
  <si>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</si>
  <si>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</si>
  <si>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</si>
  <si>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</si>
  <si>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</si>
  <si>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</si>
  <si>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</si>
  <si>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</si>
  <si>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</si>
  <si>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</si>
  <si>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</si>
  <si>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</si>
  <si>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</si>
  <si>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</si>
  <si>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</si>
  <si>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</si>
  <si>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</si>
  <si>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</si>
  <si>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</si>
  <si>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</si>
  <si>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</si>
  <si>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</si>
  <si>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</si>
  <si>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</si>
  <si>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</si>
  <si>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</si>
  <si>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</si>
  <si>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</si>
  <si>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</si>
  <si>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</si>
  <si>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</si>
  <si>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</si>
  <si>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</si>
  <si>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</si>
  <si>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</si>
  <si>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</si>
  <si>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</si>
  <si>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</si>
  <si>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</si>
  <si>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</si>
  <si>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</si>
  <si>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</si>
  <si>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</si>
  <si>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</si>
  <si>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</si>
  <si>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</si>
  <si>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</si>
  <si>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</si>
  <si>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</si>
  <si>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</si>
  <si>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</si>
  <si>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</si>
  <si>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</si>
  <si>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</si>
  <si>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</si>
  <si>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</si>
  <si>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</si>
  <si>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</si>
  <si>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</si>
  <si>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</si>
  <si>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</si>
  <si>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</si>
  <si>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</si>
  <si>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</si>
  <si>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</si>
  <si>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</si>
  <si>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</si>
  <si>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</si>
  <si>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</si>
  <si>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</si>
  <si>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</si>
  <si>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</si>
  <si>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</si>
  <si>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</si>
  <si>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</si>
  <si>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</si>
  <si>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</si>
  <si>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</si>
  <si>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</si>
  <si>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</si>
  <si>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</si>
  <si>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</si>
  <si>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</si>
  <si>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</si>
  <si>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</si>
  <si>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</si>
  <si>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</si>
  <si>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</si>
  <si>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</si>
  <si>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</si>
  <si>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</si>
  <si>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</si>
  <si>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</si>
  <si>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</si>
  <si>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</si>
  <si>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</si>
  <si>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</si>
  <si>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</si>
  <si>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</si>
  <si>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</si>
  <si>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</si>
  <si>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</si>
  <si>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</si>
  <si>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</si>
  <si>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</si>
  <si>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</si>
  <si>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</si>
  <si>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</si>
  <si>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</si>
  <si>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</si>
  <si>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</si>
  <si>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</si>
  <si>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</si>
  <si>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</si>
  <si>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</si>
  <si>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</si>
  <si>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</si>
  <si>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</si>
  <si>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</si>
  <si>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</si>
  <si>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</si>
  <si>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</si>
  <si>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</si>
  <si>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</si>
  <si>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</si>
  <si>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</si>
  <si>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</si>
  <si>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</si>
  <si>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</si>
  <si>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</si>
  <si>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</si>
  <si>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</si>
  <si>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</si>
  <si>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</si>
  <si>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</si>
  <si>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</si>
  <si>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</si>
  <si>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</si>
  <si>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</si>
  <si>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</si>
  <si>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</si>
  <si>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</si>
  <si>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</si>
  <si>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</si>
  <si>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</si>
  <si>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</si>
  <si>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</si>
  <si>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</si>
  <si>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</si>
  <si>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</si>
  <si>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</si>
  <si>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</si>
  <si>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</si>
  <si>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</si>
  <si>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</si>
  <si>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</si>
  <si>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</si>
  <si>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</si>
  <si>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</si>
  <si>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</si>
  <si>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</si>
  <si>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</si>
  <si>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</si>
  <si>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</si>
  <si>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</si>
  <si>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</si>
  <si>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</si>
  <si>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</si>
  <si>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</si>
  <si>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</si>
  <si>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</si>
  <si>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</si>
  <si>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</si>
  <si>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</si>
  <si>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</si>
  <si>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</si>
  <si>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</si>
  <si>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</si>
  <si>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</si>
  <si>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</si>
  <si>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</si>
  <si>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</si>
  <si>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</si>
  <si>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</si>
  <si>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</si>
  <si>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</si>
  <si>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</si>
  <si>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</si>
  <si>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</si>
  <si>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</si>
  <si>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</si>
  <si>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</si>
  <si>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</si>
  <si>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</si>
  <si>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</si>
  <si>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</si>
  <si>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</si>
  <si>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</si>
  <si>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</si>
  <si>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</si>
  <si>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</si>
  <si>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</si>
  <si>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</si>
  <si>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</si>
  <si>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</si>
  <si>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</si>
  <si>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</si>
  <si>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</si>
  <si>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</si>
  <si>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</si>
  <si>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</si>
  <si>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</si>
  <si>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</si>
  <si>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</si>
  <si>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</si>
  <si>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</si>
  <si>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</si>
  <si>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</si>
  <si>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</si>
  <si>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</si>
  <si>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</si>
  <si>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</si>
  <si>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</si>
  <si>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</si>
  <si>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</si>
  <si>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</si>
  <si>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</si>
  <si>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</si>
  <si>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</si>
  <si>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</si>
  <si>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</si>
  <si>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</si>
  <si>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</si>
  <si>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</si>
  <si>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</si>
  <si>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</si>
  <si>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</si>
  <si>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</si>
  <si>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</si>
  <si>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</si>
  <si>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</si>
  <si>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</si>
  <si>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</si>
  <si>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</si>
  <si>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</si>
  <si>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</si>
  <si>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</si>
  <si>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</si>
  <si>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</si>
  <si>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</si>
  <si>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</si>
  <si>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</si>
  <si>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</si>
  <si>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</si>
  <si>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</si>
  <si>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</si>
  <si>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</si>
  <si>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</si>
  <si>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</si>
  <si>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</si>
  <si>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</si>
  <si>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</si>
  <si>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</si>
  <si>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</si>
  <si>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</si>
  <si>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</si>
  <si>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</si>
  <si>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</si>
  <si>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</si>
  <si>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</si>
  <si>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</si>
  <si>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</si>
  <si>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</si>
  <si>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</si>
  <si>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</si>
  <si>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</si>
  <si>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</si>
  <si>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</si>
  <si>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</si>
  <si>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</si>
  <si>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</si>
  <si>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</si>
  <si>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</si>
  <si>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</si>
  <si>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</si>
  <si>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</si>
  <si>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</si>
  <si>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</si>
  <si>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</si>
  <si>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</si>
  <si>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</si>
  <si>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</si>
  <si>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</si>
  <si>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</si>
  <si>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</si>
  <si>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</si>
  <si>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</si>
  <si>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</si>
  <si>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</si>
  <si>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</si>
  <si>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</si>
  <si>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</si>
  <si>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</si>
  <si>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</si>
  <si>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</si>
  <si>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</si>
  <si>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</si>
  <si>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</si>
  <si>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</si>
  <si>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</si>
  <si>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</si>
  <si>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</si>
  <si>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</si>
  <si>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</si>
  <si>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</si>
  <si>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</si>
  <si>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</si>
  <si>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</si>
  <si>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</si>
  <si>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</si>
  <si>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</si>
  <si>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</si>
  <si>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</si>
  <si>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</si>
  <si>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</si>
  <si>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</si>
  <si>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</si>
  <si>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</si>
  <si>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</si>
  <si>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</si>
  <si>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</si>
  <si>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</si>
  <si>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</si>
  <si>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</si>
  <si>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</si>
  <si>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</si>
  <si>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</si>
  <si>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</si>
  <si>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</si>
  <si>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</si>
  <si>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</si>
  <si>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</si>
  <si>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</si>
  <si>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</si>
  <si>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</si>
  <si>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</si>
  <si>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</si>
  <si>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</si>
  <si>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</si>
  <si>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</si>
  <si>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</si>
  <si>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</si>
  <si>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</si>
  <si>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</si>
  <si>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</si>
  <si>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</si>
  <si>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</si>
  <si>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</si>
  <si>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</si>
  <si>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</si>
  <si>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</si>
  <si>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</si>
  <si>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</si>
  <si>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</si>
  <si>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</si>
  <si>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</si>
  <si>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</si>
  <si>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</si>
  <si>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</si>
  <si>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</si>
  <si>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</si>
  <si>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</si>
  <si>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</si>
  <si>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</si>
  <si>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</si>
  <si>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</si>
  <si>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</si>
  <si>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</si>
  <si>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</si>
  <si>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</si>
  <si>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</si>
  <si>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</si>
  <si>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</si>
  <si>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</si>
  <si>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</si>
  <si>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</si>
  <si>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</si>
  <si>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</si>
  <si>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</si>
  <si>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</si>
  <si>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</si>
  <si>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</si>
  <si>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</si>
  <si>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</si>
  <si>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</si>
  <si>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</si>
  <si>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</si>
  <si>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</si>
  <si>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</si>
  <si>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</si>
  <si>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</si>
  <si>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</si>
  <si>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</si>
  <si>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</si>
  <si>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</si>
  <si>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</si>
  <si>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</si>
  <si>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</si>
  <si>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</si>
  <si>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</si>
  <si>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</si>
  <si>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</si>
  <si>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</si>
  <si>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</si>
  <si>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</si>
  <si>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</si>
  <si>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</si>
  <si>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</si>
  <si>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</si>
  <si>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</si>
  <si>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</si>
  <si>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</si>
  <si>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</si>
  <si>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</si>
  <si>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</si>
  <si>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</si>
  <si>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</si>
  <si>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</si>
  <si>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</si>
  <si>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</si>
  <si>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</si>
  <si>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</si>
  <si>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</si>
  <si>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</si>
  <si>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</si>
  <si>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</si>
  <si>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</si>
  <si>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</si>
  <si>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</si>
  <si>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</si>
  <si>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</si>
  <si>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</si>
  <si>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</si>
  <si>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</si>
  <si>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</si>
  <si>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</si>
  <si>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</si>
  <si>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</si>
  <si>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</si>
  <si>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</si>
  <si>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</si>
  <si>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</si>
  <si>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</si>
  <si>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</si>
  <si>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</si>
  <si>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</si>
  <si>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</si>
  <si>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</si>
  <si>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</si>
  <si>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</si>
  <si>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</si>
  <si>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</si>
  <si>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</si>
  <si>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</si>
  <si>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</si>
  <si>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</si>
  <si>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</si>
  <si>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</si>
  <si>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</si>
  <si>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</si>
  <si>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</si>
  <si>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</si>
  <si>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</si>
  <si>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</si>
  <si>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</si>
  <si>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</si>
  <si>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</si>
  <si>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</si>
  <si>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</si>
  <si>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</si>
  <si>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</si>
  <si>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</si>
  <si>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</si>
  <si>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</si>
  <si>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</si>
  <si>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</si>
  <si>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</si>
  <si>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</si>
  <si>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</si>
  <si>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</si>
  <si>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</si>
  <si>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</si>
  <si>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</si>
  <si>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</si>
  <si>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</si>
  <si>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</si>
  <si>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</si>
  <si>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</si>
  <si>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</si>
  <si>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</si>
  <si>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</si>
  <si>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</si>
  <si>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</si>
  <si>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</si>
  <si>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</si>
  <si>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</si>
  <si>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</si>
  <si>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</si>
  <si>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</si>
  <si>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</si>
  <si>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</si>
  <si>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</si>
  <si>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</si>
  <si>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</si>
  <si>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</si>
  <si>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</si>
  <si>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</si>
  <si>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</si>
  <si>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</si>
  <si>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</si>
  <si>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</si>
  <si>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</si>
  <si>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</si>
  <si>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</si>
  <si>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</si>
  <si>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</si>
  <si>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</si>
  <si>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</si>
  <si>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</si>
  <si>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</si>
  <si>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</si>
  <si>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</si>
  <si>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</si>
  <si>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</si>
  <si>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</si>
  <si>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</si>
  <si>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</si>
  <si>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</si>
  <si>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</si>
  <si>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</si>
  <si>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</si>
  <si>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</si>
  <si>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</si>
  <si>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</si>
  <si>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</si>
  <si>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</si>
  <si>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</si>
  <si>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</si>
  <si>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</si>
  <si>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</si>
  <si>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</si>
  <si>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</si>
  <si>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</si>
  <si>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</si>
  <si>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</si>
  <si>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</si>
  <si>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</si>
  <si>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</si>
  <si>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</si>
  <si>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</si>
  <si>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</si>
  <si>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</si>
  <si>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</si>
  <si>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</si>
  <si>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</si>
  <si>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</si>
  <si>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</si>
  <si>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</si>
  <si>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</si>
  <si>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</si>
  <si>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</si>
  <si>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</si>
  <si>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</si>
  <si>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</si>
  <si>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</si>
  <si>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</si>
  <si>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</si>
  <si>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</si>
  <si>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</si>
  <si>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</si>
  <si>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</si>
  <si>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</si>
  <si>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</si>
  <si>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</si>
  <si>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</si>
  <si>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</si>
  <si>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</si>
  <si>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</si>
  <si>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</si>
  <si>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</si>
  <si>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</si>
  <si>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</si>
  <si>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</si>
  <si>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</si>
  <si>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</si>
  <si>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</si>
  <si>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</si>
  <si>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</si>
  <si>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</si>
  <si>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</si>
  <si>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</si>
  <si>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</si>
  <si>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</si>
  <si>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</si>
  <si>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</si>
  <si>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</si>
  <si>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</si>
  <si>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</si>
  <si>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</si>
  <si>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</si>
  <si>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</si>
  <si>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</si>
  <si>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</si>
  <si>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</si>
  <si>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</si>
  <si>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</si>
  <si>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</si>
  <si>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</si>
  <si>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</si>
  <si>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</si>
  <si>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</si>
  <si>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</si>
  <si>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</si>
  <si>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</si>
  <si>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</si>
  <si>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</si>
  <si>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</si>
  <si>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</si>
  <si>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</si>
  <si>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</si>
  <si>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</si>
  <si>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</si>
  <si>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</si>
  <si>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</si>
  <si>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</si>
  <si>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</si>
  <si>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</si>
  <si>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</si>
  <si>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</si>
  <si>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</si>
  <si>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</si>
  <si>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</si>
  <si>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</si>
  <si>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</si>
  <si>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</si>
  <si>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</si>
  <si>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</si>
  <si>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</si>
  <si>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</si>
  <si>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</si>
  <si>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</si>
  <si>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</si>
  <si>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</si>
  <si>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</si>
  <si>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</si>
  <si>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</si>
  <si>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</si>
  <si>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</si>
  <si>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</si>
  <si>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</si>
  <si>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</si>
  <si>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</si>
  <si>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</si>
  <si>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</si>
  <si>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</si>
  <si>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</si>
  <si>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</si>
  <si>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</si>
  <si>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</si>
  <si>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</si>
  <si>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</si>
  <si>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</si>
  <si>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</si>
  <si>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</si>
  <si>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</si>
  <si>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</si>
  <si>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</si>
  <si>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</si>
  <si>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</si>
  <si>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</si>
  <si>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</si>
  <si>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</si>
  <si>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</si>
  <si>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</si>
  <si>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</si>
  <si>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</si>
  <si>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</si>
  <si>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</si>
  <si>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</si>
  <si>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</si>
  <si>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</si>
  <si>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</si>
  <si>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</si>
  <si>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</si>
  <si>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</si>
  <si>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</si>
  <si>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</si>
  <si>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</si>
  <si>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</si>
  <si>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</si>
  <si>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</si>
  <si>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</si>
  <si>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</si>
  <si>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</si>
  <si>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</si>
  <si>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</si>
  <si>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</si>
  <si>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</si>
  <si>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</si>
  <si>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</si>
  <si>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</si>
  <si>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</si>
  <si>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</si>
  <si>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</si>
  <si>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</si>
  <si>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</si>
  <si>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</si>
  <si>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</si>
  <si>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</si>
  <si>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</si>
  <si>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</si>
  <si>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</si>
  <si>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</si>
  <si>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</si>
  <si>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</si>
  <si>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</si>
  <si>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</si>
  <si>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</si>
  <si>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</si>
  <si>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</si>
  <si>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</si>
  <si>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</si>
  <si>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</si>
  <si>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</si>
  <si>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</si>
  <si>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</si>
  <si>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</si>
  <si>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</si>
  <si>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</si>
  <si>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</si>
  <si>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</si>
  <si>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</si>
  <si>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</si>
  <si>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</si>
  <si>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</si>
  <si>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</si>
  <si>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</si>
  <si>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</si>
  <si>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</si>
  <si>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</si>
  <si>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</si>
  <si>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</si>
  <si>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</si>
  <si>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</si>
  <si>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</si>
  <si>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</si>
  <si>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</si>
  <si>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</si>
  <si>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</si>
  <si>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</si>
  <si>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</si>
  <si>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</si>
  <si>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</si>
  <si>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</si>
  <si>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</si>
  <si>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</si>
  <si>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</si>
  <si>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</si>
  <si>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</si>
  <si>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</si>
  <si>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</si>
  <si>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</si>
  <si>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</si>
  <si>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</si>
  <si>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</si>
  <si>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</si>
  <si>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</si>
  <si>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</si>
  <si>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</si>
  <si>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</si>
  <si>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</si>
  <si>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</si>
  <si>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</si>
  <si>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</si>
  <si>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</si>
  <si>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</si>
  <si>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</si>
  <si>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</si>
  <si>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</si>
  <si>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</si>
  <si>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</si>
  <si>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</si>
  <si>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</si>
  <si>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</si>
  <si>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</si>
  <si>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</si>
  <si>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</si>
  <si>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</si>
  <si>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</si>
  <si>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</si>
  <si>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</si>
  <si>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</si>
  <si>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</si>
  <si>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</si>
  <si>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</si>
  <si>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</si>
  <si>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</si>
  <si>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</si>
  <si>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</si>
  <si>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</si>
  <si>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</si>
  <si>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</si>
  <si>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</si>
  <si>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</si>
  <si>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</si>
  <si>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</si>
  <si>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</si>
  <si>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</si>
  <si>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</si>
  <si>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</si>
  <si>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</si>
  <si>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</si>
  <si>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</si>
  <si>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</si>
  <si>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</si>
  <si>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</si>
  <si>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</si>
  <si>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</si>
  <si>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</si>
  <si>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</si>
  <si>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</si>
  <si>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</si>
  <si>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</si>
  <si>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</si>
  <si>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</si>
  <si>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</si>
  <si>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</si>
  <si>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</si>
  <si>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</si>
  <si>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</si>
  <si>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</si>
  <si>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</si>
  <si>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</si>
  <si>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</si>
  <si>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</si>
  <si>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</si>
  <si>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</si>
  <si>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</si>
  <si>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</si>
  <si>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</si>
  <si>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</si>
  <si>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</si>
  <si>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</si>
  <si>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</si>
  <si>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</si>
  <si>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</si>
  <si>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</si>
  <si>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</si>
  <si>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</si>
  <si>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</si>
  <si>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</si>
  <si>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</si>
  <si>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</si>
  <si>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</si>
  <si>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</si>
  <si>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</si>
  <si>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</si>
  <si>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</si>
  <si>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</si>
  <si>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</si>
  <si>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</si>
  <si>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</si>
  <si>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</si>
  <si>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</si>
  <si>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</si>
  <si>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</si>
  <si>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</si>
  <si>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</si>
  <si>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</si>
  <si>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</si>
  <si>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</si>
  <si>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</si>
  <si>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</si>
  <si>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</si>
  <si>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</si>
  <si>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</si>
  <si>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</si>
  <si>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</si>
  <si>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</si>
  <si>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</si>
  <si>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</si>
  <si>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</si>
  <si>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</si>
  <si>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</si>
  <si>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</si>
  <si>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</si>
  <si>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</si>
  <si>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</si>
  <si>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</si>
  <si>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</si>
  <si>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</si>
  <si>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</si>
  <si>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</si>
  <si>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</si>
  <si>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</si>
  <si>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</si>
  <si>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</si>
  <si>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</si>
  <si>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</si>
  <si>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</si>
  <si>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</si>
  <si>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</si>
  <si>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</si>
  <si>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</si>
  <si>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</si>
  <si>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</si>
  <si>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</si>
  <si>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</si>
  <si>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</si>
  <si>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</si>
  <si>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</si>
  <si>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</si>
  <si>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</si>
  <si>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</si>
  <si>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</si>
  <si>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</si>
  <si>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</si>
  <si>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</si>
  <si>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</si>
  <si>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</si>
  <si>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</si>
  <si>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</si>
  <si>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</si>
  <si>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</si>
  <si>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</si>
  <si>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</si>
  <si>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</si>
  <si>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</si>
  <si>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</si>
  <si>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</si>
  <si>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</si>
  <si>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</si>
  <si>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</si>
  <si>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</si>
  <si>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</si>
  <si>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</si>
  <si>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</si>
  <si>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</si>
  <si>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</si>
  <si>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</si>
  <si>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</si>
  <si>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</si>
  <si>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</si>
  <si>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</si>
  <si>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</si>
  <si>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</si>
  <si>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</si>
  <si>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</si>
  <si>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</si>
  <si>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</si>
  <si>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</si>
  <si>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</si>
  <si>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</si>
  <si>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</si>
  <si>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</si>
  <si>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</si>
  <si>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</si>
  <si>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</si>
  <si>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</si>
  <si>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</si>
  <si>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</si>
  <si>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</si>
  <si>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</si>
  <si>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</si>
  <si>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</si>
  <si>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</si>
  <si>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</si>
  <si>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</si>
  <si>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</si>
  <si>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</si>
  <si>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</si>
  <si>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</si>
  <si>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</si>
  <si>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</si>
  <si>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</si>
  <si>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</si>
  <si>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</si>
  <si>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</si>
  <si>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</si>
  <si>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</si>
  <si>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</si>
  <si>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</si>
  <si>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</si>
  <si>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</si>
  <si>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</si>
  <si>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</si>
  <si>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</si>
  <si>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</si>
  <si>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</si>
  <si>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</si>
  <si>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</si>
  <si>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</si>
  <si>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</si>
  <si>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</si>
  <si>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</si>
  <si>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</si>
  <si>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</si>
  <si>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</si>
  <si>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</si>
  <si>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</si>
  <si>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</si>
  <si>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</si>
  <si>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</si>
  <si>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</si>
  <si>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</si>
  <si>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</si>
  <si>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</si>
  <si>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</si>
  <si>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</si>
  <si>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</si>
  <si>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</si>
  <si>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</si>
  <si>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</si>
  <si>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</si>
  <si>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</si>
  <si>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</si>
  <si>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</si>
  <si>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</si>
  <si>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</si>
  <si>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</si>
  <si>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</si>
  <si>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</si>
  <si>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</si>
  <si>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</si>
  <si>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</si>
  <si>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</si>
  <si>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</si>
  <si>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</si>
  <si>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</si>
  <si>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</si>
  <si>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</si>
  <si>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</si>
  <si>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</si>
  <si>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</si>
  <si>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</si>
  <si>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</si>
  <si>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</si>
  <si>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</si>
  <si>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</si>
  <si>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</si>
  <si>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</si>
  <si>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</si>
  <si>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</si>
  <si>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</si>
  <si>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</si>
  <si>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</si>
  <si>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</si>
  <si>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</si>
  <si>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</si>
  <si>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</si>
  <si>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</si>
  <si>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</si>
  <si>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</si>
  <si>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</si>
  <si>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</si>
  <si>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</si>
  <si>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</si>
  <si>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</si>
  <si>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</si>
  <si>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</si>
  <si>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</si>
  <si>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</si>
  <si>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</si>
  <si>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</si>
  <si>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</si>
  <si>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</si>
  <si>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</si>
  <si>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</si>
  <si>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</si>
  <si>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</si>
  <si>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</si>
  <si>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</si>
  <si>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</si>
  <si>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</si>
  <si>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</si>
  <si>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</si>
  <si>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</si>
  <si>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</si>
  <si>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</si>
  <si>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</si>
  <si>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</si>
  <si>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</si>
  <si>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</si>
  <si>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</si>
  <si>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</si>
  <si>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</si>
  <si>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</si>
  <si>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</si>
  <si>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</si>
  <si>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</si>
  <si>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</si>
  <si>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</si>
  <si>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</si>
  <si>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</si>
  <si>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</si>
  <si>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</si>
  <si>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</si>
  <si>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</si>
  <si>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</si>
  <si>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</si>
  <si>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</si>
  <si>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</si>
  <si>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</si>
  <si>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</si>
  <si>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</si>
  <si>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</si>
  <si>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</si>
  <si>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</si>
  <si>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</si>
  <si>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</si>
  <si>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</si>
  <si>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</si>
  <si>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</si>
  <si>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</si>
  <si>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</si>
  <si>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</si>
  <si>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</si>
  <si>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</si>
  <si>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</si>
  <si>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</si>
  <si>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</si>
  <si>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</si>
  <si>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</si>
  <si>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</si>
  <si>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</si>
  <si>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</si>
  <si>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</si>
  <si>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</si>
  <si>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</si>
  <si>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</si>
  <si>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</si>
  <si>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</si>
  <si>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</si>
  <si>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</si>
  <si>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</si>
  <si>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</si>
  <si>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</si>
  <si>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</si>
  <si>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</si>
  <si>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</si>
  <si>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</si>
  <si>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</si>
  <si>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</si>
  <si>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</si>
  <si>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</si>
  <si>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</si>
  <si>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</si>
  <si>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</si>
  <si>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</si>
  <si>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</si>
  <si>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</si>
  <si>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</si>
  <si>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</si>
  <si>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</si>
  <si>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</si>
  <si>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</si>
  <si>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</si>
  <si>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</si>
  <si>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</si>
  <si>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</si>
  <si>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</si>
  <si>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</si>
  <si>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</si>
  <si>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</si>
  <si>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</si>
  <si>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</si>
  <si>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</si>
  <si>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</si>
  <si>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</si>
  <si>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</si>
  <si>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</si>
  <si>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</si>
  <si>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</si>
  <si>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</si>
  <si>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</si>
  <si>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</si>
  <si>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</si>
  <si>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</si>
  <si>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</si>
  <si>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</si>
  <si>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</si>
  <si>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</si>
  <si>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</si>
  <si>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</si>
  <si>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</si>
  <si>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</si>
  <si>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</si>
  <si>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</si>
  <si>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</si>
  <si>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</si>
  <si>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</si>
  <si>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</si>
  <si>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</si>
  <si>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</si>
  <si>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</si>
  <si>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</si>
  <si>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</si>
  <si>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</si>
  <si>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</si>
  <si>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</si>
  <si>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</si>
  <si>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</si>
  <si>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</si>
  <si>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</si>
  <si>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</si>
  <si>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</si>
  <si>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</si>
  <si>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</si>
  <si>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</si>
  <si>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</si>
  <si>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</si>
  <si>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</si>
  <si>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</si>
  <si>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</si>
  <si>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</si>
  <si>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</si>
  <si>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</si>
  <si>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</si>
  <si>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</si>
  <si>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</si>
  <si>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</si>
  <si>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</si>
  <si>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</si>
  <si>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</si>
  <si>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</si>
  <si>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</si>
  <si>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</si>
  <si>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</si>
  <si>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</si>
  <si>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</si>
  <si>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</si>
  <si>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</si>
  <si>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</si>
  <si>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</si>
  <si>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</si>
  <si>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</si>
  <si>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</si>
  <si>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</si>
  <si>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</si>
  <si>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</si>
  <si>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</si>
  <si>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</si>
  <si>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</si>
  <si>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</si>
  <si>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</si>
  <si>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</si>
  <si>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</si>
  <si>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</si>
  <si>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</si>
  <si>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</si>
  <si>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</si>
  <si>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</si>
  <si>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</si>
  <si>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</si>
  <si>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</si>
  <si>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</si>
  <si>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</si>
  <si>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</si>
  <si>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</si>
  <si>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</si>
  <si>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</si>
  <si>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</si>
  <si>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</si>
  <si>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</si>
  <si>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</si>
  <si>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</si>
  <si>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</si>
  <si>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</si>
  <si>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</si>
  <si>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</si>
  <si>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</si>
  <si>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</si>
  <si>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</si>
  <si>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</si>
  <si>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</si>
  <si>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</si>
  <si>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</si>
  <si>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</si>
  <si>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</si>
  <si>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</si>
  <si>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</si>
  <si>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</si>
  <si>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</si>
  <si>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</si>
  <si>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</si>
  <si>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</si>
  <si>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</si>
  <si>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</si>
  <si>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</si>
  <si>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</si>
  <si>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</si>
  <si>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</si>
  <si>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</si>
  <si>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</si>
  <si>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</si>
  <si>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</si>
  <si>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</si>
  <si>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</si>
  <si>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</si>
  <si>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</si>
  <si>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</si>
  <si>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</si>
  <si>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</si>
  <si>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</si>
  <si>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</si>
  <si>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</si>
  <si>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</si>
  <si>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</si>
  <si>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</si>
  <si>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</si>
  <si>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</si>
  <si>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</si>
  <si>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</si>
  <si>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</si>
  <si>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</si>
  <si>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</si>
  <si>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</si>
  <si>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</si>
  <si>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</si>
  <si>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</si>
  <si>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</si>
  <si>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</si>
  <si>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</si>
  <si>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</si>
  <si>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</si>
  <si>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</si>
  <si>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</si>
  <si>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</si>
  <si>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</si>
  <si>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</si>
  <si>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</si>
  <si>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</si>
  <si>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</si>
  <si>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</si>
  <si>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</si>
  <si>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</si>
  <si>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</si>
  <si>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</si>
  <si>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</si>
  <si>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</si>
  <si>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</si>
  <si>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</si>
  <si>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</si>
  <si>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</si>
  <si>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</si>
  <si>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</si>
  <si>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</si>
  <si>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</si>
  <si>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</si>
  <si>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</si>
  <si>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</si>
  <si>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</si>
  <si>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</si>
  <si>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</si>
  <si>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</si>
  <si>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</si>
  <si>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</si>
  <si>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</si>
  <si>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</si>
  <si>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</si>
  <si>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</si>
  <si>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</si>
  <si>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</si>
  <si>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</si>
  <si>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</si>
  <si>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</si>
  <si>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</si>
  <si>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</si>
  <si>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</si>
  <si>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</si>
  <si>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</si>
  <si>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</si>
  <si>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</si>
  <si>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</si>
  <si>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</si>
  <si>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</si>
  <si>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</si>
  <si>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</si>
  <si>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</si>
  <si>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</si>
  <si>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</si>
  <si>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</si>
  <si>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</si>
  <si>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</si>
  <si>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</si>
  <si>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</si>
  <si>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</si>
  <si>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</si>
  <si>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</si>
  <si>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</si>
  <si>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</si>
  <si>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</si>
  <si>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</si>
  <si>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</si>
  <si>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</si>
  <si>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</si>
  <si>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</si>
  <si>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</si>
  <si>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</si>
  <si>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</si>
  <si>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</si>
  <si>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</si>
  <si>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</si>
  <si>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</si>
  <si>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</si>
  <si>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</si>
  <si>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</si>
  <si>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</si>
  <si>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</si>
  <si>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</si>
  <si>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</si>
  <si>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</si>
  <si>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</si>
  <si>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</si>
  <si>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</si>
  <si>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</si>
  <si>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</si>
  <si>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</si>
  <si>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</si>
  <si>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</si>
  <si>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</si>
  <si>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</si>
  <si>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</si>
  <si>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</si>
  <si>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</si>
  <si>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</si>
  <si>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</si>
  <si>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</si>
  <si>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</si>
  <si>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</si>
  <si>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</si>
  <si>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</si>
  <si>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</si>
  <si>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</si>
  <si>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</si>
  <si>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</si>
  <si>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</si>
  <si>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</si>
  <si>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</si>
  <si>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</si>
  <si>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</si>
  <si>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</si>
  <si>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</si>
  <si>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</si>
  <si>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</si>
  <si>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</si>
  <si>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</si>
  <si>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</si>
  <si>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</si>
  <si>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</si>
  <si>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</si>
  <si>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</si>
  <si>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</si>
  <si>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</si>
  <si>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</si>
  <si>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</si>
  <si>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</si>
  <si>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</si>
  <si>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</si>
  <si>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</si>
  <si>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</si>
  <si>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</si>
  <si>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</si>
  <si>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</si>
  <si>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</si>
  <si>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</si>
  <si>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</si>
  <si>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</si>
  <si>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</si>
  <si>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</si>
  <si>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</si>
  <si>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</si>
  <si>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</si>
  <si>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</si>
  <si>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</si>
  <si>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</si>
  <si>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</si>
  <si>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</si>
  <si>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</si>
  <si>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</si>
  <si>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</si>
  <si>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</si>
  <si>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</si>
  <si>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</si>
  <si>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</si>
  <si>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</si>
  <si>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</si>
  <si>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</si>
  <si>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</si>
  <si>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</si>
  <si>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</si>
  <si>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</si>
  <si>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</si>
  <si>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</si>
  <si>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</si>
  <si>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</si>
  <si>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</si>
  <si>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</si>
  <si>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</si>
  <si>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</si>
  <si>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</si>
  <si>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</si>
  <si>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</si>
  <si>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</si>
  <si>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</si>
  <si>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</si>
  <si>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</si>
  <si>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</si>
  <si>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</si>
  <si>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</si>
  <si>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</si>
  <si>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</si>
  <si>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</si>
  <si>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</si>
  <si>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</si>
  <si>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</si>
  <si>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</si>
  <si>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</si>
  <si>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</si>
  <si>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</si>
  <si>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</si>
  <si>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</si>
  <si>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</si>
  <si>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</si>
  <si>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</si>
  <si>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</si>
  <si>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</si>
  <si>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</si>
  <si>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</si>
  <si>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</si>
  <si>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</si>
  <si>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</si>
  <si>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</si>
  <si>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</si>
  <si>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</si>
  <si>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</si>
  <si>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</si>
  <si>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</si>
  <si>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</si>
  <si>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</si>
  <si>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</si>
  <si>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</si>
  <si>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</si>
  <si>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</si>
  <si>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</si>
  <si>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</si>
  <si>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</si>
  <si>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</si>
  <si>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</si>
  <si>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</si>
  <si>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</si>
  <si>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</si>
  <si>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</si>
  <si>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</si>
  <si>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</si>
  <si>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</si>
  <si>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</si>
  <si>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</si>
  <si>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</si>
  <si>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</si>
  <si>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</si>
  <si>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</si>
  <si>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</si>
  <si>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</si>
  <si>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</si>
  <si>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</si>
  <si>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</si>
  <si>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</si>
  <si>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</si>
  <si>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</si>
  <si>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</si>
  <si>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</si>
  <si>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</si>
  <si>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</si>
  <si>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</si>
  <si>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</si>
  <si>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</si>
  <si>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</si>
  <si>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</si>
  <si>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</si>
  <si>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</si>
  <si>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</si>
  <si>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</si>
  <si>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</si>
  <si>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</si>
  <si>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</si>
  <si>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</si>
  <si>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</si>
  <si>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</si>
  <si>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</si>
  <si>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</si>
  <si>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</si>
  <si>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</si>
  <si>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</si>
  <si>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</si>
  <si>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</si>
  <si>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</si>
  <si>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</si>
  <si>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</si>
  <si>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</si>
  <si>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</si>
  <si>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</si>
  <si>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</si>
  <si>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</si>
  <si>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</si>
  <si>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</si>
  <si>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</si>
  <si>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</si>
  <si>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</si>
  <si>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</si>
  <si>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</si>
  <si>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</si>
  <si>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</si>
  <si>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</si>
  <si>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</si>
  <si>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</si>
  <si>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</si>
  <si>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</si>
  <si>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</si>
  <si>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</si>
  <si>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</si>
  <si>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</si>
  <si>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</si>
  <si>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</si>
  <si>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</si>
  <si>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</si>
  <si>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</si>
  <si>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</si>
  <si>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</si>
  <si>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</si>
  <si>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</si>
  <si>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</si>
  <si>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</si>
  <si>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</si>
  <si>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</si>
  <si>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</si>
  <si>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</si>
  <si>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</si>
  <si>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</si>
  <si>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</si>
  <si>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</si>
  <si>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</si>
  <si>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</si>
  <si>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</si>
  <si>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</si>
  <si>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</si>
  <si>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</si>
  <si>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</si>
  <si>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</si>
  <si>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</si>
  <si>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</si>
  <si>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</si>
  <si>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</si>
  <si>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</si>
  <si>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</si>
  <si>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</si>
  <si>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</si>
  <si>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</si>
  <si>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</si>
  <si>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</si>
  <si>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</si>
  <si>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</si>
  <si>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</si>
  <si>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</si>
  <si>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</si>
  <si>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</si>
  <si>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</si>
  <si>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</si>
  <si>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</si>
  <si>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</si>
  <si>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</si>
  <si>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</si>
  <si>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</si>
  <si>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</si>
  <si>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</si>
  <si>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</si>
  <si>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</si>
  <si>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</si>
  <si>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</si>
  <si>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</si>
  <si>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</si>
  <si>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</si>
  <si>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</si>
  <si>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</si>
  <si>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</si>
  <si>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</si>
  <si>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</si>
  <si>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</si>
  <si>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</si>
  <si>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</si>
  <si>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</si>
  <si>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</si>
  <si>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</si>
  <si>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</si>
  <si>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</si>
  <si>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</si>
  <si>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</si>
  <si>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</si>
  <si>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</si>
  <si>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</si>
  <si>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</si>
  <si>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</si>
  <si>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</si>
  <si>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</si>
  <si>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</si>
  <si>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</si>
  <si>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</si>
  <si>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</si>
  <si>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</si>
  <si>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</si>
  <si>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</si>
  <si>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</si>
  <si>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</si>
  <si>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</si>
  <si>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</si>
  <si>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</si>
  <si>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</si>
  <si>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</si>
  <si>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</si>
  <si>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</si>
  <si>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</si>
  <si>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</si>
  <si>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</si>
  <si>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</si>
  <si>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</si>
  <si>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</si>
  <si>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</si>
  <si>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</si>
  <si>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</si>
  <si>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</si>
  <si>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</si>
  <si>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</si>
  <si>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</si>
  <si>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</si>
  <si>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</si>
  <si>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</si>
  <si>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</si>
  <si>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</si>
  <si>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</si>
  <si>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</si>
  <si>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</si>
  <si>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</si>
  <si>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</si>
  <si>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</si>
  <si>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</si>
  <si>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</si>
  <si>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</si>
  <si>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</si>
  <si>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</si>
  <si>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</si>
  <si>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</si>
  <si>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</si>
  <si>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</si>
  <si>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</si>
  <si>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</si>
  <si>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</si>
  <si>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</si>
  <si>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</si>
  <si>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</si>
  <si>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</si>
  <si>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</si>
  <si>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</si>
  <si>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</si>
  <si>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</si>
  <si>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</si>
  <si>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</si>
  <si>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</si>
  <si>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</si>
  <si>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</si>
  <si>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</si>
  <si>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</si>
  <si>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</si>
  <si>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</si>
  <si>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</si>
  <si>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</si>
  <si>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</si>
  <si>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</si>
  <si>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</si>
  <si>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</si>
  <si>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</si>
  <si>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</si>
  <si>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</si>
  <si>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</si>
  <si>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</si>
  <si>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</si>
  <si>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</si>
  <si>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</si>
  <si>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</si>
  <si>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</si>
  <si>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</si>
  <si>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</si>
  <si>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</si>
  <si>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</si>
  <si>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</si>
  <si>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</si>
  <si>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</si>
  <si>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</si>
  <si>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</si>
  <si>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</si>
  <si>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</si>
  <si>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</si>
  <si>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</si>
  <si>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</si>
  <si>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</si>
  <si>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</si>
  <si>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</si>
  <si>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</si>
  <si>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</si>
  <si>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</si>
  <si>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</si>
  <si>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</si>
  <si>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</si>
  <si>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</si>
  <si>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</si>
  <si>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</si>
  <si>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</si>
  <si>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</si>
  <si>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</si>
  <si>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</si>
  <si>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</si>
  <si>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</si>
  <si>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</si>
  <si>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</si>
  <si>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</si>
  <si>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</si>
  <si>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</si>
  <si>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</si>
  <si>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</si>
  <si>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</si>
  <si>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</si>
  <si>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</si>
  <si>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</si>
  <si>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</si>
  <si>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</si>
  <si>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</si>
  <si>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</si>
  <si>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</si>
  <si>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</si>
  <si>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</si>
  <si>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</si>
  <si>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</si>
  <si>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</si>
  <si>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</si>
  <si>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</si>
  <si>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</si>
  <si>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</si>
  <si>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</si>
  <si>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</si>
  <si>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</si>
  <si>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</si>
  <si>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</si>
  <si>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</si>
  <si>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</si>
  <si>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</si>
  <si>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</si>
  <si>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</si>
  <si>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</si>
  <si>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</si>
  <si>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</si>
  <si>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</si>
  <si>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</si>
  <si>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</si>
  <si>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</si>
  <si>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</si>
  <si>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</si>
  <si>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</si>
  <si>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</si>
  <si>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</si>
  <si>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</si>
  <si>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</si>
  <si>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</si>
  <si>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</si>
  <si>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</si>
  <si>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</si>
  <si>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</si>
  <si>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</si>
  <si>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</si>
  <si>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</si>
  <si>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</si>
  <si>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</si>
  <si>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</si>
  <si>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</si>
  <si>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</si>
  <si>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</si>
  <si>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</si>
  <si>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</si>
  <si>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</si>
  <si>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</si>
  <si>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</si>
  <si>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</si>
  <si>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</si>
  <si>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</si>
  <si>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</si>
  <si>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</si>
  <si>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</si>
  <si>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</si>
  <si>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</si>
  <si>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</si>
  <si>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</si>
  <si>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</si>
  <si>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</si>
  <si>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</si>
  <si>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</si>
  <si>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</si>
  <si>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</si>
  <si>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</si>
  <si>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</si>
  <si>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</si>
  <si>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</si>
  <si>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</si>
  <si>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</si>
  <si>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</si>
  <si>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</si>
  <si>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</si>
  <si>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</si>
  <si>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</si>
  <si>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</si>
  <si>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</si>
  <si>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</si>
  <si>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</si>
  <si>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</si>
  <si>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</si>
  <si>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</si>
  <si>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</si>
  <si>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</si>
  <si>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</si>
  <si>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</si>
  <si>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</si>
  <si>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</si>
  <si>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</si>
  <si>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</si>
  <si>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</si>
  <si>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</si>
  <si>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</si>
  <si>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</si>
  <si>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</si>
  <si>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</si>
  <si>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</si>
  <si>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</si>
  <si>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</si>
  <si>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</si>
  <si>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</si>
  <si>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</si>
  <si>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</si>
  <si>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</si>
  <si>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</si>
  <si>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</si>
  <si>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</si>
  <si>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</si>
  <si>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</si>
  <si>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</si>
  <si>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</si>
  <si>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</si>
  <si>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</si>
  <si>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</si>
  <si>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</si>
  <si>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</si>
  <si>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</si>
  <si>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</si>
  <si>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</si>
  <si>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</si>
  <si>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</si>
  <si>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</si>
  <si>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</si>
  <si>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</si>
  <si>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</si>
  <si>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</si>
  <si>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</si>
  <si>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</si>
  <si>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</si>
  <si>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</si>
  <si>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</si>
  <si>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</si>
  <si>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</si>
  <si>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</si>
  <si>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</si>
  <si>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</si>
  <si>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</si>
  <si>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</si>
  <si>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</si>
  <si>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</si>
  <si>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</si>
  <si>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</si>
  <si>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</si>
  <si>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</si>
  <si>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</si>
  <si>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</si>
  <si>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</si>
  <si>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</si>
  <si>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</si>
  <si>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</si>
  <si>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</si>
  <si>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</si>
  <si>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</si>
  <si>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</si>
  <si>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</si>
  <si>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</si>
  <si>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</si>
  <si>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</si>
  <si>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</si>
  <si>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</si>
  <si>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</si>
  <si>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</si>
  <si>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</si>
  <si>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</si>
  <si>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</si>
  <si>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</si>
  <si>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</si>
  <si>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</si>
  <si>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</si>
  <si>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</si>
  <si>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</si>
  <si>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</si>
  <si>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</si>
  <si>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</si>
  <si>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</si>
  <si>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</si>
  <si>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</si>
  <si>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</si>
  <si>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</si>
  <si>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</si>
  <si>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</si>
  <si>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</si>
  <si>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</si>
  <si>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</si>
  <si>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</si>
  <si>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</si>
  <si>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</si>
  <si>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</si>
  <si>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</si>
  <si>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</si>
  <si>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</si>
  <si>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</si>
  <si>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</si>
  <si>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</si>
  <si>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</si>
  <si>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</si>
  <si>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</si>
  <si>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</si>
  <si>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</si>
  <si>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</si>
  <si>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</si>
  <si>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</si>
  <si>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</si>
  <si>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</si>
  <si>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</si>
  <si>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</si>
  <si>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</si>
  <si>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</si>
  <si>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</si>
  <si>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</si>
  <si>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</si>
  <si>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</si>
  <si>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</si>
  <si>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</si>
  <si>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</si>
  <si>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</si>
  <si>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</si>
  <si>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</si>
  <si>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</si>
  <si>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</si>
  <si>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</si>
  <si>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</si>
  <si>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</si>
  <si>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</si>
  <si>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</si>
  <si>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</si>
  <si>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</si>
  <si>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</si>
  <si>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</si>
  <si>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</si>
  <si>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</si>
  <si>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</si>
  <si>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</si>
  <si>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</si>
  <si>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</si>
  <si>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</si>
  <si>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</si>
  <si>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</si>
  <si>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</si>
  <si>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</si>
  <si>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</si>
  <si>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</si>
  <si>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</si>
  <si>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</si>
  <si>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</si>
  <si>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</si>
  <si>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</si>
  <si>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</si>
  <si>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</si>
  <si>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</si>
  <si>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</si>
  <si>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</si>
  <si>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</si>
  <si>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</si>
  <si>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</si>
  <si>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</si>
  <si>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</si>
  <si>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</si>
  <si>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</si>
  <si>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</si>
  <si>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</si>
  <si>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</si>
  <si>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</si>
  <si>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</si>
  <si>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</si>
  <si>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</si>
  <si>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</si>
  <si>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</si>
  <si>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</si>
  <si>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</si>
  <si>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</si>
  <si>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</si>
  <si>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</si>
  <si>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</si>
  <si>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</si>
  <si>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</si>
  <si>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</si>
  <si>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</si>
  <si>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</si>
  <si>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</si>
  <si>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</si>
  <si>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</si>
  <si>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</si>
  <si>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</si>
  <si>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</si>
  <si>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</si>
  <si>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</si>
  <si>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</si>
  <si>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</si>
  <si>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</si>
  <si>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</si>
  <si>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</si>
  <si>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</si>
  <si>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</si>
  <si>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</si>
  <si>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</si>
  <si>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</si>
  <si>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</si>
  <si>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</si>
  <si>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</si>
  <si>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</si>
  <si>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</si>
  <si>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</si>
  <si>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</si>
  <si>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</si>
  <si>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</si>
  <si>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</si>
  <si>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</si>
  <si>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</si>
  <si>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</si>
  <si>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</si>
  <si>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</si>
  <si>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</si>
  <si>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</si>
  <si>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</si>
  <si>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</si>
  <si>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</si>
  <si>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</si>
  <si>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</si>
  <si>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</si>
  <si>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</si>
  <si>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</si>
  <si>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</si>
  <si>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</si>
  <si>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</si>
  <si>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</si>
  <si>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</si>
  <si>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</si>
  <si>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</si>
  <si>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</si>
  <si>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</si>
  <si>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</si>
  <si>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</si>
  <si>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</si>
  <si>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</si>
  <si>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</si>
  <si>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</si>
  <si>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</si>
  <si>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</si>
  <si>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</si>
  <si>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</si>
  <si>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</si>
  <si>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</si>
  <si>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</si>
  <si>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</si>
  <si>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</si>
  <si>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</si>
  <si>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</si>
  <si>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</si>
  <si>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</si>
  <si>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</si>
  <si>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</si>
  <si>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</si>
  <si>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</si>
  <si>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</si>
  <si>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</si>
  <si>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</si>
  <si>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</si>
  <si>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</si>
  <si>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</si>
  <si>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</si>
  <si>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</si>
  <si>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</si>
  <si>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</si>
  <si>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</si>
  <si>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</si>
  <si>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</si>
  <si>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</si>
  <si>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</si>
  <si>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</si>
  <si>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</si>
  <si>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</si>
  <si>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</si>
  <si>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</si>
  <si>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</si>
  <si>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</si>
  <si>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</si>
  <si>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</si>
  <si>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</si>
  <si>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</si>
  <si>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</si>
  <si>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</si>
  <si>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</si>
  <si>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</si>
  <si>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</si>
  <si>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</si>
  <si>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</si>
  <si>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</si>
  <si>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</si>
  <si>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</si>
  <si>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</si>
  <si>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</si>
  <si>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</si>
  <si>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</si>
  <si>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</si>
  <si>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</si>
  <si>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</si>
  <si>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</si>
  <si>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</si>
  <si>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</si>
  <si>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</si>
  <si>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</si>
  <si>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</si>
  <si>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</si>
  <si>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</si>
  <si>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</si>
  <si>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</si>
  <si>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</si>
  <si>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</si>
  <si>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</si>
  <si>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</si>
  <si>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</si>
  <si>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</si>
  <si>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</si>
  <si>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</si>
  <si>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</si>
  <si>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</si>
  <si>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</si>
  <si>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</si>
  <si>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</si>
  <si>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</si>
  <si>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</si>
  <si>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</si>
  <si>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</si>
  <si>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</si>
  <si>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</si>
  <si>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</si>
  <si>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</si>
  <si>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</si>
  <si>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</si>
  <si>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</si>
  <si>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</si>
  <si>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</si>
  <si>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</si>
  <si>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</si>
  <si>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</si>
  <si>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</si>
  <si>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</si>
  <si>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</si>
  <si>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</si>
  <si>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</si>
  <si>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</si>
  <si>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</si>
  <si>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</si>
  <si>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</si>
  <si>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</si>
  <si>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</si>
  <si>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</si>
  <si>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</si>
  <si>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</si>
  <si>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</si>
  <si>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</si>
  <si>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</si>
  <si>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</si>
  <si>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</si>
  <si>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</si>
  <si>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</si>
  <si>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</si>
  <si>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</si>
  <si>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</si>
  <si>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</si>
  <si>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</si>
  <si>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</si>
  <si>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</si>
  <si>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</si>
  <si>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</si>
  <si>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</si>
  <si>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</si>
  <si>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</si>
  <si>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</si>
  <si>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</si>
  <si>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</si>
  <si>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</si>
  <si>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</si>
  <si>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</si>
  <si>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</si>
  <si>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</si>
  <si>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</si>
  <si>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</si>
  <si>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</si>
  <si>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</si>
  <si>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</si>
  <si>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</si>
  <si>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</si>
  <si>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</si>
  <si>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</si>
  <si>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</si>
  <si>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</si>
  <si>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</si>
  <si>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</si>
  <si>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</si>
  <si>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</si>
  <si>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</si>
  <si>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</si>
  <si>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</si>
  <si>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</si>
  <si>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</si>
  <si>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</si>
  <si>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</si>
  <si>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</si>
  <si>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</si>
  <si>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</si>
  <si>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</si>
  <si>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</si>
  <si>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</si>
  <si>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</si>
  <si>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</si>
  <si>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</si>
  <si>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</si>
  <si>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</si>
  <si>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</si>
  <si>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</si>
  <si>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</si>
  <si>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</si>
  <si>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</si>
  <si>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</si>
  <si>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</si>
  <si>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</si>
  <si>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</si>
  <si>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</si>
  <si>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</si>
  <si>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</si>
  <si>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</si>
  <si>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</si>
  <si>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</si>
  <si>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</si>
  <si>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</si>
  <si>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</si>
  <si>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</si>
  <si>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</si>
  <si>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</si>
  <si>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</si>
  <si>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</si>
  <si>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</si>
  <si>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</si>
  <si>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</si>
  <si>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</si>
  <si>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</si>
  <si>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</si>
  <si>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</si>
  <si>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</si>
  <si>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</si>
  <si>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</si>
  <si>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</si>
  <si>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</si>
  <si>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</si>
  <si>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</si>
  <si>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</si>
  <si>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</si>
  <si>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</si>
  <si>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</si>
  <si>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</si>
  <si>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</si>
  <si>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</si>
  <si>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</si>
  <si>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</si>
  <si>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</si>
  <si>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</si>
  <si>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</si>
  <si>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</si>
  <si>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</si>
  <si>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</si>
  <si>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</si>
  <si>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</si>
  <si>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</si>
  <si>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</si>
  <si>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</si>
  <si>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</si>
  <si>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</si>
  <si>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</si>
  <si>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</si>
  <si>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</si>
  <si>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</si>
  <si>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</si>
  <si>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</si>
  <si>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</si>
  <si>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</si>
  <si>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</si>
  <si>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</si>
  <si>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</si>
  <si>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</si>
  <si>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</si>
  <si>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</si>
  <si>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</si>
  <si>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</si>
  <si>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</si>
  <si>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</si>
  <si>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</si>
  <si>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</si>
  <si>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</si>
  <si>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</si>
  <si>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</si>
  <si>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</si>
  <si>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</si>
  <si>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</si>
  <si>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</si>
  <si>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</si>
  <si>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</si>
  <si>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</si>
  <si>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</si>
  <si>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</si>
  <si>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</si>
  <si>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</si>
  <si>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</si>
  <si>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</si>
  <si>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</si>
  <si>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</si>
  <si>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</si>
  <si>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</si>
  <si>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</si>
  <si>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</si>
  <si>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</si>
  <si>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</si>
  <si>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</si>
  <si>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</si>
  <si>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</si>
  <si>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</si>
  <si>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</si>
  <si>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</si>
  <si>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</si>
  <si>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</si>
  <si>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</si>
  <si>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</si>
  <si>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</si>
  <si>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</si>
  <si>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</si>
  <si>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</si>
  <si>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</si>
  <si>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</si>
  <si>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</si>
  <si>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</si>
  <si>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</si>
  <si>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</si>
  <si>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</si>
  <si>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</si>
  <si>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</si>
  <si>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</si>
  <si>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</si>
  <si>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</si>
  <si>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</si>
  <si>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</si>
  <si>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</si>
  <si>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</si>
  <si>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</si>
  <si>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</si>
  <si>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</si>
  <si>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</si>
  <si>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</si>
  <si>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</si>
  <si>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</si>
  <si>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</si>
  <si>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</si>
  <si>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</si>
  <si>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</si>
  <si>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</si>
  <si>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</si>
  <si>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</si>
  <si>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</si>
  <si>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</si>
  <si>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</si>
  <si>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</si>
  <si>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</si>
  <si>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</si>
  <si>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</si>
  <si>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</si>
  <si>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</si>
  <si>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</si>
  <si>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</si>
  <si>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</si>
  <si>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</si>
  <si>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</si>
  <si>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</si>
  <si>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</si>
  <si>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</si>
  <si>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</si>
  <si>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</si>
  <si>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</si>
  <si>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</si>
  <si>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</si>
  <si>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</si>
  <si>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</si>
  <si>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</si>
  <si>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</si>
  <si>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</si>
  <si>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</si>
  <si>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</si>
  <si>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</si>
  <si>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</si>
  <si>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</si>
  <si>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</si>
  <si>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</si>
  <si>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</si>
  <si>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</si>
  <si>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</si>
  <si>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</si>
  <si>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</si>
  <si>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</si>
  <si>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</si>
  <si>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</si>
  <si>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</si>
  <si>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</si>
  <si>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</si>
  <si>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</si>
  <si>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</si>
  <si>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</si>
  <si>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</si>
  <si>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</si>
  <si>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</si>
  <si>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</si>
  <si>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</si>
  <si>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</si>
  <si>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</si>
  <si>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</si>
  <si>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</si>
  <si>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</si>
  <si>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</si>
  <si>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</si>
  <si>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</si>
  <si>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</si>
  <si>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</si>
  <si>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</si>
  <si>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</si>
  <si>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</si>
  <si>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</si>
  <si>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</si>
  <si>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</si>
  <si>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</si>
  <si>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</si>
  <si>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</si>
  <si>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</si>
  <si>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</si>
  <si>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</si>
  <si>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</si>
  <si>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</si>
  <si>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</si>
  <si>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</si>
  <si>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</si>
  <si>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</si>
  <si>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</si>
  <si>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</si>
  <si>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</si>
  <si>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</si>
  <si>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</si>
  <si>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</si>
  <si>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</si>
  <si>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</si>
  <si>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</si>
  <si>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</si>
  <si>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</si>
  <si>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</si>
  <si>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</si>
  <si>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</si>
  <si>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</si>
  <si>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</si>
  <si>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</si>
  <si>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</si>
  <si>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</si>
  <si>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</si>
  <si>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</si>
  <si>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</si>
  <si>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</si>
  <si>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</si>
  <si>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</si>
  <si>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</si>
  <si>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</si>
  <si>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</si>
  <si>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</si>
  <si>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</si>
  <si>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</si>
  <si>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</si>
  <si>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</si>
  <si>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</si>
  <si>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</si>
  <si>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</si>
  <si>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</si>
  <si>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</si>
  <si>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</si>
  <si>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</si>
  <si>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</si>
  <si>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</si>
  <si>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</si>
  <si>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</si>
  <si>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</si>
  <si>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</si>
  <si>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</si>
  <si>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</si>
  <si>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</si>
  <si>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</si>
  <si>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</si>
  <si>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</si>
  <si>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</si>
  <si>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</si>
  <si>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</si>
  <si>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</si>
  <si>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</si>
  <si>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</si>
  <si>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</si>
  <si>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</si>
  <si>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</si>
  <si>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</si>
  <si>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</si>
  <si>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</si>
  <si>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</si>
  <si>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</si>
  <si>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</si>
  <si>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</si>
  <si>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</si>
  <si>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</si>
  <si>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</si>
  <si>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</si>
  <si>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</si>
  <si>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</si>
  <si>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</si>
  <si>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</si>
  <si>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</si>
  <si>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</si>
  <si>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</si>
  <si>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</si>
  <si>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</si>
  <si>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</si>
  <si>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</si>
  <si>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</si>
  <si>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</si>
  <si>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</si>
  <si>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</si>
  <si>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</si>
  <si>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</si>
  <si>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</si>
  <si>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</si>
  <si>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</si>
  <si>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</si>
  <si>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</si>
  <si>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</si>
  <si>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</si>
  <si>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</si>
  <si>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</si>
  <si>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</si>
  <si>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</si>
  <si>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</si>
  <si>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</si>
  <si>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</si>
  <si>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</si>
  <si>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</si>
  <si>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</si>
  <si>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</si>
  <si>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</si>
  <si>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</si>
  <si>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</si>
  <si>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</si>
  <si>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</si>
  <si>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</si>
  <si>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</si>
  <si>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</si>
  <si>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</si>
  <si>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</si>
  <si>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</si>
  <si>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</si>
  <si>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</si>
  <si>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</si>
  <si>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</si>
  <si>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</si>
  <si>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</si>
  <si>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</si>
  <si>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</si>
  <si>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</si>
  <si>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</si>
  <si>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</si>
  <si>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</si>
  <si>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</si>
  <si>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</si>
  <si>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</si>
  <si>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</si>
  <si>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</si>
  <si>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</si>
  <si>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</si>
  <si>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</si>
  <si>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</si>
  <si>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</si>
  <si>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</si>
  <si>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</si>
  <si>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</si>
  <si>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</si>
  <si>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</si>
  <si>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</si>
  <si>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</si>
  <si>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</si>
  <si>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</si>
  <si>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</si>
  <si>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</si>
  <si>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</si>
  <si>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</si>
  <si>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</si>
  <si>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</si>
  <si>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</si>
  <si>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</si>
  <si>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</si>
  <si>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</si>
  <si>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</si>
  <si>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</si>
  <si>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</si>
  <si>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</si>
  <si>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</si>
  <si>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</si>
  <si>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</si>
  <si>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</si>
  <si>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</si>
  <si>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</si>
  <si>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</si>
  <si>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</si>
  <si>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</si>
  <si>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</si>
  <si>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</si>
  <si>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</si>
  <si>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</si>
  <si>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</si>
  <si>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</si>
  <si>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</si>
  <si>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</si>
  <si>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</si>
  <si>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</si>
  <si>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</si>
  <si>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</si>
  <si>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</si>
  <si>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</si>
  <si>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</si>
  <si>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</si>
  <si>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</si>
  <si>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</si>
  <si>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</si>
  <si>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</si>
  <si>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</si>
  <si>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</si>
  <si>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</si>
  <si>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</si>
  <si>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</si>
  <si>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</si>
  <si>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</si>
  <si>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</si>
  <si>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</si>
  <si>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</si>
  <si>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</si>
  <si>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</si>
  <si>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</si>
  <si>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</si>
  <si>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</si>
  <si>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</si>
  <si>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</si>
  <si>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</si>
  <si>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</si>
  <si>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</si>
  <si>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</si>
  <si>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</si>
  <si>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</si>
  <si>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</si>
  <si>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</si>
  <si>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</si>
  <si>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</si>
  <si>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</si>
  <si>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</si>
  <si>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</si>
  <si>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</si>
  <si>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</si>
  <si>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</si>
  <si>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</si>
  <si>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</si>
  <si>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</si>
  <si>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</si>
  <si>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</si>
  <si>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</si>
  <si>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</si>
  <si>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</si>
  <si>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</si>
  <si>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</si>
  <si>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</si>
  <si>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</si>
  <si>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</si>
  <si>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</si>
  <si>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</si>
  <si>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</si>
  <si>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</si>
  <si>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</si>
  <si>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</si>
  <si>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</si>
  <si>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</si>
  <si>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</si>
  <si>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</si>
  <si>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</si>
  <si>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</si>
  <si>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</si>
  <si>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</si>
  <si>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</si>
  <si>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</si>
  <si>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</si>
  <si>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</si>
  <si>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</si>
  <si>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</si>
  <si>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</si>
  <si>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</si>
  <si>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</si>
  <si>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</si>
  <si>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</si>
  <si>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</si>
  <si>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</si>
  <si>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</si>
  <si>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</si>
  <si>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</si>
  <si>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</si>
  <si>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</si>
  <si>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</si>
  <si>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</si>
  <si>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</si>
  <si>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</si>
  <si>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</si>
  <si>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</si>
  <si>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</si>
  <si>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</si>
  <si>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</si>
  <si>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</si>
  <si>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</si>
  <si>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</si>
  <si>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</si>
  <si>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</si>
  <si>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</si>
  <si>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</si>
  <si>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</si>
  <si>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</si>
  <si>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</si>
  <si>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</si>
  <si>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</si>
  <si>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</si>
  <si>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</si>
  <si>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</si>
  <si>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</si>
  <si>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</si>
  <si>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</si>
  <si>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</si>
  <si>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</si>
  <si>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</si>
  <si>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</si>
  <si>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</si>
  <si>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</si>
  <si>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</si>
  <si>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</si>
  <si>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</si>
  <si>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</si>
  <si>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</si>
  <si>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</si>
  <si>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</si>
  <si>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</si>
  <si>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</si>
  <si>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</si>
  <si>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</si>
  <si>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</si>
  <si>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</si>
  <si>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</si>
  <si>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</si>
  <si>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</si>
  <si>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</si>
  <si>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</si>
  <si>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</si>
  <si>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</si>
  <si>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</si>
  <si>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</si>
  <si>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</si>
  <si>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</si>
  <si>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</si>
  <si>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</si>
  <si>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</si>
  <si>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</si>
  <si>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</si>
  <si>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</si>
  <si>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</si>
  <si>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</si>
  <si>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</si>
  <si>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</si>
  <si>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</si>
  <si>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</si>
  <si>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</si>
  <si>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</si>
  <si>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</si>
  <si>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</si>
  <si>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</si>
  <si>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</si>
  <si>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</si>
  <si>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</si>
  <si>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</si>
  <si>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</si>
  <si>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</si>
  <si>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</si>
  <si>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</si>
  <si>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</si>
  <si>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</si>
  <si>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</si>
  <si>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</si>
  <si>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</si>
  <si>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</si>
  <si>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</si>
  <si>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</si>
  <si>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</si>
  <si>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</si>
  <si>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</si>
  <si>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</si>
  <si>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</si>
  <si>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</si>
  <si>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</si>
  <si>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</si>
  <si>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</si>
  <si>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</si>
  <si>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</si>
  <si>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</si>
  <si>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</si>
  <si>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</si>
  <si>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</si>
  <si>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</si>
  <si>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</si>
  <si>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</si>
  <si>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</si>
  <si>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</si>
  <si>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</si>
  <si>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</si>
  <si>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</si>
  <si>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</si>
  <si>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</si>
  <si>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</si>
  <si>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</si>
  <si>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</si>
  <si>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</si>
  <si>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</si>
  <si>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</si>
  <si>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</si>
  <si>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</si>
  <si>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</si>
  <si>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</si>
  <si>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</si>
  <si>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</si>
  <si>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</si>
  <si>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</si>
  <si>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</si>
  <si>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</si>
  <si>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</si>
  <si>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</si>
  <si>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</si>
  <si>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</si>
  <si>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</si>
  <si>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</si>
  <si>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</si>
  <si>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</si>
  <si>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</si>
  <si>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</si>
  <si>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</si>
  <si>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</si>
  <si>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</si>
  <si>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</si>
  <si>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</si>
  <si>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</si>
  <si>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</si>
  <si>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</si>
  <si>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</si>
  <si>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</si>
  <si>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</si>
  <si>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</si>
  <si>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</si>
  <si>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</si>
  <si>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</si>
  <si>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</si>
  <si>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</si>
  <si>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</si>
  <si>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</si>
  <si>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</si>
  <si>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</si>
  <si>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</si>
  <si>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</si>
  <si>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</si>
  <si>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</si>
  <si>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</si>
  <si>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</si>
  <si>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</si>
  <si>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</si>
  <si>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</si>
  <si>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</si>
  <si>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</si>
  <si>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</si>
  <si>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</si>
  <si>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</si>
  <si>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</si>
  <si>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</si>
  <si>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</si>
  <si>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</si>
  <si>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</si>
  <si>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</si>
  <si>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</si>
  <si>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</si>
  <si>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</si>
  <si>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</si>
  <si>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</si>
  <si>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</si>
  <si>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</si>
  <si>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</si>
  <si>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</si>
  <si>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</si>
  <si>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</si>
  <si>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</si>
  <si>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</si>
  <si>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</si>
  <si>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</si>
  <si>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</si>
  <si>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</si>
  <si>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</si>
  <si>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</si>
  <si>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</si>
  <si>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</si>
  <si>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</si>
  <si>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</si>
  <si>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</si>
  <si>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</si>
  <si>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</si>
  <si>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</si>
  <si>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</si>
  <si>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</si>
  <si>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</si>
  <si>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</si>
  <si>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</si>
  <si>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</si>
  <si>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</si>
  <si>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</si>
  <si>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</si>
  <si>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</si>
  <si>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</si>
  <si>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</si>
  <si>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</si>
  <si>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</si>
  <si>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</si>
  <si>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</si>
  <si>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</si>
  <si>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</si>
  <si>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</si>
  <si>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</si>
  <si>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</si>
  <si>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</si>
  <si>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</si>
  <si>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</si>
  <si>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</si>
  <si>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</si>
  <si>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</si>
  <si>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</si>
  <si>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</si>
  <si>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</si>
  <si>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</si>
  <si>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</si>
  <si>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</si>
  <si>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</si>
  <si>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</si>
  <si>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</si>
  <si>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</si>
  <si>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</si>
  <si>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</si>
  <si>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</si>
  <si>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</si>
  <si>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</si>
  <si>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</si>
  <si>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</si>
  <si>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</si>
  <si>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</si>
  <si>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</si>
  <si>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</si>
  <si>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</si>
  <si>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</si>
  <si>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</si>
  <si>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</si>
  <si>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</si>
  <si>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</si>
  <si>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</si>
  <si>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</si>
  <si>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</si>
  <si>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</si>
  <si>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</si>
  <si>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</si>
  <si>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</si>
  <si>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</si>
  <si>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</si>
  <si>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</si>
  <si>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</si>
  <si>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</si>
  <si>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</si>
  <si>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</si>
  <si>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</si>
  <si>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</si>
  <si>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</si>
  <si>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</si>
  <si>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</si>
  <si>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</si>
  <si>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</si>
  <si>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</si>
  <si>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</si>
  <si>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</si>
  <si>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</si>
  <si>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</si>
  <si>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</si>
  <si>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</si>
  <si>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</si>
  <si>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</si>
  <si>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</si>
  <si>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</si>
  <si>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</si>
  <si>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</si>
  <si>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</si>
  <si>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</si>
  <si>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</si>
  <si>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</si>
  <si>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</si>
  <si>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</si>
  <si>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</si>
  <si>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</si>
  <si>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</si>
  <si>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</si>
  <si>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</si>
  <si>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</si>
  <si>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</si>
  <si>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</si>
  <si>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</si>
  <si>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</si>
  <si>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</si>
  <si>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</si>
  <si>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</si>
  <si>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</si>
  <si>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</si>
  <si>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</si>
  <si>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</si>
  <si>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</si>
  <si>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</si>
  <si>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</si>
  <si>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</si>
  <si>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</si>
  <si>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</si>
  <si>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</si>
  <si>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</si>
  <si>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</si>
  <si>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</si>
  <si>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</si>
  <si>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</si>
  <si>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</si>
  <si>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</si>
  <si>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</si>
  <si>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</si>
  <si>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</si>
  <si>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</si>
  <si>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</si>
  <si>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</si>
  <si>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</si>
  <si>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</si>
  <si>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</si>
  <si>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</si>
  <si>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</si>
  <si>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</si>
  <si>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</si>
  <si>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</si>
  <si>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</si>
  <si>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</si>
  <si>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</si>
  <si>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</si>
  <si>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</si>
  <si>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</si>
  <si>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</si>
  <si>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</si>
  <si>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</si>
  <si>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</si>
  <si>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</si>
  <si>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</si>
  <si>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</si>
  <si>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</si>
  <si>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</si>
  <si>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</si>
  <si>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</si>
  <si>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</si>
  <si>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</si>
  <si>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</si>
  <si>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</si>
  <si>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</si>
  <si>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</si>
  <si>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</si>
  <si>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</si>
  <si>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</si>
  <si>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</si>
  <si>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</si>
  <si>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</si>
  <si>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</si>
  <si>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</si>
  <si>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</si>
  <si>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</si>
  <si>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</si>
  <si>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</si>
  <si>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</si>
  <si>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</si>
  <si>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</si>
  <si>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</si>
  <si>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</si>
  <si>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</si>
  <si>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</si>
  <si>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</si>
  <si>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</si>
  <si>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</si>
  <si>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</si>
  <si>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</si>
  <si>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</si>
  <si>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</si>
  <si>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</si>
  <si>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</si>
  <si>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</si>
  <si>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</si>
  <si>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</si>
  <si>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</si>
  <si>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</si>
  <si>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</si>
  <si>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</si>
  <si>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</si>
  <si>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</si>
  <si>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</si>
  <si>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</si>
  <si>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</si>
  <si>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</si>
  <si>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</si>
  <si>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</si>
  <si>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</si>
  <si>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</si>
  <si>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</si>
  <si>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</si>
  <si>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</si>
  <si>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</si>
  <si>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</si>
  <si>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</si>
  <si>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</si>
  <si>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</si>
  <si>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</si>
  <si>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</si>
  <si>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</si>
  <si>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</si>
  <si>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</si>
  <si>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</si>
  <si>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</si>
  <si>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</si>
  <si>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</si>
  <si>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</si>
  <si>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</si>
  <si>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</si>
  <si>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</si>
  <si>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</si>
  <si>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</si>
  <si>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</si>
  <si>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</si>
  <si>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</si>
  <si>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</si>
  <si>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</si>
  <si>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</si>
  <si>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</si>
  <si>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</si>
  <si>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</si>
  <si>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</si>
  <si>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</si>
  <si>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</si>
  <si>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</si>
  <si>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</si>
  <si>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</si>
  <si>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</si>
  <si>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</si>
  <si>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</si>
  <si>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</si>
  <si>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</si>
  <si>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</si>
  <si>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</si>
  <si>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</si>
  <si>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</si>
  <si>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</si>
  <si>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</si>
  <si>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</si>
  <si>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</si>
  <si>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</si>
  <si>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</si>
  <si>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</si>
  <si>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</si>
  <si>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</si>
  <si>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</si>
  <si>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</si>
  <si>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</si>
  <si>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</si>
  <si>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</si>
  <si>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</si>
  <si>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</si>
  <si>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</si>
  <si>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</si>
  <si>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</si>
  <si>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</si>
  <si>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</si>
  <si>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</si>
  <si>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</si>
  <si>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</si>
  <si>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</si>
  <si>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</si>
  <si>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</si>
  <si>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</si>
  <si>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</si>
  <si>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</si>
  <si>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</si>
  <si>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</si>
  <si>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</si>
  <si>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</si>
  <si>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</si>
  <si>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</si>
  <si>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</si>
  <si>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</si>
  <si>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</si>
  <si>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</si>
  <si>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</si>
  <si>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</si>
  <si>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</si>
  <si>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</si>
  <si>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</si>
  <si>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</si>
  <si>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</si>
  <si>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</si>
  <si>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</si>
  <si>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</si>
  <si>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</si>
  <si>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</si>
  <si>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</si>
  <si>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</si>
  <si>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</si>
  <si>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</si>
  <si>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</si>
  <si>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</si>
  <si>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</si>
  <si>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</si>
  <si>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</si>
  <si>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</si>
  <si>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</si>
  <si>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</si>
  <si>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</si>
  <si>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</si>
  <si>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</si>
  <si>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</si>
  <si>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</si>
  <si>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</si>
  <si>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</si>
  <si>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</si>
  <si>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</si>
  <si>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</si>
  <si>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</si>
  <si>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</si>
  <si>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</si>
  <si>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</si>
  <si>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</si>
  <si>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</si>
  <si>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</si>
  <si>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</si>
  <si>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</si>
  <si>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</si>
  <si>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</si>
  <si>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</si>
  <si>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</si>
  <si>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</si>
  <si>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</si>
  <si>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</si>
  <si>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</si>
  <si>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</si>
  <si>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</si>
  <si>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</si>
  <si>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</si>
  <si>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</si>
  <si>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</si>
  <si>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</si>
  <si>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</si>
  <si>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</si>
  <si>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</si>
  <si>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</si>
  <si>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</si>
  <si>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</si>
  <si>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</si>
  <si>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</si>
  <si>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</si>
  <si>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</si>
  <si>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</si>
  <si>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</si>
  <si>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</si>
  <si>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</si>
  <si>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</si>
  <si>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</si>
  <si>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</si>
  <si>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</si>
  <si>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</si>
  <si>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</si>
  <si>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</si>
  <si>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</si>
  <si>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</si>
  <si>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</si>
  <si>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</si>
  <si>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</si>
  <si>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</si>
  <si>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</si>
  <si>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</si>
  <si>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</si>
  <si>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</si>
  <si>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</si>
  <si>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</si>
  <si>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</si>
  <si>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</si>
  <si>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</si>
  <si>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</si>
  <si>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</si>
  <si>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</si>
  <si>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</si>
  <si>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</si>
  <si>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</si>
  <si>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</si>
  <si>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</si>
  <si>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</si>
  <si>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</si>
  <si>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</si>
  <si>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</si>
  <si>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</si>
  <si>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</si>
  <si>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</si>
  <si>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</si>
  <si>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</si>
  <si>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</si>
  <si>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</si>
  <si>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</si>
  <si>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</si>
  <si>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</si>
  <si>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</si>
  <si>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</si>
  <si>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</si>
  <si>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</si>
  <si>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</si>
  <si>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</si>
  <si>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</si>
  <si>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</si>
  <si>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</si>
  <si>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</si>
  <si>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</si>
  <si>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</si>
  <si>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</si>
  <si>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</si>
  <si>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</si>
  <si>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</si>
  <si>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</si>
  <si>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</si>
  <si>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</si>
  <si>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</si>
  <si>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</si>
  <si>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</si>
  <si>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</si>
  <si>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</si>
  <si>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</si>
  <si>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</si>
  <si>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</si>
  <si>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</si>
  <si>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</si>
  <si>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</si>
  <si>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</si>
  <si>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</si>
  <si>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</si>
  <si>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</si>
  <si>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</si>
  <si>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</si>
  <si>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</si>
  <si>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</si>
  <si>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</si>
  <si>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</si>
  <si>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</si>
  <si>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</si>
  <si>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</si>
  <si>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</si>
  <si>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</si>
  <si>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</si>
  <si>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</si>
  <si>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</si>
  <si>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</si>
  <si>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</si>
  <si>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</si>
  <si>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</si>
  <si>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</si>
  <si>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</si>
  <si>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</si>
  <si>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</si>
  <si>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</si>
  <si>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</si>
  <si>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</si>
  <si>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</si>
  <si>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</si>
  <si>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</si>
  <si>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</si>
  <si>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</si>
  <si>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</si>
  <si>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</si>
  <si>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</si>
  <si>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</si>
  <si>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</si>
  <si>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</si>
  <si>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</si>
  <si>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</si>
  <si>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</si>
  <si>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</si>
  <si>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</si>
  <si>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</si>
  <si>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</si>
  <si>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</si>
  <si>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</si>
  <si>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</si>
  <si>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</si>
  <si>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</si>
  <si>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</si>
  <si>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</si>
  <si>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</si>
  <si>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</si>
  <si>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</si>
  <si>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</si>
  <si>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</si>
  <si>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</si>
  <si>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</si>
  <si>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</si>
  <si>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</si>
  <si>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</si>
  <si>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</si>
  <si>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</si>
  <si>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</si>
  <si>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</si>
  <si>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</si>
  <si>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</si>
  <si>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</si>
  <si>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</si>
  <si>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</si>
  <si>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</si>
  <si>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</si>
  <si>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</si>
  <si>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</si>
  <si>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</si>
  <si>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</si>
  <si>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</si>
  <si>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</si>
  <si>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</si>
  <si>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</si>
  <si>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</si>
  <si>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</si>
  <si>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</si>
  <si>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</si>
  <si>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</si>
  <si>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</si>
  <si>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</si>
  <si>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</si>
  <si>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</si>
  <si>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</si>
  <si>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</si>
  <si>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</si>
  <si>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</si>
  <si>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</si>
  <si>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</si>
  <si>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</si>
  <si>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</si>
  <si>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</si>
  <si>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</si>
  <si>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</si>
  <si>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</si>
  <si>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</si>
  <si>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</si>
  <si>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</si>
  <si>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</si>
  <si>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</si>
  <si>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</si>
  <si>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</si>
  <si>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</si>
  <si>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</si>
  <si>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</si>
  <si>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</si>
  <si>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</si>
  <si>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</si>
  <si>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</si>
  <si>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</si>
  <si>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</si>
  <si>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</si>
  <si>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</si>
  <si>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</si>
  <si>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</si>
  <si>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</si>
  <si>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</si>
  <si>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</si>
  <si>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</si>
  <si>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</si>
  <si>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</si>
  <si>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</si>
  <si>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</si>
  <si>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</si>
  <si>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</si>
  <si>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</si>
  <si>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</si>
  <si>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</si>
  <si>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</si>
  <si>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</si>
  <si>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</si>
  <si>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</si>
  <si>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</si>
  <si>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</si>
  <si>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</si>
  <si>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</si>
  <si>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</si>
  <si>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</si>
  <si>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</si>
  <si>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</si>
  <si>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</si>
  <si>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</si>
  <si>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</si>
  <si>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</si>
  <si>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</si>
  <si>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</si>
  <si>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</si>
  <si>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</si>
  <si>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</si>
  <si>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</si>
  <si>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</si>
  <si>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</si>
  <si>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</si>
  <si>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</si>
  <si>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</si>
  <si>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</si>
  <si>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</si>
  <si>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</si>
  <si>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</si>
  <si>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</si>
  <si>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</si>
  <si>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</si>
  <si>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</si>
  <si>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</si>
  <si>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</si>
  <si>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</si>
  <si>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</si>
  <si>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</si>
  <si>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</si>
  <si>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</si>
  <si>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</si>
  <si>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</si>
  <si>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</si>
  <si>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</si>
  <si>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</si>
  <si>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</si>
  <si>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</si>
  <si>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</si>
  <si>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</si>
  <si>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</si>
  <si>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</si>
  <si>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</si>
  <si>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</si>
  <si>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</si>
  <si>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</si>
  <si>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</si>
  <si>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</si>
  <si>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</si>
  <si>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</si>
  <si>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</si>
  <si>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</si>
  <si>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</si>
  <si>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</si>
  <si>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</si>
  <si>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</si>
  <si>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</si>
  <si>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</si>
  <si>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</si>
  <si>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</si>
  <si>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</si>
  <si>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</si>
  <si>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</si>
  <si>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</si>
  <si>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</si>
  <si>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</si>
  <si>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</si>
  <si>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</si>
  <si>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</si>
  <si>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</si>
  <si>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</si>
  <si>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</si>
  <si>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</si>
  <si>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</si>
  <si>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</si>
  <si>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</si>
  <si>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</si>
  <si>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</si>
  <si>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</si>
  <si>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</si>
  <si>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</si>
  <si>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</si>
  <si>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</si>
  <si>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</si>
  <si>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</si>
  <si>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</si>
  <si>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</si>
  <si>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</si>
  <si>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</si>
  <si>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</si>
  <si>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</si>
  <si>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</si>
  <si>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</si>
  <si>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</si>
  <si>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</si>
  <si>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</si>
  <si>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</si>
  <si>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</si>
  <si>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</si>
  <si>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</si>
  <si>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</si>
  <si>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</si>
  <si>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</si>
  <si>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</si>
  <si>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</si>
  <si>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</si>
  <si>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</si>
  <si>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</si>
  <si>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</si>
  <si>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</si>
  <si>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</si>
  <si>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</si>
  <si>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</si>
  <si>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</si>
  <si>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</si>
  <si>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</si>
  <si>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</si>
  <si>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</si>
  <si>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</si>
  <si>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</si>
  <si>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</si>
  <si>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</si>
  <si>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</si>
  <si>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</si>
  <si>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</si>
  <si>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</si>
  <si>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</si>
  <si>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</si>
  <si>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</si>
  <si>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</si>
  <si>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</si>
  <si>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</si>
  <si>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</si>
  <si>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</si>
  <si>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</si>
  <si>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</si>
  <si>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</si>
  <si>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</si>
  <si>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</si>
  <si>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</si>
  <si>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</si>
  <si>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</si>
  <si>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</si>
  <si>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</si>
  <si>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</si>
  <si>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</si>
  <si>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</si>
  <si>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</si>
  <si>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</si>
  <si>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</si>
  <si>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</si>
  <si>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</si>
  <si>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</si>
  <si>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</si>
  <si>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</si>
  <si>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</si>
  <si>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</si>
  <si>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</si>
  <si>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</si>
  <si>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</si>
  <si>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</si>
  <si>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</si>
  <si>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</si>
  <si>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</si>
  <si>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</si>
  <si>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</si>
  <si>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</si>
  <si>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</si>
  <si>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</si>
  <si>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</si>
  <si>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</si>
  <si>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</si>
  <si>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</si>
  <si>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</si>
  <si>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</si>
  <si>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</si>
  <si>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</si>
  <si>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</si>
  <si>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</si>
  <si>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</si>
  <si>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</si>
  <si>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</si>
  <si>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</si>
  <si>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</si>
  <si>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</si>
  <si>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</si>
  <si>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</si>
  <si>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</si>
  <si>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</si>
  <si>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</si>
  <si>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</si>
  <si>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</si>
  <si>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</si>
  <si>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</si>
  <si>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</si>
  <si>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</si>
  <si>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</si>
  <si>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</si>
  <si>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</si>
  <si>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</si>
  <si>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</si>
  <si>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</si>
  <si>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</si>
  <si>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</si>
  <si>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</si>
  <si>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</si>
  <si>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</si>
  <si>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</si>
  <si>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</si>
  <si>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</si>
  <si>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</si>
  <si>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</si>
  <si>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</si>
  <si>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</si>
  <si>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</si>
  <si>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</si>
  <si>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</si>
  <si>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</si>
  <si>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</si>
  <si>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</si>
  <si>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</si>
  <si>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</si>
  <si>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</si>
  <si>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</si>
  <si>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</si>
  <si>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</si>
  <si>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</si>
  <si>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</si>
  <si>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</si>
  <si>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</si>
  <si>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</si>
  <si>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</si>
  <si>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</si>
  <si>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</si>
  <si>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</si>
  <si>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</si>
  <si>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</si>
  <si>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</si>
  <si>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</si>
  <si>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</si>
  <si>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</si>
  <si>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</si>
  <si>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</si>
  <si>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</si>
  <si>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</si>
  <si>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</si>
  <si>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</si>
  <si>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</si>
  <si>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</si>
  <si>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</si>
  <si>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</si>
  <si>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</si>
  <si>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</si>
  <si>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</si>
  <si>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</si>
  <si>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</si>
  <si>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</si>
  <si>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</si>
  <si>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</si>
  <si>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</si>
  <si>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</si>
  <si>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</si>
  <si>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</si>
  <si>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</si>
  <si>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</si>
  <si>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</si>
  <si>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</si>
  <si>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</si>
  <si>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</si>
  <si>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</si>
  <si>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</si>
  <si>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</si>
  <si>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</si>
  <si>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</si>
  <si>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</si>
  <si>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</si>
  <si>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</si>
  <si>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</si>
  <si>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</si>
  <si>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</si>
  <si>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</si>
  <si>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</si>
  <si>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</si>
  <si>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</si>
  <si>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</si>
  <si>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</si>
  <si>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</si>
  <si>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</si>
  <si>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</si>
  <si>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</si>
  <si>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</si>
  <si>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</si>
  <si>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</si>
  <si>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</si>
  <si>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</si>
  <si>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</si>
  <si>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</si>
  <si>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</si>
  <si>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</si>
  <si>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</si>
  <si>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</si>
  <si>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</si>
  <si>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</si>
  <si>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</si>
  <si>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</si>
  <si>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</si>
  <si>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</si>
  <si>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</si>
  <si>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</si>
  <si>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</si>
  <si>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</si>
  <si>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</si>
  <si>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</si>
  <si>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</si>
  <si>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</si>
  <si>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</si>
  <si>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</si>
  <si>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</si>
  <si>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</si>
  <si>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</si>
  <si>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</si>
  <si>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</si>
  <si>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</si>
  <si>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</si>
  <si>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</si>
  <si>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</si>
  <si>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</si>
  <si>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</si>
  <si>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</si>
  <si>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</si>
  <si>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</si>
  <si>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</si>
  <si>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</si>
  <si>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</si>
  <si>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</si>
  <si>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</si>
  <si>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</si>
  <si>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</si>
  <si>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</si>
  <si>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</si>
  <si>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</si>
  <si>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</si>
  <si>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</si>
  <si>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</si>
  <si>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</si>
  <si>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</si>
  <si>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</si>
  <si>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</si>
  <si>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</si>
  <si>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</si>
  <si>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</si>
  <si>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</si>
  <si>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</si>
  <si>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</si>
  <si>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</si>
  <si>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</si>
  <si>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</si>
  <si>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</si>
  <si>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</si>
  <si>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</si>
  <si>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</si>
  <si>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</si>
  <si>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</si>
  <si>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</si>
  <si>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</si>
  <si>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</si>
  <si>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</si>
  <si>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</si>
  <si>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</si>
  <si>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</si>
  <si>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</si>
  <si>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</si>
  <si>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</si>
  <si>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</si>
  <si>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</si>
  <si>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</si>
  <si>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</si>
  <si>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</si>
  <si>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</si>
  <si>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</si>
  <si>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</si>
  <si>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</si>
  <si>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</si>
  <si>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</si>
  <si>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</si>
  <si>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</si>
  <si>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</si>
  <si>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</si>
  <si>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</si>
  <si>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</si>
  <si>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</si>
  <si>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</si>
  <si>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</si>
  <si>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</si>
  <si>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</si>
  <si>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</si>
  <si>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</si>
  <si>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</si>
  <si>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</si>
  <si>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</si>
  <si>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</si>
  <si>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</si>
  <si>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</si>
  <si>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</si>
  <si>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</si>
  <si>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</si>
  <si>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</si>
  <si>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</si>
  <si>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</si>
  <si>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</si>
  <si>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</si>
  <si>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</si>
  <si>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</si>
  <si>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MIN</t>
  </si>
  <si>
    <t>MAX</t>
  </si>
  <si>
    <t>mean</t>
  </si>
  <si>
    <t>Correlation</t>
  </si>
  <si>
    <t>WFH%</t>
  </si>
  <si>
    <t>count</t>
  </si>
  <si>
    <t>cumulative percentage</t>
  </si>
  <si>
    <t>Row Labels</t>
  </si>
  <si>
    <t>Grand Total</t>
  </si>
  <si>
    <t>Sum of 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</si>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</sst>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Quire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Chart of</a:t>
            </a:r>
            <a:r>
              <a:rPr lang="en-US" baseline="0"/>
              <a:t> Departments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'04 - Bar'!$H$3:$H$7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Bar'!$I$3:$I$7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A-493A-93BE-AB5DDF4BB41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970304"/>
        <c:axId val="1117190656"/>
      </c:barChart>
      <c:catAx>
        <c:axId val="111197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90656"/>
        <c:crosses val="autoZero"/>
        <c:auto val="1"/>
        <c:lblAlgn val="ctr"/>
        <c:lblOffset val="100"/>
        <c:noMultiLvlLbl val="0"/>
      </c:catAx>
      <c:valAx>
        <c:axId val="11171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7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Users by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6-422D-83D6-39CDD1AEF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52080"/>
        <c:axId val="164993360"/>
      </c:lineChart>
      <c:catAx>
        <c:axId val="19865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93360"/>
        <c:crosses val="autoZero"/>
        <c:auto val="1"/>
        <c:lblAlgn val="ctr"/>
        <c:lblOffset val="100"/>
        <c:noMultiLvlLbl val="0"/>
      </c:catAx>
      <c:valAx>
        <c:axId val="16499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Users</a:t>
            </a:r>
            <a:r>
              <a:rPr lang="en-US" baseline="0"/>
              <a:t> by quarter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2-43E3-8B18-DC745FDD947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4610976"/>
        <c:axId val="237551088"/>
      </c:lineChart>
      <c:catAx>
        <c:axId val="23461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51088"/>
        <c:crosses val="autoZero"/>
        <c:auto val="1"/>
        <c:lblAlgn val="ctr"/>
        <c:lblOffset val="100"/>
        <c:noMultiLvlLbl val="0"/>
      </c:catAx>
      <c:valAx>
        <c:axId val="237551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3461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Employees</a:t>
            </a:r>
            <a:r>
              <a:rPr lang="en-US" baseline="0"/>
              <a:t> by Department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A4-420E-87E8-73E4287980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A4-420E-87E8-73E4287980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A4-420E-87E8-73E4287980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1A4-420E-87E8-73E42879802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1A4-420E-87E8-73E4287980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6-47E2-BB31-DA82AA9249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CSAT and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F-4E33-A911-DDC546867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690640"/>
        <c:axId val="245483056"/>
      </c:scatterChart>
      <c:valAx>
        <c:axId val="1112690640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Satisfaction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83056"/>
        <c:crosses val="autoZero"/>
        <c:crossBetween val="midCat"/>
      </c:valAx>
      <c:valAx>
        <c:axId val="245483056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69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1-425D-B1E9-7F621218AD6E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1-425D-B1E9-7F621218A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"/>
        <c:overlap val="100"/>
        <c:axId val="191948752"/>
        <c:axId val="153735680"/>
      </c:barChart>
      <c:catAx>
        <c:axId val="191948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5680"/>
        <c:crosses val="autoZero"/>
        <c:auto val="1"/>
        <c:lblAlgn val="ctr"/>
        <c:lblOffset val="100"/>
        <c:noMultiLvlLbl val="0"/>
      </c:catAx>
      <c:valAx>
        <c:axId val="15373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'09 - Summary Bar'!$P$9:$P$13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Product</c:v>
                </c:pt>
                <c:pt idx="3">
                  <c:v>Finance</c:v>
                </c:pt>
                <c:pt idx="4">
                  <c:v>IT</c:v>
                </c:pt>
              </c:strCache>
            </c:strRef>
          </c:cat>
          <c:val>
            <c:numRef>
              <c:f>'09 - Summary Bar'!$Q$9:$Q$13</c:f>
              <c:numCache>
                <c:formatCode>0%</c:formatCode>
                <c:ptCount val="5"/>
                <c:pt idx="0">
                  <c:v>0.4375</c:v>
                </c:pt>
                <c:pt idx="1">
                  <c:v>0.5</c:v>
                </c:pt>
                <c:pt idx="2">
                  <c:v>0.55000000000000004</c:v>
                </c:pt>
                <c:pt idx="3">
                  <c:v>0.6</c:v>
                </c:pt>
                <c:pt idx="4" formatCode="General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4-43D5-9274-72A779E9F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841616"/>
        <c:axId val="91530688"/>
      </c:barChart>
      <c:catAx>
        <c:axId val="15284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0688"/>
        <c:crosses val="autoZero"/>
        <c:auto val="1"/>
        <c:lblAlgn val="ctr"/>
        <c:lblOffset val="100"/>
        <c:noMultiLvlLbl val="0"/>
      </c:catAx>
      <c:valAx>
        <c:axId val="9153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4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987-45E0-A46F-75BF9AB37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291669103"/>
        <c:axId val="1285195791"/>
      </c:bubbleChart>
      <c:valAx>
        <c:axId val="1291669103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195791"/>
        <c:crosses val="autoZero"/>
        <c:crossBetween val="midCat"/>
      </c:valAx>
      <c:valAx>
        <c:axId val="128519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69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work.xlsx]Sheet1!PivotTable3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Sheet1!$A$5:$A$25</c:f>
              <c:strCache>
                <c:ptCount val="20"/>
                <c:pt idx="0">
                  <c:v>Aurora</c:v>
                </c:pt>
                <c:pt idx="1">
                  <c:v>Burlington</c:v>
                </c:pt>
                <c:pt idx="2">
                  <c:v>Chicago</c:v>
                </c:pt>
                <c:pt idx="3">
                  <c:v>Columbia</c:v>
                </c:pt>
                <c:pt idx="4">
                  <c:v>Columbus</c:v>
                </c:pt>
                <c:pt idx="5">
                  <c:v>Dallas</c:v>
                </c:pt>
                <c:pt idx="6">
                  <c:v>Denver</c:v>
                </c:pt>
                <c:pt idx="7">
                  <c:v>Detroit</c:v>
                </c:pt>
                <c:pt idx="8">
                  <c:v>Franklin</c:v>
                </c:pt>
                <c:pt idx="9">
                  <c:v>Henderson</c:v>
                </c:pt>
                <c:pt idx="10">
                  <c:v>Houston</c:v>
                </c:pt>
                <c:pt idx="11">
                  <c:v>Long Beach</c:v>
                </c:pt>
                <c:pt idx="12">
                  <c:v>Los Angeles</c:v>
                </c:pt>
                <c:pt idx="13">
                  <c:v>Milwaukee</c:v>
                </c:pt>
                <c:pt idx="14">
                  <c:v>New York City</c:v>
                </c:pt>
                <c:pt idx="15">
                  <c:v>Philadelphia</c:v>
                </c:pt>
                <c:pt idx="16">
                  <c:v>San Diego</c:v>
                </c:pt>
                <c:pt idx="17">
                  <c:v>San Francisco</c:v>
                </c:pt>
                <c:pt idx="18">
                  <c:v>Seattle</c:v>
                </c:pt>
                <c:pt idx="19">
                  <c:v>Springfield</c:v>
                </c:pt>
              </c:strCache>
            </c:strRef>
          </c:cat>
          <c:val>
            <c:numRef>
              <c:f>Sheet1!$B$5:$B$25</c:f>
              <c:numCache>
                <c:formatCode>General</c:formatCode>
                <c:ptCount val="20"/>
                <c:pt idx="0">
                  <c:v>3687.9460000000008</c:v>
                </c:pt>
                <c:pt idx="1">
                  <c:v>5034.924</c:v>
                </c:pt>
                <c:pt idx="2">
                  <c:v>4416.2890000000007</c:v>
                </c:pt>
                <c:pt idx="3">
                  <c:v>4276.3780000000006</c:v>
                </c:pt>
                <c:pt idx="4">
                  <c:v>4762.6719999999996</c:v>
                </c:pt>
                <c:pt idx="5">
                  <c:v>3328.9401999999995</c:v>
                </c:pt>
                <c:pt idx="6">
                  <c:v>3865.5859999999993</c:v>
                </c:pt>
                <c:pt idx="7">
                  <c:v>10901.820000000002</c:v>
                </c:pt>
                <c:pt idx="8">
                  <c:v>5844.4659999999994</c:v>
                </c:pt>
                <c:pt idx="9">
                  <c:v>5520.6500000000005</c:v>
                </c:pt>
                <c:pt idx="10">
                  <c:v>8943.4557999999997</c:v>
                </c:pt>
                <c:pt idx="11">
                  <c:v>4835.5599999999995</c:v>
                </c:pt>
                <c:pt idx="12">
                  <c:v>25174.444499999991</c:v>
                </c:pt>
                <c:pt idx="13">
                  <c:v>5833.53</c:v>
                </c:pt>
                <c:pt idx="14">
                  <c:v>26171.711999999996</c:v>
                </c:pt>
                <c:pt idx="15">
                  <c:v>14381.26</c:v>
                </c:pt>
                <c:pt idx="16">
                  <c:v>10967.342999999999</c:v>
                </c:pt>
                <c:pt idx="17">
                  <c:v>19272.658999999996</c:v>
                </c:pt>
                <c:pt idx="18">
                  <c:v>25449.723999999998</c:v>
                </c:pt>
                <c:pt idx="19">
                  <c:v>7661.7089999999989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0-4195-8C85-688F07D07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9450000"/>
        <c:axId val="778782528"/>
      </c:barChart>
      <c:catAx>
        <c:axId val="5994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782528"/>
        <c:crosses val="autoZero"/>
        <c:auto val="1"/>
        <c:lblAlgn val="ctr"/>
        <c:lblOffset val="100"/>
        <c:noMultiLvlLbl val="0"/>
      </c:catAx>
      <c:valAx>
        <c:axId val="7787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5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Sale</a:t>
          </a:r>
        </a:p>
      </cx:txPr>
    </cx:title>
    <cx:plotArea>
      <cx:plotAreaRegion>
        <cx:series layoutId="clusteredColumn" uniqueId="{10545DE5-BE67-4EAB-B821-5001035321B6}">
          <cx:tx>
            <cx:txData>
              <cx:f>_xlchart.v1.0</cx:f>
              <cx:v>Sales</cx:v>
            </cx:txData>
          </cx:tx>
          <cx:dataLabels pos="inEnd">
            <cx:visibility seriesName="0" categoryName="0" value="1"/>
            <cx:separator>, </cx:separator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 Bins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 Bins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AA98F7D8-E653-4767-B75D-581F374B4C7B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18CBC67E-13BB-4274-9490-C5D30498CBEC}">
          <cx:dataLabels pos="inEnd">
            <cx:visibility seriesName="0" categoryName="0" value="1"/>
            <cx:separator>, </cx:separator>
          </cx:dataLabels>
          <cx:dataId val="0"/>
          <cx:layoutPr>
            <cx:aggregation/>
          </cx:layoutPr>
          <cx:axisId val="1"/>
        </cx:series>
        <cx:series layoutId="paretoLine" ownerIdx="0" uniqueId="{65B9C608-234D-4FD2-9C7D-6E24359B20D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/>
    <cx:plotArea>
      <cx:plotAreaRegion>
        <cx:series layoutId="waterfall" uniqueId="{64351D6B-58BC-4B54-A4E4-88CB5C83413E}">
          <cx:dataLabels pos="outEnd">
            <cx:visibility seriesName="0" categoryName="0" value="1"/>
          </cx:dataLabels>
          <cx:dataId val="0"/>
          <cx:layoutPr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_xlchart.v1.10</cx:f>
      </cx:numDim>
    </cx:data>
  </cx:chartData>
  <cx:chart>
    <cx:title pos="t" align="ctr" overlay="0"/>
    <cx:plotArea>
      <cx:plotAreaRegion>
        <cx:series layoutId="treemap" uniqueId="{6CFB234D-192F-4A7F-B95E-0093C563A6A4}">
          <cx:tx>
            <cx:txData>
              <cx:f>_xlchart.v1.9</cx:f>
              <cx:v>Employee</cx:v>
            </cx:txData>
          </cx:tx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309562</xdr:colOff>
      <xdr:row>0</xdr:row>
      <xdr:rowOff>202406</xdr:rowOff>
    </xdr:from>
    <xdr:to>
      <xdr:col>9</xdr:col>
      <xdr:colOff>233362</xdr:colOff>
      <xdr:row>14</xdr:row>
      <xdr:rowOff>11906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0B0733-A85E-4252-F560-7E06409F13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587" y="192881"/>
              <a:ext cx="4572000" cy="2486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483394</xdr:colOff>
      <xdr:row>6</xdr:row>
      <xdr:rowOff>138113</xdr:rowOff>
    </xdr:from>
    <xdr:to>
      <xdr:col>8</xdr:col>
      <xdr:colOff>209550</xdr:colOff>
      <xdr:row>19</xdr:row>
      <xdr:rowOff>64293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94E0AF-8CB1-4ED5-B1EA-3F6D1E4ECA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4419" y="1281113"/>
              <a:ext cx="3793331" cy="2402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176213</xdr:colOff>
      <xdr:row>7</xdr:row>
      <xdr:rowOff>200025</xdr:rowOff>
    </xdr:from>
    <xdr:to>
      <xdr:col>9</xdr:col>
      <xdr:colOff>335757</xdr:colOff>
      <xdr:row>18</xdr:row>
      <xdr:rowOff>150018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36E2B-60AC-8C30-B9D1-2F28775E9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183356</xdr:colOff>
      <xdr:row>5</xdr:row>
      <xdr:rowOff>195263</xdr:rowOff>
    </xdr:from>
    <xdr:to>
      <xdr:col>7</xdr:col>
      <xdr:colOff>195262</xdr:colOff>
      <xdr:row>18</xdr:row>
      <xdr:rowOff>35719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598AC-E800-76BD-BE8D-501DE9113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311944</xdr:colOff>
      <xdr:row>5</xdr:row>
      <xdr:rowOff>200025</xdr:rowOff>
    </xdr:from>
    <xdr:to>
      <xdr:col>12</xdr:col>
      <xdr:colOff>142875</xdr:colOff>
      <xdr:row>18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075F6-87A2-6489-74E7-6E4FDDADF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373856</xdr:colOff>
      <xdr:row>7</xdr:row>
      <xdr:rowOff>19051</xdr:rowOff>
    </xdr:from>
    <xdr:to>
      <xdr:col>10</xdr:col>
      <xdr:colOff>300038</xdr:colOff>
      <xdr:row>21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7FE60-F3CD-DE30-F37A-A54BB40A0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407194</xdr:colOff>
      <xdr:row>1</xdr:row>
      <xdr:rowOff>73818</xdr:rowOff>
    </xdr:from>
    <xdr:to>
      <xdr:col>11</xdr:col>
      <xdr:colOff>330994</xdr:colOff>
      <xdr:row>14</xdr:row>
      <xdr:rowOff>92868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3C07F-80BB-0480-DF7E-B54B22E1E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305803</xdr:colOff>
      <xdr:row>3</xdr:row>
      <xdr:rowOff>117308</xdr:rowOff>
    </xdr:from>
    <xdr:to>
      <xdr:col>12</xdr:col>
      <xdr:colOff>571501</xdr:colOff>
      <xdr:row>15</xdr:row>
      <xdr:rowOff>200527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C80CC-B4B5-4250-BB55-33AE37FF3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183357</xdr:colOff>
      <xdr:row>13</xdr:row>
      <xdr:rowOff>159544</xdr:rowOff>
    </xdr:from>
    <xdr:to>
      <xdr:col>20</xdr:col>
      <xdr:colOff>528638</xdr:colOff>
      <xdr:row>25</xdr:row>
      <xdr:rowOff>47626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433AB-DCED-9D3C-543D-E41E82B2E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431684</xdr:colOff>
      <xdr:row>1</xdr:row>
      <xdr:rowOff>120080</xdr:rowOff>
    </xdr:from>
    <xdr:to>
      <xdr:col>16</xdr:col>
      <xdr:colOff>292553</xdr:colOff>
      <xdr:row>20</xdr:row>
      <xdr:rowOff>88447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A9BA3E-4B6B-366C-077A-03EFC4D0AF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459" y="310580"/>
              <a:ext cx="6833169" cy="35878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135731</xdr:rowOff>
    </xdr:from>
    <xdr:to>
      <xdr:col>10</xdr:col>
      <xdr:colOff>228600</xdr:colOff>
      <xdr:row>14</xdr:row>
      <xdr:rowOff>154781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D9F82A-17B5-CCA2-23A3-A7BFECEF86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5025" y="326231"/>
              <a:ext cx="4572000" cy="249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248708</xdr:colOff>
      <xdr:row>2</xdr:row>
      <xdr:rowOff>54504</xdr:rowOff>
    </xdr:from>
    <xdr:to>
      <xdr:col>11</xdr:col>
      <xdr:colOff>560916</xdr:colOff>
      <xdr:row>16</xdr:row>
      <xdr:rowOff>130704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531F0-E243-E286-4D2D-4C86306788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2483" y="435504"/>
              <a:ext cx="457940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219870</xdr:colOff>
      <xdr:row>0</xdr:row>
      <xdr:rowOff>142080</xdr:rowOff>
    </xdr:from>
    <xdr:to>
      <xdr:col>14</xdr:col>
      <xdr:colOff>103189</xdr:colOff>
      <xdr:row>20</xdr:row>
      <xdr:rowOff>115887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826C37-4446-8B00-4746-8378BBE54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585107</xdr:colOff>
      <xdr:row>1</xdr:row>
      <xdr:rowOff>115661</xdr:rowOff>
    </xdr:from>
    <xdr:to>
      <xdr:col>12</xdr:col>
      <xdr:colOff>326571</xdr:colOff>
      <xdr:row>20</xdr:row>
      <xdr:rowOff>170770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D5AFE9-550B-D883-FDEA-E2DBDBA60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14.733508912039" createdVersion="8" refreshedVersion="8" minRefreshableVersion="3" recordCount="9994" xr:uid="{3F56F328-A01C-4D28-94D9-E352271D9BFC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F29E0-F1D3-4CF4-B4E3-87DC2252334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B25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21">
    <i>
      <x v="24"/>
    </i>
    <i>
      <x v="60"/>
    </i>
    <i>
      <x v="80"/>
    </i>
    <i>
      <x v="93"/>
    </i>
    <i>
      <x v="94"/>
    </i>
    <i>
      <x v="109"/>
    </i>
    <i>
      <x v="120"/>
    </i>
    <i>
      <x v="123"/>
    </i>
    <i>
      <x v="156"/>
    </i>
    <i>
      <x v="194"/>
    </i>
    <i>
      <x v="207"/>
    </i>
    <i>
      <x v="262"/>
    </i>
    <i>
      <x v="266"/>
    </i>
    <i>
      <x v="299"/>
    </i>
    <i>
      <x v="329"/>
    </i>
    <i>
      <x v="374"/>
    </i>
    <i>
      <x v="437"/>
    </i>
    <i>
      <x v="438"/>
    </i>
    <i>
      <x v="452"/>
    </i>
    <i>
      <x v="464"/>
    </i>
    <i t="grand">
      <x/>
    </i>
  </rowItems>
  <colItems count="1">
    <i/>
  </colItems>
  <pageFields count="2">
    <pageField fld="14" item="0" hier="-1"/>
    <pageField fld="7" hier="-1"/>
  </pageField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="200" zoomScaleNormal="200" workbookViewId="0">
      <selection activeCell="B2" sqref="B2"/>
    </sheetView>
  </sheetViews>
  <sheetFormatPr defaultColWidth="8.7109375" defaultRowHeight="15" x14ac:dyDescent="0.25"/>
  <cols>
    <col min="1" max="1" width="8.7109375" style="4"/>
    <col min="2" max="2" width="16.140625" style="2" customWidth="1"/>
    <col min="3" max="16384" width="8.7109375" style="2"/>
  </cols>
  <sheetData>
    <row r="1" spans="1:3" x14ac:dyDescent="0.25">
      <c r="A1" s="3" t="s">
        <v>10981</v>
      </c>
      <c r="B1" s="1" t="s">
        <v>10982</v>
      </c>
    </row>
    <row r="2" spans="1:3" x14ac:dyDescent="0.25">
      <c r="A2" s="4">
        <v>1</v>
      </c>
      <c r="B2" s="5" t="s">
        <v>10983</v>
      </c>
    </row>
    <row r="3" spans="1:3" x14ac:dyDescent="0.25">
      <c r="A3" s="4">
        <v>2</v>
      </c>
      <c r="B3" s="5" t="s">
        <v>10984</v>
      </c>
    </row>
    <row r="4" spans="1:3" x14ac:dyDescent="0.25">
      <c r="A4" s="4">
        <v>3</v>
      </c>
      <c r="B4" s="5" t="s">
        <v>10985</v>
      </c>
    </row>
    <row r="5" spans="1:3" x14ac:dyDescent="0.25">
      <c r="A5" s="4">
        <v>4</v>
      </c>
      <c r="B5" s="5" t="s">
        <v>10986</v>
      </c>
    </row>
    <row r="6" spans="1:3" x14ac:dyDescent="0.25">
      <c r="A6" s="4">
        <v>5</v>
      </c>
      <c r="B6" s="5" t="s">
        <v>10988</v>
      </c>
      <c r="C6" s="5"/>
    </row>
    <row r="7" spans="1:3" x14ac:dyDescent="0.25">
      <c r="A7" s="4">
        <v>6</v>
      </c>
      <c r="B7" s="5" t="s">
        <v>10987</v>
      </c>
    </row>
    <row r="8" spans="1:3" x14ac:dyDescent="0.25">
      <c r="A8" s="4">
        <v>7</v>
      </c>
      <c r="B8" s="5" t="s">
        <v>10989</v>
      </c>
    </row>
    <row r="9" spans="1:3" x14ac:dyDescent="0.25">
      <c r="A9" s="4">
        <v>8</v>
      </c>
      <c r="B9" s="5" t="s">
        <v>10990</v>
      </c>
    </row>
    <row r="10" spans="1:3" x14ac:dyDescent="0.25">
      <c r="A10" s="4">
        <v>9</v>
      </c>
      <c r="B10" s="5" t="s">
        <v>10991</v>
      </c>
    </row>
    <row r="11" spans="1:3" x14ac:dyDescent="0.25">
      <c r="A11" s="4">
        <v>10</v>
      </c>
      <c r="B11" s="5" t="s">
        <v>10992</v>
      </c>
    </row>
    <row r="12" spans="1:3" x14ac:dyDescent="0.25">
      <c r="A12" s="4">
        <v>11</v>
      </c>
      <c r="B12" s="5" t="s">
        <v>10993</v>
      </c>
    </row>
    <row r="13" spans="1:3" x14ac:dyDescent="0.25">
      <c r="A13" s="4">
        <v>12</v>
      </c>
      <c r="B13" s="5" t="s">
        <v>10994</v>
      </c>
    </row>
    <row r="14" spans="1:3" x14ac:dyDescent="0.25">
      <c r="A14" s="4">
        <v>13</v>
      </c>
      <c r="B14" s="5" t="s">
        <v>10995</v>
      </c>
    </row>
    <row r="15" spans="1:3" x14ac:dyDescent="0.25">
      <c r="A15" s="4">
        <v>14</v>
      </c>
      <c r="B15" s="5" t="s">
        <v>10996</v>
      </c>
    </row>
    <row r="16" spans="1:3" x14ac:dyDescent="0.25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180" zoomScaleNormal="180" workbookViewId="0">
      <selection activeCell="G7" sqref="G7"/>
    </sheetView>
  </sheetViews>
  <sheetFormatPr defaultColWidth="8.7109375" defaultRowHeight="15" x14ac:dyDescent="0.25"/>
  <cols>
    <col min="1" max="1" width="10.5703125" style="2" customWidth="1"/>
    <col min="2" max="16384" width="8.7109375" style="2"/>
  </cols>
  <sheetData>
    <row r="1" spans="1:8" x14ac:dyDescent="0.25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x14ac:dyDescent="0.25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25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25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25">
      <c r="G5"/>
      <c r="H5"/>
    </row>
    <row r="6" spans="1:8" x14ac:dyDescent="0.25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x14ac:dyDescent="0.25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0D7DC4DA-A2CD-4FE5-9A7A-A08C458900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manualMax="0" manualMin="0" type="column" displayEmptyCellsAs="gap" xr2:uid="{F7E3BEB3-C6C1-46BF-91D5-C5DB0E1FB63F}">
          <x14:colorSeries rgb="FF5687C2"/>
          <x14:colorNegative rgb="FFFFB620"/>
          <x14:colorAxis rgb="FF000000"/>
          <x14:colorMarkers rgb="FFD70077"/>
          <x14:colorFirst rgb="FF777777"/>
          <x14:colorLast rgb="FF359CEB"/>
          <x14:colorHigh rgb="FF56BE79"/>
          <x14:colorLow rgb="FFFF5055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manualMax="0" manualMin="0" type="stacked" displayEmptyCellsAs="gap" negative="1" xr2:uid="{EE320197-3796-4DC4-BD6D-878617106263}">
          <x14:colorSeries rgb="FF32323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F7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zoomScale="200" zoomScaleNormal="200" workbookViewId="0">
      <selection activeCell="K7" sqref="K7"/>
    </sheetView>
  </sheetViews>
  <sheetFormatPr defaultColWidth="8.7109375" defaultRowHeight="15" x14ac:dyDescent="0.25"/>
  <cols>
    <col min="1" max="1" width="8.7109375" style="4"/>
    <col min="2" max="16384" width="8.7109375" style="2"/>
  </cols>
  <sheetData>
    <row r="1" spans="1:1" x14ac:dyDescent="0.25">
      <c r="A1" s="3" t="s">
        <v>46</v>
      </c>
    </row>
    <row r="2" spans="1:1" x14ac:dyDescent="0.25">
      <c r="A2" s="4">
        <v>570</v>
      </c>
    </row>
    <row r="3" spans="1:1" x14ac:dyDescent="0.25">
      <c r="A3" s="4">
        <v>630</v>
      </c>
    </row>
    <row r="4" spans="1:1" x14ac:dyDescent="0.25">
      <c r="A4" s="4">
        <v>710</v>
      </c>
    </row>
    <row r="5" spans="1:1" x14ac:dyDescent="0.25">
      <c r="A5" s="4">
        <v>370</v>
      </c>
    </row>
    <row r="6" spans="1:1" x14ac:dyDescent="0.25">
      <c r="A6" s="4">
        <v>640</v>
      </c>
    </row>
    <row r="7" spans="1:1" x14ac:dyDescent="0.25">
      <c r="A7" s="4">
        <v>490</v>
      </c>
    </row>
    <row r="8" spans="1:1" x14ac:dyDescent="0.25">
      <c r="A8" s="4">
        <v>370</v>
      </c>
    </row>
    <row r="9" spans="1:1" x14ac:dyDescent="0.25">
      <c r="A9" s="4">
        <v>690</v>
      </c>
    </row>
    <row r="10" spans="1:1" x14ac:dyDescent="0.25">
      <c r="A10" s="4">
        <v>580</v>
      </c>
    </row>
    <row r="11" spans="1:1" x14ac:dyDescent="0.25">
      <c r="A11" s="4">
        <v>330</v>
      </c>
    </row>
    <row r="12" spans="1:1" x14ac:dyDescent="0.25">
      <c r="A12" s="4">
        <v>540</v>
      </c>
    </row>
    <row r="13" spans="1:1" x14ac:dyDescent="0.25">
      <c r="A13" s="4">
        <v>340</v>
      </c>
    </row>
    <row r="14" spans="1:1" x14ac:dyDescent="0.25">
      <c r="A14" s="4">
        <v>450</v>
      </c>
    </row>
    <row r="15" spans="1:1" x14ac:dyDescent="0.25">
      <c r="A15" s="4">
        <v>500</v>
      </c>
    </row>
    <row r="16" spans="1:1" x14ac:dyDescent="0.25">
      <c r="A16" s="4">
        <v>380</v>
      </c>
    </row>
    <row r="17" spans="1:1" x14ac:dyDescent="0.25">
      <c r="A17" s="4">
        <v>380</v>
      </c>
    </row>
    <row r="18" spans="1:1" x14ac:dyDescent="0.25">
      <c r="A18" s="4">
        <v>410</v>
      </c>
    </row>
    <row r="19" spans="1:1" x14ac:dyDescent="0.25">
      <c r="A19" s="4">
        <v>540</v>
      </c>
    </row>
    <row r="20" spans="1:1" x14ac:dyDescent="0.25">
      <c r="A20" s="4">
        <v>540</v>
      </c>
    </row>
    <row r="21" spans="1:1" x14ac:dyDescent="0.25">
      <c r="A21" s="4">
        <v>530</v>
      </c>
    </row>
    <row r="22" spans="1:1" x14ac:dyDescent="0.25">
      <c r="A22" s="4">
        <v>720</v>
      </c>
    </row>
    <row r="23" spans="1:1" x14ac:dyDescent="0.25">
      <c r="A23" s="4">
        <v>560</v>
      </c>
    </row>
    <row r="24" spans="1:1" x14ac:dyDescent="0.25">
      <c r="A24" s="4">
        <v>440</v>
      </c>
    </row>
    <row r="25" spans="1:1" x14ac:dyDescent="0.25">
      <c r="A25" s="4">
        <v>400</v>
      </c>
    </row>
    <row r="26" spans="1:1" x14ac:dyDescent="0.25">
      <c r="A26" s="4">
        <v>570</v>
      </c>
    </row>
    <row r="27" spans="1:1" x14ac:dyDescent="0.25">
      <c r="A27" s="4">
        <v>440</v>
      </c>
    </row>
    <row r="28" spans="1:1" x14ac:dyDescent="0.25">
      <c r="A28" s="4">
        <v>580</v>
      </c>
    </row>
    <row r="29" spans="1:1" x14ac:dyDescent="0.25">
      <c r="A29" s="4">
        <v>580</v>
      </c>
    </row>
    <row r="30" spans="1:1" x14ac:dyDescent="0.25">
      <c r="A30" s="4">
        <v>450</v>
      </c>
    </row>
    <row r="31" spans="1:1" x14ac:dyDescent="0.25">
      <c r="A31" s="4">
        <v>600</v>
      </c>
    </row>
    <row r="32" spans="1:1" x14ac:dyDescent="0.25">
      <c r="A32" s="4">
        <v>640</v>
      </c>
    </row>
    <row r="33" spans="1:1" x14ac:dyDescent="0.25">
      <c r="A33" s="4">
        <v>410</v>
      </c>
    </row>
    <row r="34" spans="1:1" x14ac:dyDescent="0.25">
      <c r="A34" s="4">
        <v>430</v>
      </c>
    </row>
    <row r="35" spans="1:1" x14ac:dyDescent="0.25">
      <c r="A35" s="4">
        <v>560</v>
      </c>
    </row>
    <row r="36" spans="1:1" x14ac:dyDescent="0.25">
      <c r="A36" s="4">
        <v>540</v>
      </c>
    </row>
    <row r="37" spans="1:1" x14ac:dyDescent="0.25">
      <c r="A37" s="4">
        <v>670</v>
      </c>
    </row>
    <row r="38" spans="1:1" x14ac:dyDescent="0.25">
      <c r="A38" s="4">
        <v>560</v>
      </c>
    </row>
    <row r="39" spans="1:1" x14ac:dyDescent="0.25">
      <c r="A39" s="4">
        <v>480</v>
      </c>
    </row>
    <row r="40" spans="1:1" x14ac:dyDescent="0.25">
      <c r="A40" s="4">
        <v>370</v>
      </c>
    </row>
    <row r="41" spans="1:1" x14ac:dyDescent="0.25">
      <c r="A41" s="4">
        <v>600</v>
      </c>
    </row>
    <row r="42" spans="1:1" x14ac:dyDescent="0.25">
      <c r="A42" s="4">
        <v>520</v>
      </c>
    </row>
    <row r="43" spans="1:1" x14ac:dyDescent="0.25">
      <c r="A43" s="4">
        <v>380</v>
      </c>
    </row>
    <row r="44" spans="1:1" x14ac:dyDescent="0.25">
      <c r="A44" s="4">
        <v>510</v>
      </c>
    </row>
    <row r="45" spans="1:1" x14ac:dyDescent="0.25">
      <c r="A45" s="4">
        <v>710</v>
      </c>
    </row>
    <row r="46" spans="1:1" x14ac:dyDescent="0.25">
      <c r="A46" s="4">
        <v>470</v>
      </c>
    </row>
    <row r="47" spans="1:1" x14ac:dyDescent="0.25">
      <c r="A47" s="4">
        <v>640</v>
      </c>
    </row>
    <row r="48" spans="1:1" x14ac:dyDescent="0.25">
      <c r="A48" s="4">
        <v>600</v>
      </c>
    </row>
    <row r="49" spans="1:1" x14ac:dyDescent="0.25">
      <c r="A49" s="4">
        <v>560</v>
      </c>
    </row>
    <row r="50" spans="1:1" x14ac:dyDescent="0.25">
      <c r="A50" s="4">
        <v>420</v>
      </c>
    </row>
    <row r="51" spans="1:1" x14ac:dyDescent="0.25">
      <c r="A51" s="4">
        <v>620</v>
      </c>
    </row>
    <row r="52" spans="1:1" x14ac:dyDescent="0.25">
      <c r="A52" s="4">
        <v>450</v>
      </c>
    </row>
    <row r="53" spans="1:1" x14ac:dyDescent="0.25">
      <c r="A53" s="4">
        <v>380</v>
      </c>
    </row>
    <row r="54" spans="1:1" x14ac:dyDescent="0.25">
      <c r="A54" s="4">
        <v>430</v>
      </c>
    </row>
    <row r="55" spans="1:1" x14ac:dyDescent="0.25">
      <c r="A55" s="4">
        <v>340</v>
      </c>
    </row>
    <row r="56" spans="1:1" x14ac:dyDescent="0.25">
      <c r="A56" s="4">
        <v>440</v>
      </c>
    </row>
    <row r="57" spans="1:1" x14ac:dyDescent="0.25">
      <c r="A57" s="4">
        <v>340</v>
      </c>
    </row>
    <row r="58" spans="1:1" x14ac:dyDescent="0.25">
      <c r="A58" s="4">
        <v>420</v>
      </c>
    </row>
    <row r="59" spans="1:1" x14ac:dyDescent="0.25">
      <c r="A59" s="4">
        <v>320</v>
      </c>
    </row>
    <row r="60" spans="1:1" x14ac:dyDescent="0.25">
      <c r="A60" s="4">
        <v>390</v>
      </c>
    </row>
    <row r="61" spans="1:1" x14ac:dyDescent="0.25">
      <c r="A61" s="4">
        <v>500</v>
      </c>
    </row>
    <row r="62" spans="1:1" x14ac:dyDescent="0.25">
      <c r="A62" s="4">
        <v>440</v>
      </c>
    </row>
    <row r="63" spans="1:1" x14ac:dyDescent="0.25">
      <c r="A63" s="4">
        <v>420</v>
      </c>
    </row>
    <row r="64" spans="1:1" x14ac:dyDescent="0.25">
      <c r="A64" s="4">
        <v>430</v>
      </c>
    </row>
    <row r="65" spans="1:1" x14ac:dyDescent="0.25">
      <c r="A65" s="4">
        <v>370</v>
      </c>
    </row>
    <row r="66" spans="1:1" x14ac:dyDescent="0.25">
      <c r="A66" s="4">
        <v>640</v>
      </c>
    </row>
    <row r="67" spans="1:1" x14ac:dyDescent="0.25">
      <c r="A67" s="4">
        <v>400</v>
      </c>
    </row>
    <row r="68" spans="1:1" x14ac:dyDescent="0.25">
      <c r="A68" s="4">
        <v>380</v>
      </c>
    </row>
    <row r="69" spans="1:1" x14ac:dyDescent="0.25">
      <c r="A69" s="4">
        <v>480</v>
      </c>
    </row>
    <row r="70" spans="1:1" x14ac:dyDescent="0.25">
      <c r="A70" s="4">
        <v>520</v>
      </c>
    </row>
    <row r="71" spans="1:1" x14ac:dyDescent="0.25">
      <c r="A71" s="4">
        <v>560</v>
      </c>
    </row>
    <row r="72" spans="1:1" x14ac:dyDescent="0.25">
      <c r="A72" s="4">
        <v>430</v>
      </c>
    </row>
    <row r="73" spans="1:1" x14ac:dyDescent="0.25">
      <c r="A73" s="4">
        <v>480</v>
      </c>
    </row>
    <row r="74" spans="1:1" x14ac:dyDescent="0.25">
      <c r="A74" s="4">
        <v>630</v>
      </c>
    </row>
    <row r="75" spans="1:1" x14ac:dyDescent="0.25">
      <c r="A75" s="4">
        <v>480</v>
      </c>
    </row>
    <row r="76" spans="1:1" x14ac:dyDescent="0.25">
      <c r="A76" s="4">
        <v>760</v>
      </c>
    </row>
    <row r="77" spans="1:1" x14ac:dyDescent="0.25">
      <c r="A77" s="4">
        <v>370</v>
      </c>
    </row>
    <row r="78" spans="1:1" x14ac:dyDescent="0.25">
      <c r="A78" s="4">
        <v>570</v>
      </c>
    </row>
    <row r="79" spans="1:1" x14ac:dyDescent="0.25">
      <c r="A79" s="4">
        <v>630</v>
      </c>
    </row>
    <row r="80" spans="1:1" x14ac:dyDescent="0.25">
      <c r="A80" s="4">
        <v>660</v>
      </c>
    </row>
    <row r="81" spans="1:1" x14ac:dyDescent="0.25">
      <c r="A81" s="4">
        <v>530</v>
      </c>
    </row>
    <row r="82" spans="1:1" x14ac:dyDescent="0.25">
      <c r="A82" s="4">
        <v>380</v>
      </c>
    </row>
    <row r="83" spans="1:1" x14ac:dyDescent="0.25">
      <c r="A83" s="4">
        <v>550</v>
      </c>
    </row>
    <row r="84" spans="1:1" x14ac:dyDescent="0.25">
      <c r="A84" s="4">
        <v>460</v>
      </c>
    </row>
    <row r="85" spans="1:1" x14ac:dyDescent="0.25">
      <c r="A85" s="4">
        <v>490</v>
      </c>
    </row>
    <row r="86" spans="1:1" x14ac:dyDescent="0.25">
      <c r="A86" s="4">
        <v>530</v>
      </c>
    </row>
    <row r="87" spans="1:1" x14ac:dyDescent="0.25">
      <c r="A87" s="4">
        <v>610</v>
      </c>
    </row>
    <row r="88" spans="1:1" x14ac:dyDescent="0.25">
      <c r="A88" s="4">
        <v>510</v>
      </c>
    </row>
    <row r="89" spans="1:1" x14ac:dyDescent="0.25">
      <c r="A89" s="4">
        <v>420</v>
      </c>
    </row>
    <row r="90" spans="1:1" x14ac:dyDescent="0.25">
      <c r="A90" s="4">
        <v>530</v>
      </c>
    </row>
    <row r="91" spans="1:1" x14ac:dyDescent="0.25">
      <c r="A91" s="4">
        <v>490</v>
      </c>
    </row>
    <row r="92" spans="1:1" x14ac:dyDescent="0.25">
      <c r="A92" s="4">
        <v>570</v>
      </c>
    </row>
    <row r="93" spans="1:1" x14ac:dyDescent="0.25">
      <c r="A93" s="4">
        <v>500</v>
      </c>
    </row>
    <row r="94" spans="1:1" x14ac:dyDescent="0.25">
      <c r="A94" s="4">
        <v>530</v>
      </c>
    </row>
    <row r="95" spans="1:1" x14ac:dyDescent="0.25">
      <c r="A95" s="4">
        <v>660</v>
      </c>
    </row>
    <row r="96" spans="1:1" x14ac:dyDescent="0.25">
      <c r="A96" s="4">
        <v>570</v>
      </c>
    </row>
    <row r="97" spans="1:1" x14ac:dyDescent="0.25">
      <c r="A97" s="4">
        <v>560</v>
      </c>
    </row>
    <row r="98" spans="1:1" x14ac:dyDescent="0.25">
      <c r="A98" s="4">
        <v>500</v>
      </c>
    </row>
    <row r="99" spans="1:1" x14ac:dyDescent="0.25">
      <c r="A99" s="4">
        <v>410</v>
      </c>
    </row>
    <row r="100" spans="1:1" x14ac:dyDescent="0.25">
      <c r="A100" s="4">
        <v>600</v>
      </c>
    </row>
    <row r="101" spans="1:1" x14ac:dyDescent="0.25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F101"/>
  <sheetViews>
    <sheetView topLeftCell="A4" zoomScale="200" zoomScaleNormal="200" workbookViewId="0">
      <selection activeCell="E3" sqref="E3"/>
    </sheetView>
  </sheetViews>
  <sheetFormatPr defaultColWidth="8.7109375" defaultRowHeight="15" x14ac:dyDescent="0.25"/>
  <cols>
    <col min="1" max="1" width="8.7109375" style="4"/>
    <col min="2" max="16384" width="8.7109375" style="2"/>
  </cols>
  <sheetData>
    <row r="1" spans="1:6" x14ac:dyDescent="0.25">
      <c r="A1" s="3" t="s">
        <v>46</v>
      </c>
    </row>
    <row r="2" spans="1:6" x14ac:dyDescent="0.25">
      <c r="A2" s="4">
        <v>570</v>
      </c>
      <c r="B2" s="2" t="s">
        <v>11040</v>
      </c>
      <c r="C2" s="14">
        <f>MIN(A:A)</f>
        <v>320</v>
      </c>
      <c r="E2" s="2" t="s">
        <v>11042</v>
      </c>
      <c r="F2" s="2">
        <f>AVERAGE(A:A)</f>
        <v>505.7</v>
      </c>
    </row>
    <row r="3" spans="1:6" x14ac:dyDescent="0.25">
      <c r="A3" s="4">
        <v>630</v>
      </c>
      <c r="B3" s="2" t="s">
        <v>10998</v>
      </c>
      <c r="C3" s="14">
        <f>QUARTILE(A:A,1)</f>
        <v>420</v>
      </c>
    </row>
    <row r="4" spans="1:6" x14ac:dyDescent="0.25">
      <c r="A4" s="4">
        <v>710</v>
      </c>
      <c r="B4" s="2" t="s">
        <v>10999</v>
      </c>
      <c r="C4" s="14">
        <f>QUARTILE(A:A,2)</f>
        <v>500</v>
      </c>
    </row>
    <row r="5" spans="1:6" x14ac:dyDescent="0.25">
      <c r="A5" s="4">
        <v>370</v>
      </c>
      <c r="B5" s="2" t="s">
        <v>11000</v>
      </c>
      <c r="C5" s="14">
        <f>QUARTILE(A:A,3)</f>
        <v>570</v>
      </c>
    </row>
    <row r="6" spans="1:6" x14ac:dyDescent="0.25">
      <c r="A6" s="4">
        <v>640</v>
      </c>
      <c r="B6" s="2" t="s">
        <v>11041</v>
      </c>
      <c r="C6" s="14">
        <f>MAX(A:A)</f>
        <v>760</v>
      </c>
    </row>
    <row r="7" spans="1:6" x14ac:dyDescent="0.25">
      <c r="A7" s="4">
        <v>490</v>
      </c>
    </row>
    <row r="8" spans="1:6" x14ac:dyDescent="0.25">
      <c r="A8" s="4">
        <v>370</v>
      </c>
    </row>
    <row r="9" spans="1:6" x14ac:dyDescent="0.25">
      <c r="A9" s="4">
        <v>690</v>
      </c>
    </row>
    <row r="10" spans="1:6" x14ac:dyDescent="0.25">
      <c r="A10" s="4">
        <v>580</v>
      </c>
    </row>
    <row r="11" spans="1:6" x14ac:dyDescent="0.25">
      <c r="A11" s="4">
        <v>330</v>
      </c>
    </row>
    <row r="12" spans="1:6" x14ac:dyDescent="0.25">
      <c r="A12" s="4">
        <v>540</v>
      </c>
    </row>
    <row r="13" spans="1:6" x14ac:dyDescent="0.25">
      <c r="A13" s="4">
        <v>340</v>
      </c>
    </row>
    <row r="14" spans="1:6" x14ac:dyDescent="0.25">
      <c r="A14" s="4">
        <v>450</v>
      </c>
    </row>
    <row r="15" spans="1:6" x14ac:dyDescent="0.25">
      <c r="A15" s="4">
        <v>500</v>
      </c>
    </row>
    <row r="16" spans="1:6" x14ac:dyDescent="0.25">
      <c r="A16" s="4">
        <v>380</v>
      </c>
    </row>
    <row r="17" spans="1:1" x14ac:dyDescent="0.25">
      <c r="A17" s="4">
        <v>380</v>
      </c>
    </row>
    <row r="18" spans="1:1" x14ac:dyDescent="0.25">
      <c r="A18" s="4">
        <v>410</v>
      </c>
    </row>
    <row r="19" spans="1:1" x14ac:dyDescent="0.25">
      <c r="A19" s="4">
        <v>540</v>
      </c>
    </row>
    <row r="20" spans="1:1" x14ac:dyDescent="0.25">
      <c r="A20" s="4">
        <v>540</v>
      </c>
    </row>
    <row r="21" spans="1:1" x14ac:dyDescent="0.25">
      <c r="A21" s="4">
        <v>530</v>
      </c>
    </row>
    <row r="22" spans="1:1" x14ac:dyDescent="0.25">
      <c r="A22" s="4">
        <v>720</v>
      </c>
    </row>
    <row r="23" spans="1:1" x14ac:dyDescent="0.25">
      <c r="A23" s="4">
        <v>560</v>
      </c>
    </row>
    <row r="24" spans="1:1" x14ac:dyDescent="0.25">
      <c r="A24" s="4">
        <v>440</v>
      </c>
    </row>
    <row r="25" spans="1:1" x14ac:dyDescent="0.25">
      <c r="A25" s="4">
        <v>400</v>
      </c>
    </row>
    <row r="26" spans="1:1" x14ac:dyDescent="0.25">
      <c r="A26" s="4">
        <v>570</v>
      </c>
    </row>
    <row r="27" spans="1:1" x14ac:dyDescent="0.25">
      <c r="A27" s="4">
        <v>440</v>
      </c>
    </row>
    <row r="28" spans="1:1" x14ac:dyDescent="0.25">
      <c r="A28" s="4">
        <v>580</v>
      </c>
    </row>
    <row r="29" spans="1:1" x14ac:dyDescent="0.25">
      <c r="A29" s="4">
        <v>580</v>
      </c>
    </row>
    <row r="30" spans="1:1" x14ac:dyDescent="0.25">
      <c r="A30" s="4">
        <v>450</v>
      </c>
    </row>
    <row r="31" spans="1:1" x14ac:dyDescent="0.25">
      <c r="A31" s="4">
        <v>600</v>
      </c>
    </row>
    <row r="32" spans="1:1" x14ac:dyDescent="0.25">
      <c r="A32" s="4">
        <v>640</v>
      </c>
    </row>
    <row r="33" spans="1:1" x14ac:dyDescent="0.25">
      <c r="A33" s="4">
        <v>410</v>
      </c>
    </row>
    <row r="34" spans="1:1" x14ac:dyDescent="0.25">
      <c r="A34" s="4">
        <v>430</v>
      </c>
    </row>
    <row r="35" spans="1:1" x14ac:dyDescent="0.25">
      <c r="A35" s="4">
        <v>560</v>
      </c>
    </row>
    <row r="36" spans="1:1" x14ac:dyDescent="0.25">
      <c r="A36" s="4">
        <v>540</v>
      </c>
    </row>
    <row r="37" spans="1:1" x14ac:dyDescent="0.25">
      <c r="A37" s="4">
        <v>670</v>
      </c>
    </row>
    <row r="38" spans="1:1" x14ac:dyDescent="0.25">
      <c r="A38" s="4">
        <v>560</v>
      </c>
    </row>
    <row r="39" spans="1:1" x14ac:dyDescent="0.25">
      <c r="A39" s="4">
        <v>480</v>
      </c>
    </row>
    <row r="40" spans="1:1" x14ac:dyDescent="0.25">
      <c r="A40" s="4">
        <v>370</v>
      </c>
    </row>
    <row r="41" spans="1:1" x14ac:dyDescent="0.25">
      <c r="A41" s="4">
        <v>600</v>
      </c>
    </row>
    <row r="42" spans="1:1" x14ac:dyDescent="0.25">
      <c r="A42" s="4">
        <v>520</v>
      </c>
    </row>
    <row r="43" spans="1:1" x14ac:dyDescent="0.25">
      <c r="A43" s="4">
        <v>380</v>
      </c>
    </row>
    <row r="44" spans="1:1" x14ac:dyDescent="0.25">
      <c r="A44" s="4">
        <v>510</v>
      </c>
    </row>
    <row r="45" spans="1:1" x14ac:dyDescent="0.25">
      <c r="A45" s="4">
        <v>710</v>
      </c>
    </row>
    <row r="46" spans="1:1" x14ac:dyDescent="0.25">
      <c r="A46" s="4">
        <v>470</v>
      </c>
    </row>
    <row r="47" spans="1:1" x14ac:dyDescent="0.25">
      <c r="A47" s="4">
        <v>640</v>
      </c>
    </row>
    <row r="48" spans="1:1" x14ac:dyDescent="0.25">
      <c r="A48" s="4">
        <v>600</v>
      </c>
    </row>
    <row r="49" spans="1:1" x14ac:dyDescent="0.25">
      <c r="A49" s="4">
        <v>560</v>
      </c>
    </row>
    <row r="50" spans="1:1" x14ac:dyDescent="0.25">
      <c r="A50" s="4">
        <v>420</v>
      </c>
    </row>
    <row r="51" spans="1:1" x14ac:dyDescent="0.25">
      <c r="A51" s="4">
        <v>620</v>
      </c>
    </row>
    <row r="52" spans="1:1" x14ac:dyDescent="0.25">
      <c r="A52" s="4">
        <v>450</v>
      </c>
    </row>
    <row r="53" spans="1:1" x14ac:dyDescent="0.25">
      <c r="A53" s="4">
        <v>380</v>
      </c>
    </row>
    <row r="54" spans="1:1" x14ac:dyDescent="0.25">
      <c r="A54" s="4">
        <v>430</v>
      </c>
    </row>
    <row r="55" spans="1:1" x14ac:dyDescent="0.25">
      <c r="A55" s="4">
        <v>340</v>
      </c>
    </row>
    <row r="56" spans="1:1" x14ac:dyDescent="0.25">
      <c r="A56" s="4">
        <v>440</v>
      </c>
    </row>
    <row r="57" spans="1:1" x14ac:dyDescent="0.25">
      <c r="A57" s="4">
        <v>340</v>
      </c>
    </row>
    <row r="58" spans="1:1" x14ac:dyDescent="0.25">
      <c r="A58" s="4">
        <v>420</v>
      </c>
    </row>
    <row r="59" spans="1:1" x14ac:dyDescent="0.25">
      <c r="A59" s="4">
        <v>320</v>
      </c>
    </row>
    <row r="60" spans="1:1" x14ac:dyDescent="0.25">
      <c r="A60" s="4">
        <v>390</v>
      </c>
    </row>
    <row r="61" spans="1:1" x14ac:dyDescent="0.25">
      <c r="A61" s="4">
        <v>500</v>
      </c>
    </row>
    <row r="62" spans="1:1" x14ac:dyDescent="0.25">
      <c r="A62" s="4">
        <v>440</v>
      </c>
    </row>
    <row r="63" spans="1:1" x14ac:dyDescent="0.25">
      <c r="A63" s="4">
        <v>420</v>
      </c>
    </row>
    <row r="64" spans="1:1" x14ac:dyDescent="0.25">
      <c r="A64" s="4">
        <v>430</v>
      </c>
    </row>
    <row r="65" spans="1:1" x14ac:dyDescent="0.25">
      <c r="A65" s="4">
        <v>370</v>
      </c>
    </row>
    <row r="66" spans="1:1" x14ac:dyDescent="0.25">
      <c r="A66" s="4">
        <v>640</v>
      </c>
    </row>
    <row r="67" spans="1:1" x14ac:dyDescent="0.25">
      <c r="A67" s="4">
        <v>400</v>
      </c>
    </row>
    <row r="68" spans="1:1" x14ac:dyDescent="0.25">
      <c r="A68" s="4">
        <v>380</v>
      </c>
    </row>
    <row r="69" spans="1:1" x14ac:dyDescent="0.25">
      <c r="A69" s="4">
        <v>480</v>
      </c>
    </row>
    <row r="70" spans="1:1" x14ac:dyDescent="0.25">
      <c r="A70" s="4">
        <v>520</v>
      </c>
    </row>
    <row r="71" spans="1:1" x14ac:dyDescent="0.25">
      <c r="A71" s="4">
        <v>560</v>
      </c>
    </row>
    <row r="72" spans="1:1" x14ac:dyDescent="0.25">
      <c r="A72" s="4">
        <v>430</v>
      </c>
    </row>
    <row r="73" spans="1:1" x14ac:dyDescent="0.25">
      <c r="A73" s="4">
        <v>480</v>
      </c>
    </row>
    <row r="74" spans="1:1" x14ac:dyDescent="0.25">
      <c r="A74" s="4">
        <v>630</v>
      </c>
    </row>
    <row r="75" spans="1:1" x14ac:dyDescent="0.25">
      <c r="A75" s="4">
        <v>480</v>
      </c>
    </row>
    <row r="76" spans="1:1" x14ac:dyDescent="0.25">
      <c r="A76" s="4">
        <v>760</v>
      </c>
    </row>
    <row r="77" spans="1:1" x14ac:dyDescent="0.25">
      <c r="A77" s="4">
        <v>370</v>
      </c>
    </row>
    <row r="78" spans="1:1" x14ac:dyDescent="0.25">
      <c r="A78" s="4">
        <v>570</v>
      </c>
    </row>
    <row r="79" spans="1:1" x14ac:dyDescent="0.25">
      <c r="A79" s="4">
        <v>630</v>
      </c>
    </row>
    <row r="80" spans="1:1" x14ac:dyDescent="0.25">
      <c r="A80" s="4">
        <v>660</v>
      </c>
    </row>
    <row r="81" spans="1:1" x14ac:dyDescent="0.25">
      <c r="A81" s="4">
        <v>530</v>
      </c>
    </row>
    <row r="82" spans="1:1" x14ac:dyDescent="0.25">
      <c r="A82" s="4">
        <v>380</v>
      </c>
    </row>
    <row r="83" spans="1:1" x14ac:dyDescent="0.25">
      <c r="A83" s="4">
        <v>550</v>
      </c>
    </row>
    <row r="84" spans="1:1" x14ac:dyDescent="0.25">
      <c r="A84" s="4">
        <v>460</v>
      </c>
    </row>
    <row r="85" spans="1:1" x14ac:dyDescent="0.25">
      <c r="A85" s="4">
        <v>490</v>
      </c>
    </row>
    <row r="86" spans="1:1" x14ac:dyDescent="0.25">
      <c r="A86" s="4">
        <v>530</v>
      </c>
    </row>
    <row r="87" spans="1:1" x14ac:dyDescent="0.25">
      <c r="A87" s="4">
        <v>610</v>
      </c>
    </row>
    <row r="88" spans="1:1" x14ac:dyDescent="0.25">
      <c r="A88" s="4">
        <v>510</v>
      </c>
    </row>
    <row r="89" spans="1:1" x14ac:dyDescent="0.25">
      <c r="A89" s="4">
        <v>420</v>
      </c>
    </row>
    <row r="90" spans="1:1" x14ac:dyDescent="0.25">
      <c r="A90" s="4">
        <v>530</v>
      </c>
    </row>
    <row r="91" spans="1:1" x14ac:dyDescent="0.25">
      <c r="A91" s="4">
        <v>490</v>
      </c>
    </row>
    <row r="92" spans="1:1" x14ac:dyDescent="0.25">
      <c r="A92" s="4">
        <v>570</v>
      </c>
    </row>
    <row r="93" spans="1:1" x14ac:dyDescent="0.25">
      <c r="A93" s="4">
        <v>500</v>
      </c>
    </row>
    <row r="94" spans="1:1" x14ac:dyDescent="0.25">
      <c r="A94" s="4">
        <v>530</v>
      </c>
    </row>
    <row r="95" spans="1:1" x14ac:dyDescent="0.25">
      <c r="A95" s="4">
        <v>660</v>
      </c>
    </row>
    <row r="96" spans="1:1" x14ac:dyDescent="0.25">
      <c r="A96" s="4">
        <v>570</v>
      </c>
    </row>
    <row r="97" spans="1:1" x14ac:dyDescent="0.25">
      <c r="A97" s="4">
        <v>560</v>
      </c>
    </row>
    <row r="98" spans="1:1" x14ac:dyDescent="0.25">
      <c r="A98" s="4">
        <v>500</v>
      </c>
    </row>
    <row r="99" spans="1:1" x14ac:dyDescent="0.25">
      <c r="A99" s="4">
        <v>410</v>
      </c>
    </row>
    <row r="100" spans="1:1" x14ac:dyDescent="0.25">
      <c r="A100" s="4">
        <v>600</v>
      </c>
    </row>
    <row r="101" spans="1:1" x14ac:dyDescent="0.25">
      <c r="A101" s="4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I16"/>
  <sheetViews>
    <sheetView topLeftCell="A7" zoomScale="200" zoomScaleNormal="200" workbookViewId="0">
      <selection activeCell="C20" sqref="C20"/>
    </sheetView>
  </sheetViews>
  <sheetFormatPr defaultColWidth="8.7109375" defaultRowHeight="15" x14ac:dyDescent="0.25"/>
  <cols>
    <col min="1" max="1" width="12.28515625" style="12" customWidth="1"/>
    <col min="2" max="2" width="12.28515625" style="10" customWidth="1"/>
    <col min="3" max="3" width="12.28515625" style="2" customWidth="1"/>
    <col min="4" max="4" width="8.7109375" style="2"/>
    <col min="5" max="5" width="10.7109375" style="2" bestFit="1" customWidth="1"/>
    <col min="6" max="16384" width="8.7109375" style="2"/>
  </cols>
  <sheetData>
    <row r="1" spans="1:9" x14ac:dyDescent="0.25">
      <c r="A1" s="11" t="s">
        <v>11021</v>
      </c>
      <c r="B1" s="9" t="s">
        <v>11019</v>
      </c>
      <c r="C1" s="1" t="s">
        <v>11020</v>
      </c>
    </row>
    <row r="2" spans="1:9" x14ac:dyDescent="0.25">
      <c r="A2" s="4">
        <v>1</v>
      </c>
      <c r="B2" s="10" t="s">
        <v>11022</v>
      </c>
      <c r="C2" s="2" t="s">
        <v>10969</v>
      </c>
    </row>
    <row r="3" spans="1:9" x14ac:dyDescent="0.25">
      <c r="A3" s="4">
        <v>2</v>
      </c>
      <c r="B3" s="10" t="s">
        <v>11024</v>
      </c>
      <c r="C3" s="2" t="s">
        <v>10969</v>
      </c>
      <c r="E3" s="2" t="str" cm="1">
        <f t="array" ref="E3:E7">_xlfn.UNIQUE(C2:C16)</f>
        <v>Marketing</v>
      </c>
      <c r="F3" s="2">
        <f>COUNTIF($C$2:$C$16,E3)</f>
        <v>4</v>
      </c>
      <c r="H3" s="2" t="str" cm="1">
        <f t="array" ref="H3:I7">_xlfn._xlws.SORT(E3:F7,2,-1)</f>
        <v>Product</v>
      </c>
      <c r="I3" s="2">
        <v>5</v>
      </c>
    </row>
    <row r="4" spans="1:9" x14ac:dyDescent="0.25">
      <c r="A4" s="4">
        <v>3</v>
      </c>
      <c r="B4" s="10" t="s">
        <v>11025</v>
      </c>
      <c r="C4" s="2" t="s">
        <v>10969</v>
      </c>
      <c r="E4" s="2" t="str">
        <v>HR</v>
      </c>
      <c r="F4" s="2">
        <f>COUNTIF($C$2:$C$16,E4)</f>
        <v>1</v>
      </c>
      <c r="H4" s="2" t="str">
        <v>Marketing</v>
      </c>
      <c r="I4" s="2">
        <v>4</v>
      </c>
    </row>
    <row r="5" spans="1:9" x14ac:dyDescent="0.25">
      <c r="A5" s="4">
        <f t="shared" ref="A5:A16" si="0">A4+1</f>
        <v>4</v>
      </c>
      <c r="B5" s="10" t="s">
        <v>11026</v>
      </c>
      <c r="C5" s="2" t="s">
        <v>10969</v>
      </c>
      <c r="E5" s="2" t="str">
        <v>Finance</v>
      </c>
      <c r="F5" s="2">
        <f>COUNTIF($C$2:$C$16,E5)</f>
        <v>3</v>
      </c>
      <c r="H5" s="2" t="str">
        <v>Finance</v>
      </c>
      <c r="I5" s="2">
        <v>3</v>
      </c>
    </row>
    <row r="6" spans="1:9" x14ac:dyDescent="0.25">
      <c r="A6" s="4">
        <f t="shared" si="0"/>
        <v>5</v>
      </c>
      <c r="B6" s="10" t="s">
        <v>11027</v>
      </c>
      <c r="C6" s="2" t="s">
        <v>11023</v>
      </c>
      <c r="E6" s="2" t="str">
        <v>IT</v>
      </c>
      <c r="F6" s="2">
        <f>COUNTIF($C$2:$C$16,E6)</f>
        <v>2</v>
      </c>
      <c r="H6" s="2" t="str">
        <v>IT</v>
      </c>
      <c r="I6" s="2">
        <v>2</v>
      </c>
    </row>
    <row r="7" spans="1:9" x14ac:dyDescent="0.25">
      <c r="A7" s="4">
        <f t="shared" si="0"/>
        <v>6</v>
      </c>
      <c r="B7" s="10" t="s">
        <v>11028</v>
      </c>
      <c r="C7" s="2" t="s">
        <v>10979</v>
      </c>
      <c r="E7" s="2" t="str">
        <v>Product</v>
      </c>
      <c r="F7" s="2">
        <f>COUNTIF($C$2:$C$16,E7)</f>
        <v>5</v>
      </c>
      <c r="H7" s="2" t="str">
        <v>HR</v>
      </c>
      <c r="I7" s="2">
        <v>1</v>
      </c>
    </row>
    <row r="8" spans="1:9" x14ac:dyDescent="0.25">
      <c r="A8" s="4">
        <f t="shared" si="0"/>
        <v>7</v>
      </c>
      <c r="B8" s="10" t="s">
        <v>11029</v>
      </c>
      <c r="C8" s="2" t="s">
        <v>10979</v>
      </c>
    </row>
    <row r="9" spans="1:9" x14ac:dyDescent="0.25">
      <c r="A9" s="4">
        <f t="shared" si="0"/>
        <v>8</v>
      </c>
      <c r="B9" s="10" t="s">
        <v>11037</v>
      </c>
      <c r="C9" s="2" t="s">
        <v>10979</v>
      </c>
    </row>
    <row r="10" spans="1:9" x14ac:dyDescent="0.25">
      <c r="A10" s="4">
        <f t="shared" si="0"/>
        <v>9</v>
      </c>
      <c r="B10" s="10" t="s">
        <v>11036</v>
      </c>
      <c r="C10" s="2" t="s">
        <v>10974</v>
      </c>
    </row>
    <row r="11" spans="1:9" x14ac:dyDescent="0.25">
      <c r="A11" s="4">
        <f t="shared" si="0"/>
        <v>10</v>
      </c>
      <c r="B11" s="10" t="s">
        <v>11030</v>
      </c>
      <c r="C11" s="2" t="s">
        <v>10974</v>
      </c>
    </row>
    <row r="12" spans="1:9" x14ac:dyDescent="0.25">
      <c r="A12" s="4">
        <f t="shared" si="0"/>
        <v>11</v>
      </c>
      <c r="B12" s="10" t="s">
        <v>11031</v>
      </c>
      <c r="C12" s="2" t="s">
        <v>11018</v>
      </c>
    </row>
    <row r="13" spans="1:9" x14ac:dyDescent="0.25">
      <c r="A13" s="4">
        <f t="shared" si="0"/>
        <v>12</v>
      </c>
      <c r="B13" s="10" t="s">
        <v>11032</v>
      </c>
      <c r="C13" s="2" t="s">
        <v>11018</v>
      </c>
    </row>
    <row r="14" spans="1:9" x14ac:dyDescent="0.25">
      <c r="A14" s="4">
        <f t="shared" si="0"/>
        <v>13</v>
      </c>
      <c r="B14" s="10" t="s">
        <v>11033</v>
      </c>
      <c r="C14" s="2" t="s">
        <v>11018</v>
      </c>
    </row>
    <row r="15" spans="1:9" x14ac:dyDescent="0.25">
      <c r="A15" s="4">
        <f t="shared" si="0"/>
        <v>14</v>
      </c>
      <c r="B15" s="10" t="s">
        <v>11034</v>
      </c>
      <c r="C15" s="2" t="s">
        <v>11018</v>
      </c>
    </row>
    <row r="16" spans="1:9" x14ac:dyDescent="0.25">
      <c r="A16" s="4">
        <f t="shared" si="0"/>
        <v>15</v>
      </c>
      <c r="B16" s="10" t="s">
        <v>11035</v>
      </c>
      <c r="C16" s="2" t="s">
        <v>11018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topLeftCell="A4" zoomScale="200" zoomScaleNormal="200" workbookViewId="0">
      <selection activeCell="I5" sqref="I5"/>
    </sheetView>
  </sheetViews>
  <sheetFormatPr defaultColWidth="8.7109375" defaultRowHeight="15" x14ac:dyDescent="0.25"/>
  <cols>
    <col min="1" max="5" width="8.7109375" style="2"/>
    <col min="6" max="6" width="9.140625" style="2" bestFit="1" customWidth="1"/>
    <col min="7" max="16384" width="8.7109375" style="2"/>
  </cols>
  <sheetData>
    <row r="1" spans="1:5" x14ac:dyDescent="0.25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25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25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25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25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25">
      <c r="A6" s="10" t="s">
        <v>22</v>
      </c>
      <c r="B6" s="4">
        <v>1200</v>
      </c>
    </row>
    <row r="7" spans="1:5" x14ac:dyDescent="0.25">
      <c r="A7" s="10" t="s">
        <v>23</v>
      </c>
      <c r="B7" s="4">
        <v>1500</v>
      </c>
    </row>
    <row r="8" spans="1:5" x14ac:dyDescent="0.25">
      <c r="A8" s="10" t="s">
        <v>24</v>
      </c>
      <c r="B8" s="4">
        <v>2000</v>
      </c>
    </row>
    <row r="9" spans="1:5" x14ac:dyDescent="0.25">
      <c r="A9" s="10" t="s">
        <v>25</v>
      </c>
      <c r="B9" s="4">
        <v>3500</v>
      </c>
    </row>
    <row r="10" spans="1:5" x14ac:dyDescent="0.25">
      <c r="A10" s="10" t="s">
        <v>26</v>
      </c>
      <c r="B10" s="4">
        <v>6000</v>
      </c>
    </row>
    <row r="11" spans="1:5" x14ac:dyDescent="0.25">
      <c r="A11" s="10" t="s">
        <v>27</v>
      </c>
      <c r="B11" s="4">
        <v>12000</v>
      </c>
    </row>
    <row r="12" spans="1:5" x14ac:dyDescent="0.25">
      <c r="A12" s="10" t="s">
        <v>28</v>
      </c>
      <c r="B12" s="4">
        <v>14000</v>
      </c>
    </row>
    <row r="13" spans="1:5" x14ac:dyDescent="0.25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topLeftCell="A7" zoomScale="200" zoomScaleNormal="200" workbookViewId="0">
      <selection activeCell="L16" sqref="L16"/>
    </sheetView>
  </sheetViews>
  <sheetFormatPr defaultColWidth="8.7109375" defaultRowHeight="15" x14ac:dyDescent="0.25"/>
  <cols>
    <col min="1" max="16384" width="8.7109375" style="2"/>
  </cols>
  <sheetData>
    <row r="1" spans="1:9" x14ac:dyDescent="0.25">
      <c r="A1" s="11" t="s">
        <v>11021</v>
      </c>
      <c r="B1" s="9" t="s">
        <v>11019</v>
      </c>
      <c r="C1" s="1" t="s">
        <v>11020</v>
      </c>
    </row>
    <row r="2" spans="1:9" x14ac:dyDescent="0.25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25">
      <c r="A3" s="4">
        <v>2</v>
      </c>
      <c r="B3" s="10" t="s">
        <v>11024</v>
      </c>
      <c r="C3" s="2" t="s">
        <v>10969</v>
      </c>
      <c r="E3" s="2" t="str">
        <v>HR</v>
      </c>
      <c r="F3" s="2">
        <f>COUNTIF($C$2:$C$16,E3)</f>
        <v>1</v>
      </c>
      <c r="H3" s="2" t="str">
        <v>Marketing</v>
      </c>
      <c r="I3" s="2">
        <v>4</v>
      </c>
    </row>
    <row r="4" spans="1:9" x14ac:dyDescent="0.25">
      <c r="A4" s="4">
        <v>3</v>
      </c>
      <c r="B4" s="10" t="s">
        <v>11025</v>
      </c>
      <c r="C4" s="2" t="s">
        <v>10969</v>
      </c>
      <c r="E4" s="2" t="str">
        <v>Finance</v>
      </c>
      <c r="F4" s="2">
        <f>COUNTIF($C$2:$C$16,E4)</f>
        <v>3</v>
      </c>
      <c r="H4" s="2" t="str">
        <v>Finance</v>
      </c>
      <c r="I4" s="2">
        <v>3</v>
      </c>
    </row>
    <row r="5" spans="1:9" x14ac:dyDescent="0.25">
      <c r="A5" s="4">
        <f t="shared" ref="A5:A16" si="0">A4+1</f>
        <v>4</v>
      </c>
      <c r="B5" s="10" t="s">
        <v>11026</v>
      </c>
      <c r="C5" s="2" t="s">
        <v>10969</v>
      </c>
      <c r="E5" s="2" t="str">
        <v>IT</v>
      </c>
      <c r="F5" s="2">
        <f>COUNTIF($C$2:$C$16,E5)</f>
        <v>2</v>
      </c>
      <c r="H5" s="2" t="str">
        <v>IT</v>
      </c>
      <c r="I5" s="2">
        <v>2</v>
      </c>
    </row>
    <row r="6" spans="1:9" x14ac:dyDescent="0.25">
      <c r="A6" s="4">
        <f t="shared" si="0"/>
        <v>5</v>
      </c>
      <c r="B6" s="10" t="s">
        <v>11027</v>
      </c>
      <c r="C6" s="2" t="s">
        <v>11023</v>
      </c>
      <c r="E6" s="2" t="str">
        <v>Product</v>
      </c>
      <c r="F6" s="2">
        <f>COUNTIF($C$2:$C$16,E6)</f>
        <v>5</v>
      </c>
      <c r="H6" s="2" t="str">
        <v>HR</v>
      </c>
      <c r="I6" s="2">
        <v>1</v>
      </c>
    </row>
    <row r="7" spans="1:9" x14ac:dyDescent="0.25">
      <c r="A7" s="4">
        <f t="shared" si="0"/>
        <v>6</v>
      </c>
      <c r="B7" s="10" t="s">
        <v>11028</v>
      </c>
      <c r="C7" s="2" t="s">
        <v>10979</v>
      </c>
    </row>
    <row r="8" spans="1:9" x14ac:dyDescent="0.25">
      <c r="A8" s="4">
        <f t="shared" si="0"/>
        <v>7</v>
      </c>
      <c r="B8" s="10" t="s">
        <v>11029</v>
      </c>
      <c r="C8" s="2" t="s">
        <v>10979</v>
      </c>
    </row>
    <row r="9" spans="1:9" x14ac:dyDescent="0.25">
      <c r="A9" s="4">
        <f t="shared" si="0"/>
        <v>8</v>
      </c>
      <c r="B9" s="10" t="s">
        <v>11037</v>
      </c>
      <c r="C9" s="2" t="s">
        <v>10979</v>
      </c>
    </row>
    <row r="10" spans="1:9" x14ac:dyDescent="0.25">
      <c r="A10" s="4">
        <f t="shared" si="0"/>
        <v>9</v>
      </c>
      <c r="B10" s="10" t="s">
        <v>11036</v>
      </c>
      <c r="C10" s="2" t="s">
        <v>10974</v>
      </c>
    </row>
    <row r="11" spans="1:9" x14ac:dyDescent="0.25">
      <c r="A11" s="4">
        <f t="shared" si="0"/>
        <v>10</v>
      </c>
      <c r="B11" s="10" t="s">
        <v>11030</v>
      </c>
      <c r="C11" s="2" t="s">
        <v>10974</v>
      </c>
    </row>
    <row r="12" spans="1:9" x14ac:dyDescent="0.25">
      <c r="A12" s="4">
        <f t="shared" si="0"/>
        <v>11</v>
      </c>
      <c r="B12" s="10" t="s">
        <v>11031</v>
      </c>
      <c r="C12" s="2" t="s">
        <v>11018</v>
      </c>
    </row>
    <row r="13" spans="1:9" x14ac:dyDescent="0.25">
      <c r="A13" s="4">
        <f t="shared" si="0"/>
        <v>12</v>
      </c>
      <c r="B13" s="10" t="s">
        <v>11032</v>
      </c>
      <c r="C13" s="2" t="s">
        <v>11018</v>
      </c>
    </row>
    <row r="14" spans="1:9" x14ac:dyDescent="0.25">
      <c r="A14" s="4">
        <f t="shared" si="0"/>
        <v>13</v>
      </c>
      <c r="B14" s="10" t="s">
        <v>11033</v>
      </c>
      <c r="C14" s="2" t="s">
        <v>11018</v>
      </c>
    </row>
    <row r="15" spans="1:9" x14ac:dyDescent="0.25">
      <c r="A15" s="4">
        <f t="shared" si="0"/>
        <v>14</v>
      </c>
      <c r="B15" s="10" t="s">
        <v>11034</v>
      </c>
      <c r="C15" s="2" t="s">
        <v>11018</v>
      </c>
    </row>
    <row r="16" spans="1:9" x14ac:dyDescent="0.25">
      <c r="A16" s="4">
        <f t="shared" si="0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C10"/>
  <sheetViews>
    <sheetView zoomScale="200" zoomScaleNormal="200" workbookViewId="0">
      <selection activeCell="L13" sqref="L13"/>
    </sheetView>
  </sheetViews>
  <sheetFormatPr defaultColWidth="8.7109375" defaultRowHeight="15" x14ac:dyDescent="0.25"/>
  <cols>
    <col min="1" max="16384" width="8.7109375" style="2"/>
  </cols>
  <sheetData>
    <row r="1" spans="1:3" x14ac:dyDescent="0.25">
      <c r="B1" s="1" t="s">
        <v>11006</v>
      </c>
      <c r="C1" s="1" t="s">
        <v>46</v>
      </c>
    </row>
    <row r="2" spans="1:3" x14ac:dyDescent="0.25">
      <c r="A2" s="2" t="s">
        <v>18</v>
      </c>
      <c r="B2" s="2">
        <v>50</v>
      </c>
      <c r="C2" s="2">
        <v>120</v>
      </c>
    </row>
    <row r="3" spans="1:3" x14ac:dyDescent="0.25">
      <c r="A3" s="2" t="s">
        <v>19</v>
      </c>
      <c r="B3" s="2">
        <v>55</v>
      </c>
      <c r="C3" s="2">
        <v>150</v>
      </c>
    </row>
    <row r="4" spans="1:3" x14ac:dyDescent="0.25">
      <c r="A4" s="2" t="s">
        <v>20</v>
      </c>
      <c r="B4" s="2">
        <v>52</v>
      </c>
      <c r="C4" s="2">
        <v>140</v>
      </c>
    </row>
    <row r="5" spans="1:3" x14ac:dyDescent="0.25">
      <c r="A5" s="2" t="s">
        <v>21</v>
      </c>
      <c r="B5" s="2">
        <v>48</v>
      </c>
      <c r="C5" s="2">
        <v>115</v>
      </c>
    </row>
    <row r="6" spans="1:3" x14ac:dyDescent="0.25">
      <c r="A6" s="2" t="s">
        <v>22</v>
      </c>
      <c r="B6" s="2">
        <v>50</v>
      </c>
      <c r="C6" s="2">
        <v>125</v>
      </c>
    </row>
    <row r="7" spans="1:3" x14ac:dyDescent="0.25">
      <c r="A7" s="2" t="s">
        <v>23</v>
      </c>
      <c r="B7" s="2">
        <v>60</v>
      </c>
      <c r="C7" s="2">
        <v>165</v>
      </c>
    </row>
    <row r="9" spans="1:3" x14ac:dyDescent="0.25">
      <c r="A9" s="2" t="s">
        <v>11043</v>
      </c>
      <c r="C9" s="2">
        <f>CORREL(B2:B7,C2:C7)</f>
        <v>0.9758986505019327</v>
      </c>
    </row>
    <row r="10" spans="1:3" x14ac:dyDescent="0.25">
      <c r="B10" s="2" t="str">
        <f ca="1">_xlfn.FORMULATEXT(C9)</f>
        <v>=CORREL(B2:B7,C2:C7)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topLeftCell="B1" zoomScale="190" zoomScaleNormal="190" workbookViewId="0">
      <selection activeCell="O12" sqref="O12"/>
    </sheetView>
  </sheetViews>
  <sheetFormatPr defaultColWidth="8.7109375" defaultRowHeight="15" x14ac:dyDescent="0.25"/>
  <cols>
    <col min="1" max="2" width="8.7109375" style="2"/>
    <col min="3" max="3" width="12.28515625" style="2" customWidth="1"/>
    <col min="4" max="16384" width="8.7109375" style="2"/>
  </cols>
  <sheetData>
    <row r="1" spans="1:5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2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2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2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25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25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5" x14ac:dyDescent="0.25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5" x14ac:dyDescent="0.25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5" x14ac:dyDescent="0.25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5" x14ac:dyDescent="0.25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x14ac:dyDescent="0.25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x14ac:dyDescent="0.25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x14ac:dyDescent="0.25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x14ac:dyDescent="0.25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x14ac:dyDescent="0.25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x14ac:dyDescent="0.25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Q16"/>
  <sheetViews>
    <sheetView topLeftCell="K10" zoomScale="200" zoomScaleNormal="200" workbookViewId="0">
      <selection activeCell="P9" sqref="P9:Q13"/>
    </sheetView>
  </sheetViews>
  <sheetFormatPr defaultColWidth="8.7109375" defaultRowHeight="15" x14ac:dyDescent="0.25"/>
  <cols>
    <col min="1" max="2" width="8.7109375" style="2"/>
    <col min="3" max="3" width="12.28515625" style="2" customWidth="1"/>
    <col min="4" max="11" width="8.7109375" style="2"/>
    <col min="12" max="12" width="12.28515625" style="2" customWidth="1"/>
    <col min="13" max="16384" width="8.7109375" style="2"/>
  </cols>
  <sheetData>
    <row r="1" spans="1:17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</row>
    <row r="2" spans="1:17" x14ac:dyDescent="0.2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Q2" s="13" t="s">
        <v>11044</v>
      </c>
    </row>
    <row r="3" spans="1:17" x14ac:dyDescent="0.2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P3" s="2" t="str" cm="1">
        <f t="array" ref="P3:P7">_xlfn.UNIQUE(L2:L16)</f>
        <v>Marketing</v>
      </c>
      <c r="Q3" s="13">
        <f>AVERAGEIF($L$2:$L$16,P3,$N$2:$N$16)</f>
        <v>0.4375</v>
      </c>
    </row>
    <row r="4" spans="1:17" x14ac:dyDescent="0.2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1"/>
        <v>0.8</v>
      </c>
      <c r="P4" s="2" t="str">
        <v>HR</v>
      </c>
      <c r="Q4" s="13">
        <f>AVERAGEIF($L$2:$L$16,P4,$N$2:$N$16)</f>
        <v>0.5</v>
      </c>
    </row>
    <row r="5" spans="1:17" x14ac:dyDescent="0.25">
      <c r="A5" s="4">
        <f t="shared" ref="A5:A16" si="2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J5" s="4">
        <f t="shared" ref="J5:J16" si="3">J4+1</f>
        <v>4</v>
      </c>
      <c r="K5" s="10" t="s">
        <v>11026</v>
      </c>
      <c r="L5" s="2" t="s">
        <v>10969</v>
      </c>
      <c r="M5" s="6">
        <v>0.75</v>
      </c>
      <c r="N5" s="6">
        <f t="shared" si="1"/>
        <v>0.25</v>
      </c>
      <c r="P5" s="2" t="str">
        <v>Finance</v>
      </c>
      <c r="Q5" s="13">
        <f>AVERAGEIF($L$2:$L$16,P5,$N$2:$N$16)</f>
        <v>0.6</v>
      </c>
    </row>
    <row r="6" spans="1:17" x14ac:dyDescent="0.25">
      <c r="A6" s="4">
        <f t="shared" si="2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J6" s="4">
        <f t="shared" si="3"/>
        <v>5</v>
      </c>
      <c r="K6" s="10" t="s">
        <v>11027</v>
      </c>
      <c r="L6" s="2" t="s">
        <v>11023</v>
      </c>
      <c r="M6" s="6">
        <v>0.5</v>
      </c>
      <c r="N6" s="6">
        <f t="shared" si="1"/>
        <v>0.5</v>
      </c>
      <c r="P6" s="2" t="str">
        <v>IT</v>
      </c>
      <c r="Q6" s="13">
        <f>AVERAGEIF($L$2:$L$16,P6,$N$2:$N$16)</f>
        <v>0.875</v>
      </c>
    </row>
    <row r="7" spans="1:17" x14ac:dyDescent="0.25">
      <c r="A7" s="4">
        <f t="shared" si="2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>
        <f t="shared" si="3"/>
        <v>6</v>
      </c>
      <c r="K7" s="10" t="s">
        <v>11028</v>
      </c>
      <c r="L7" s="2" t="s">
        <v>10979</v>
      </c>
      <c r="M7" s="6">
        <v>0.4</v>
      </c>
      <c r="N7" s="6">
        <f t="shared" si="1"/>
        <v>0.6</v>
      </c>
      <c r="P7" s="2" t="str">
        <v>Product</v>
      </c>
      <c r="Q7" s="13">
        <f>AVERAGEIF($L$2:$L$16,P7,$N$2:$N$16)</f>
        <v>0.55000000000000004</v>
      </c>
    </row>
    <row r="8" spans="1:17" x14ac:dyDescent="0.25">
      <c r="A8" s="4">
        <f t="shared" si="2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J8" s="4">
        <f t="shared" si="3"/>
        <v>7</v>
      </c>
      <c r="K8" s="10" t="s">
        <v>11029</v>
      </c>
      <c r="L8" s="2" t="s">
        <v>10979</v>
      </c>
      <c r="M8" s="6">
        <v>0.3</v>
      </c>
      <c r="N8" s="6">
        <f t="shared" si="1"/>
        <v>0.7</v>
      </c>
      <c r="Q8" s="13"/>
    </row>
    <row r="9" spans="1:17" x14ac:dyDescent="0.25">
      <c r="A9" s="4">
        <f t="shared" si="2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J9" s="4">
        <f t="shared" si="3"/>
        <v>8</v>
      </c>
      <c r="K9" s="10" t="s">
        <v>11037</v>
      </c>
      <c r="L9" s="2" t="s">
        <v>10979</v>
      </c>
      <c r="M9" s="6">
        <v>0.5</v>
      </c>
      <c r="N9" s="6">
        <f t="shared" si="1"/>
        <v>0.5</v>
      </c>
      <c r="P9" s="2" t="str" cm="1">
        <f t="array" ref="P9:Q13">_xlfn._xlws.SORT(P3:Q7,2,1)</f>
        <v>Marketing</v>
      </c>
      <c r="Q9" s="13">
        <v>0.4375</v>
      </c>
    </row>
    <row r="10" spans="1:17" x14ac:dyDescent="0.25">
      <c r="A10" s="4">
        <f t="shared" si="2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J10" s="4">
        <f t="shared" si="3"/>
        <v>9</v>
      </c>
      <c r="K10" s="10" t="s">
        <v>11036</v>
      </c>
      <c r="L10" s="2" t="s">
        <v>10974</v>
      </c>
      <c r="M10" s="6">
        <v>0.1</v>
      </c>
      <c r="N10" s="6">
        <f t="shared" si="1"/>
        <v>0.9</v>
      </c>
      <c r="P10" s="2" t="str">
        <v>HR</v>
      </c>
      <c r="Q10" s="13">
        <v>0.5</v>
      </c>
    </row>
    <row r="11" spans="1:17" x14ac:dyDescent="0.25">
      <c r="A11" s="4">
        <f t="shared" si="2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J11" s="4">
        <f t="shared" si="3"/>
        <v>10</v>
      </c>
      <c r="K11" s="10" t="s">
        <v>11030</v>
      </c>
      <c r="L11" s="2" t="s">
        <v>10974</v>
      </c>
      <c r="M11" s="6">
        <v>0.15</v>
      </c>
      <c r="N11" s="6">
        <f t="shared" si="1"/>
        <v>0.85</v>
      </c>
      <c r="P11" s="2" t="str">
        <v>Product</v>
      </c>
      <c r="Q11" s="13">
        <v>0.55000000000000004</v>
      </c>
    </row>
    <row r="12" spans="1:17" x14ac:dyDescent="0.25">
      <c r="A12" s="4">
        <f t="shared" si="2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J12" s="4">
        <f t="shared" si="3"/>
        <v>11</v>
      </c>
      <c r="K12" s="10" t="s">
        <v>11031</v>
      </c>
      <c r="L12" s="2" t="s">
        <v>11018</v>
      </c>
      <c r="M12" s="6">
        <v>0.65</v>
      </c>
      <c r="N12" s="6">
        <f t="shared" si="1"/>
        <v>0.35</v>
      </c>
      <c r="P12" s="2" t="str">
        <v>Finance</v>
      </c>
      <c r="Q12" s="13">
        <v>0.6</v>
      </c>
    </row>
    <row r="13" spans="1:17" x14ac:dyDescent="0.25">
      <c r="A13" s="4">
        <f t="shared" si="2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J13" s="4">
        <f t="shared" si="3"/>
        <v>12</v>
      </c>
      <c r="K13" s="10" t="s">
        <v>11032</v>
      </c>
      <c r="L13" s="2" t="s">
        <v>11018</v>
      </c>
      <c r="M13" s="6">
        <v>0.35</v>
      </c>
      <c r="N13" s="6">
        <f t="shared" si="1"/>
        <v>0.65</v>
      </c>
      <c r="P13" s="2" t="str">
        <v>IT</v>
      </c>
      <c r="Q13" s="2">
        <v>0.875</v>
      </c>
    </row>
    <row r="14" spans="1:17" x14ac:dyDescent="0.25">
      <c r="A14" s="4">
        <f t="shared" si="2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3"/>
        <v>13</v>
      </c>
      <c r="K14" s="10" t="s">
        <v>11033</v>
      </c>
      <c r="L14" s="2" t="s">
        <v>11018</v>
      </c>
      <c r="M14" s="6">
        <v>0.2</v>
      </c>
      <c r="N14" s="6">
        <f t="shared" si="1"/>
        <v>0.8</v>
      </c>
    </row>
    <row r="15" spans="1:17" x14ac:dyDescent="0.25">
      <c r="A15" s="4">
        <f t="shared" si="2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3"/>
        <v>14</v>
      </c>
      <c r="K15" s="10" t="s">
        <v>11034</v>
      </c>
      <c r="L15" s="2" t="s">
        <v>11018</v>
      </c>
      <c r="M15" s="6">
        <v>0.1</v>
      </c>
      <c r="N15" s="6">
        <f t="shared" si="1"/>
        <v>0.9</v>
      </c>
    </row>
    <row r="16" spans="1:17" x14ac:dyDescent="0.25">
      <c r="A16" s="4">
        <f t="shared" si="2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3"/>
        <v>15</v>
      </c>
      <c r="K16" s="10" t="s">
        <v>11035</v>
      </c>
      <c r="L16" s="2" t="s">
        <v>11018</v>
      </c>
      <c r="M16" s="6">
        <v>0.95</v>
      </c>
      <c r="N16" s="6">
        <f t="shared" si="1"/>
        <v>5.0000000000000044E-2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D8"/>
  <sheetViews>
    <sheetView zoomScale="140" zoomScaleNormal="140" workbookViewId="0">
      <selection activeCell="D17" sqref="D17"/>
    </sheetView>
  </sheetViews>
  <sheetFormatPr defaultColWidth="8.7109375" defaultRowHeight="15" x14ac:dyDescent="0.25"/>
  <cols>
    <col min="1" max="1" width="21.140625" style="2" customWidth="1"/>
    <col min="2" max="16384" width="8.7109375" style="2"/>
  </cols>
  <sheetData>
    <row r="1" spans="1:4" x14ac:dyDescent="0.25">
      <c r="A1" s="1" t="s">
        <v>12</v>
      </c>
      <c r="D1" s="2" t="s">
        <v>11046</v>
      </c>
    </row>
    <row r="2" spans="1:4" x14ac:dyDescent="0.25">
      <c r="A2" s="2" t="s">
        <v>15</v>
      </c>
      <c r="B2" s="2">
        <v>190</v>
      </c>
      <c r="C2" s="13">
        <f>B2/$B$8</f>
        <v>0.47499999999999998</v>
      </c>
      <c r="D2" s="6">
        <f>C2</f>
        <v>0.47499999999999998</v>
      </c>
    </row>
    <row r="3" spans="1:4" x14ac:dyDescent="0.25">
      <c r="A3" s="2" t="s">
        <v>13</v>
      </c>
      <c r="B3" s="2">
        <v>120</v>
      </c>
      <c r="C3" s="13">
        <f>B3/$B$8</f>
        <v>0.3</v>
      </c>
      <c r="D3" s="6">
        <f>C2+C3</f>
        <v>0.77499999999999991</v>
      </c>
    </row>
    <row r="4" spans="1:4" x14ac:dyDescent="0.25">
      <c r="A4" s="2" t="s">
        <v>14</v>
      </c>
      <c r="B4" s="2">
        <v>50</v>
      </c>
      <c r="C4" s="13">
        <f>B4/$B$8</f>
        <v>0.125</v>
      </c>
      <c r="D4" s="6">
        <f>SUM(C2:C4)</f>
        <v>0.89999999999999991</v>
      </c>
    </row>
    <row r="5" spans="1:4" x14ac:dyDescent="0.25">
      <c r="A5" s="2" t="s">
        <v>16</v>
      </c>
      <c r="B5" s="2">
        <v>25</v>
      </c>
      <c r="C5" s="13">
        <f>B5/$B$8</f>
        <v>6.25E-2</v>
      </c>
      <c r="D5" s="6">
        <f>SUM(C2:C5)</f>
        <v>0.96249999999999991</v>
      </c>
    </row>
    <row r="6" spans="1:4" x14ac:dyDescent="0.25">
      <c r="A6" s="2" t="s">
        <v>17</v>
      </c>
      <c r="B6" s="2">
        <v>15</v>
      </c>
      <c r="C6" s="13">
        <f>B6/$B$8</f>
        <v>3.7499999999999999E-2</v>
      </c>
      <c r="D6" s="6">
        <f>SUM(C2:C6)</f>
        <v>0.99999999999999989</v>
      </c>
    </row>
    <row r="8" spans="1:4" x14ac:dyDescent="0.25">
      <c r="A8" s="2" t="s">
        <v>11045</v>
      </c>
      <c r="B8" s="2">
        <f>SUM(B2:B6)</f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5"/>
  <sheetViews>
    <sheetView zoomScale="200" zoomScaleNormal="200" workbookViewId="0">
      <selection activeCell="K12" sqref="K12"/>
    </sheetView>
  </sheetViews>
  <sheetFormatPr defaultColWidth="8.7109375" defaultRowHeight="15" x14ac:dyDescent="0.25"/>
  <cols>
    <col min="1" max="1" width="18.28515625" style="2" bestFit="1" customWidth="1"/>
    <col min="2" max="16384" width="8.7109375" style="2"/>
  </cols>
  <sheetData>
    <row r="1" spans="1:3" x14ac:dyDescent="0.25">
      <c r="A1" s="1" t="s">
        <v>1</v>
      </c>
      <c r="B1" s="1">
        <v>25000</v>
      </c>
      <c r="C1" s="1"/>
    </row>
    <row r="2" spans="1:3" x14ac:dyDescent="0.25">
      <c r="A2" s="2" t="s">
        <v>9</v>
      </c>
      <c r="B2" s="2">
        <v>-7000</v>
      </c>
    </row>
    <row r="3" spans="1:3" x14ac:dyDescent="0.25">
      <c r="A3" s="1" t="s">
        <v>10</v>
      </c>
      <c r="B3" s="1">
        <f>B1+B2</f>
        <v>18000</v>
      </c>
      <c r="C3" s="1"/>
    </row>
    <row r="4" spans="1:3" x14ac:dyDescent="0.25">
      <c r="A4" s="2" t="s">
        <v>2</v>
      </c>
      <c r="B4" s="2">
        <v>-5500</v>
      </c>
    </row>
    <row r="5" spans="1:3" x14ac:dyDescent="0.25">
      <c r="A5" s="1" t="s">
        <v>11</v>
      </c>
      <c r="B5" s="1">
        <f>B3+B4</f>
        <v>12500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topLeftCell="B1" zoomScale="180" workbookViewId="0">
      <selection activeCell="D6" sqref="B1:D9"/>
    </sheetView>
  </sheetViews>
  <sheetFormatPr defaultRowHeight="15" x14ac:dyDescent="0.25"/>
  <cols>
    <col min="2" max="2" width="16" customWidth="1"/>
    <col min="3" max="3" width="18.7109375" customWidth="1"/>
  </cols>
  <sheetData>
    <row r="1" spans="2:4" x14ac:dyDescent="0.25">
      <c r="B1" s="1" t="s">
        <v>10967</v>
      </c>
      <c r="C1" s="1" t="s">
        <v>10968</v>
      </c>
      <c r="D1" s="1" t="s">
        <v>10971</v>
      </c>
    </row>
    <row r="2" spans="2:4" x14ac:dyDescent="0.25">
      <c r="B2" s="2" t="s">
        <v>10969</v>
      </c>
      <c r="C2" s="2" t="s">
        <v>10970</v>
      </c>
      <c r="D2" s="2">
        <v>20</v>
      </c>
    </row>
    <row r="3" spans="2:4" x14ac:dyDescent="0.25">
      <c r="B3" s="2" t="s">
        <v>10969</v>
      </c>
      <c r="C3" s="2" t="s">
        <v>10972</v>
      </c>
      <c r="D3" s="2">
        <v>50</v>
      </c>
    </row>
    <row r="4" spans="2:4" x14ac:dyDescent="0.25">
      <c r="B4" s="2" t="s">
        <v>10969</v>
      </c>
      <c r="C4" s="2" t="s">
        <v>10973</v>
      </c>
      <c r="D4" s="2">
        <v>15</v>
      </c>
    </row>
    <row r="5" spans="2:4" x14ac:dyDescent="0.25">
      <c r="B5" s="2" t="s">
        <v>10969</v>
      </c>
      <c r="C5" s="2" t="s">
        <v>10976</v>
      </c>
      <c r="D5" s="2">
        <v>35</v>
      </c>
    </row>
    <row r="6" spans="2:4" x14ac:dyDescent="0.25">
      <c r="B6" s="2" t="s">
        <v>10974</v>
      </c>
      <c r="C6" s="2" t="s">
        <v>10975</v>
      </c>
      <c r="D6" s="2">
        <v>50</v>
      </c>
    </row>
    <row r="7" spans="2:4" x14ac:dyDescent="0.25">
      <c r="B7" s="2" t="s">
        <v>10974</v>
      </c>
      <c r="C7" s="2" t="s">
        <v>10977</v>
      </c>
      <c r="D7" s="2">
        <v>20</v>
      </c>
    </row>
    <row r="8" spans="2:4" x14ac:dyDescent="0.25">
      <c r="B8" s="2" t="s">
        <v>10974</v>
      </c>
      <c r="C8" s="2" t="s">
        <v>10978</v>
      </c>
      <c r="D8" s="2">
        <v>10</v>
      </c>
    </row>
    <row r="9" spans="2:4" x14ac:dyDescent="0.25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="120" zoomScaleNormal="120" workbookViewId="0">
      <selection activeCell="Q11" sqref="Q11"/>
    </sheetView>
  </sheetViews>
  <sheetFormatPr defaultColWidth="8.7109375" defaultRowHeight="15" x14ac:dyDescent="0.25"/>
  <cols>
    <col min="1" max="1" width="12.42578125" style="2" customWidth="1"/>
    <col min="2" max="4" width="11.42578125" style="2" customWidth="1"/>
    <col min="5" max="16384" width="8.7109375" style="2"/>
  </cols>
  <sheetData>
    <row r="1" spans="1:4" x14ac:dyDescent="0.25">
      <c r="B1" s="1" t="s">
        <v>11012</v>
      </c>
      <c r="C1" s="1" t="s">
        <v>11013</v>
      </c>
      <c r="D1" s="1" t="s">
        <v>11014</v>
      </c>
    </row>
    <row r="2" spans="1:4" x14ac:dyDescent="0.25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25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25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25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25">
      <c r="A6" s="2" t="s">
        <v>11008</v>
      </c>
      <c r="B6" s="2">
        <v>75</v>
      </c>
      <c r="C6" s="2">
        <v>6000</v>
      </c>
      <c r="D6" s="2">
        <v>12000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zoomScale="200" zoomScaleNormal="200" workbookViewId="0">
      <selection activeCell="D2" sqref="D2"/>
    </sheetView>
  </sheetViews>
  <sheetFormatPr defaultColWidth="8.7109375" defaultRowHeight="15" x14ac:dyDescent="0.25"/>
  <cols>
    <col min="1" max="16384" width="8.710937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>
        <v>70</v>
      </c>
      <c r="C2" s="2">
        <v>20</v>
      </c>
    </row>
    <row r="3" spans="1:3" x14ac:dyDescent="0.25">
      <c r="A3" s="2" t="s">
        <v>4</v>
      </c>
      <c r="B3" s="2">
        <v>85</v>
      </c>
      <c r="C3" s="2">
        <v>55</v>
      </c>
    </row>
    <row r="4" spans="1:3" x14ac:dyDescent="0.25">
      <c r="A4" s="2" t="s">
        <v>5</v>
      </c>
      <c r="B4" s="2">
        <v>60</v>
      </c>
      <c r="C4" s="2">
        <v>40</v>
      </c>
    </row>
    <row r="5" spans="1:3" x14ac:dyDescent="0.25">
      <c r="A5" s="2" t="s">
        <v>6</v>
      </c>
      <c r="B5" s="2">
        <v>35</v>
      </c>
      <c r="C5" s="2">
        <v>60</v>
      </c>
    </row>
    <row r="6" spans="1:3" x14ac:dyDescent="0.25">
      <c r="A6" s="2" t="s">
        <v>7</v>
      </c>
      <c r="B6" s="2">
        <v>80</v>
      </c>
      <c r="C6" s="2">
        <v>20</v>
      </c>
    </row>
    <row r="7" spans="1:3" x14ac:dyDescent="0.25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10227-BB17-455E-976C-73C0950E4F9E}">
  <dimension ref="A1:B25"/>
  <sheetViews>
    <sheetView tabSelected="1" zoomScale="140" zoomScaleNormal="140" workbookViewId="0">
      <selection activeCell="D23" sqref="D23"/>
    </sheetView>
  </sheetViews>
  <sheetFormatPr defaultRowHeight="15" x14ac:dyDescent="0.25"/>
  <cols>
    <col min="1" max="1" width="13.42578125" bestFit="1" customWidth="1"/>
    <col min="2" max="2" width="17.85546875" bestFit="1" customWidth="1"/>
  </cols>
  <sheetData>
    <row r="1" spans="1:2" x14ac:dyDescent="0.25">
      <c r="A1" s="15" t="s">
        <v>43</v>
      </c>
      <c r="B1" t="s">
        <v>60</v>
      </c>
    </row>
    <row r="2" spans="1:2" x14ac:dyDescent="0.25">
      <c r="A2" s="15" t="s">
        <v>37</v>
      </c>
      <c r="B2" t="s">
        <v>11050</v>
      </c>
    </row>
    <row r="4" spans="1:2" x14ac:dyDescent="0.25">
      <c r="A4" s="15" t="s">
        <v>11047</v>
      </c>
      <c r="B4" t="s">
        <v>11049</v>
      </c>
    </row>
    <row r="5" spans="1:2" x14ac:dyDescent="0.25">
      <c r="A5" s="16" t="s">
        <v>483</v>
      </c>
      <c r="B5" s="17">
        <v>3687.9460000000008</v>
      </c>
    </row>
    <row r="6" spans="1:2" x14ac:dyDescent="0.25">
      <c r="A6" s="16" t="s">
        <v>2253</v>
      </c>
      <c r="B6" s="17">
        <v>5034.924</v>
      </c>
    </row>
    <row r="7" spans="1:2" x14ac:dyDescent="0.25">
      <c r="A7" s="16" t="s">
        <v>330</v>
      </c>
      <c r="B7" s="17">
        <v>4416.2890000000007</v>
      </c>
    </row>
    <row r="8" spans="1:2" x14ac:dyDescent="0.25">
      <c r="A8" s="16" t="s">
        <v>409</v>
      </c>
      <c r="B8" s="17">
        <v>4276.3780000000006</v>
      </c>
    </row>
    <row r="9" spans="1:2" x14ac:dyDescent="0.25">
      <c r="A9" s="16" t="s">
        <v>524</v>
      </c>
      <c r="B9" s="17">
        <v>4762.6719999999996</v>
      </c>
    </row>
    <row r="10" spans="1:2" x14ac:dyDescent="0.25">
      <c r="A10" s="16" t="s">
        <v>844</v>
      </c>
      <c r="B10" s="17">
        <v>3328.9401999999995</v>
      </c>
    </row>
    <row r="11" spans="1:2" x14ac:dyDescent="0.25">
      <c r="A11" s="16" t="s">
        <v>836</v>
      </c>
      <c r="B11" s="17">
        <v>3865.5859999999993</v>
      </c>
    </row>
    <row r="12" spans="1:2" x14ac:dyDescent="0.25">
      <c r="A12" s="16" t="s">
        <v>909</v>
      </c>
      <c r="B12" s="17">
        <v>10901.820000000002</v>
      </c>
    </row>
    <row r="13" spans="1:2" x14ac:dyDescent="0.25">
      <c r="A13" s="16" t="s">
        <v>640</v>
      </c>
      <c r="B13" s="17">
        <v>5844.4659999999994</v>
      </c>
    </row>
    <row r="14" spans="1:2" x14ac:dyDescent="0.25">
      <c r="A14" s="16" t="s">
        <v>56</v>
      </c>
      <c r="B14" s="17">
        <v>5520.6500000000005</v>
      </c>
    </row>
    <row r="15" spans="1:2" x14ac:dyDescent="0.25">
      <c r="A15" s="16" t="s">
        <v>211</v>
      </c>
      <c r="B15" s="17">
        <v>8943.4557999999997</v>
      </c>
    </row>
    <row r="16" spans="1:2" x14ac:dyDescent="0.25">
      <c r="A16" s="16" t="s">
        <v>1203</v>
      </c>
      <c r="B16" s="17">
        <v>4835.5599999999995</v>
      </c>
    </row>
    <row r="17" spans="1:2" x14ac:dyDescent="0.25">
      <c r="A17" s="16" t="s">
        <v>70</v>
      </c>
      <c r="B17" s="17">
        <v>25174.444499999991</v>
      </c>
    </row>
    <row r="18" spans="1:2" x14ac:dyDescent="0.25">
      <c r="A18" s="16" t="s">
        <v>2581</v>
      </c>
      <c r="B18" s="17">
        <v>5833.53</v>
      </c>
    </row>
    <row r="19" spans="1:2" x14ac:dyDescent="0.25">
      <c r="A19" s="16" t="s">
        <v>293</v>
      </c>
      <c r="B19" s="17">
        <v>26171.711999999996</v>
      </c>
    </row>
    <row r="20" spans="1:2" x14ac:dyDescent="0.25">
      <c r="A20" s="16" t="s">
        <v>173</v>
      </c>
      <c r="B20" s="17">
        <v>14381.26</v>
      </c>
    </row>
    <row r="21" spans="1:2" x14ac:dyDescent="0.25">
      <c r="A21" s="16" t="s">
        <v>977</v>
      </c>
      <c r="B21" s="17">
        <v>10967.342999999999</v>
      </c>
    </row>
    <row r="22" spans="1:2" x14ac:dyDescent="0.25">
      <c r="A22" s="16" t="s">
        <v>154</v>
      </c>
      <c r="B22" s="17">
        <v>19272.658999999996</v>
      </c>
    </row>
    <row r="23" spans="1:2" x14ac:dyDescent="0.25">
      <c r="A23" s="16" t="s">
        <v>3</v>
      </c>
      <c r="B23" s="17">
        <v>25449.723999999998</v>
      </c>
    </row>
    <row r="24" spans="1:2" x14ac:dyDescent="0.25">
      <c r="A24" s="16" t="s">
        <v>345</v>
      </c>
      <c r="B24" s="17">
        <v>7661.7089999999989</v>
      </c>
    </row>
    <row r="25" spans="1:2" x14ac:dyDescent="0.25">
      <c r="A25" s="16" t="s">
        <v>11048</v>
      </c>
      <c r="B25" s="17">
        <v>200331.06849999996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workbookViewId="0">
      <selection activeCell="K16" sqref="A1:U9995"/>
    </sheetView>
  </sheetViews>
  <sheetFormatPr defaultRowHeight="15" x14ac:dyDescent="0.25"/>
  <cols>
    <col min="1" max="1" width="8.85546875" bestFit="1" customWidth="1"/>
    <col min="3" max="4" width="10.5703125" bestFit="1" customWidth="1"/>
    <col min="12" max="12" width="8.85546875" bestFit="1" customWidth="1"/>
    <col min="18" max="18" width="10.42578125" bestFit="1" customWidth="1"/>
    <col min="19" max="21" width="8.85546875" bestFit="1" customWidth="1"/>
    <col min="23" max="23" width="12.5703125" bestFit="1" customWidth="1"/>
    <col min="24" max="24" width="11.85546875" bestFit="1" customWidth="1"/>
  </cols>
  <sheetData>
    <row r="1" spans="1:21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25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เสฏฐพัฒน์ ศรีพลากิจ</cp:lastModifiedBy>
  <dcterms:created xsi:type="dcterms:W3CDTF">2021-06-30T07:23:04Z</dcterms:created>
  <dcterms:modified xsi:type="dcterms:W3CDTF">2024-01-23T14:39:26Z</dcterms:modified>
</cp:coreProperties>
</file>