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eth\Desktop\Senior\"/>
    </mc:Choice>
  </mc:AlternateContent>
  <xr:revisionPtr revIDLastSave="0" documentId="13_ncr:1_{8E5C31CA-5F0F-473F-AB57-357969CD043A}" xr6:coauthVersionLast="45" xr6:coauthVersionMax="45" xr10:uidLastSave="{00000000-0000-0000-0000-000000000000}"/>
  <bookViews>
    <workbookView xWindow="-120" yWindow="-120" windowWidth="20730" windowHeight="11160" xr2:uid="{52EB4239-7737-401E-A08B-F11087A369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" l="1"/>
  <c r="D41" i="1"/>
  <c r="D43" i="1"/>
  <c r="D44" i="1"/>
  <c r="D39" i="1"/>
  <c r="C44" i="1"/>
  <c r="C43" i="1"/>
  <c r="C42" i="1"/>
  <c r="D42" i="1" s="1"/>
  <c r="C41" i="1"/>
  <c r="C39" i="1"/>
  <c r="R3" i="1" l="1"/>
  <c r="O3" i="1"/>
  <c r="L3" i="1"/>
  <c r="I3" i="1"/>
  <c r="F3" i="1"/>
  <c r="C3" i="1"/>
  <c r="C2" i="1"/>
</calcChain>
</file>

<file path=xl/sharedStrings.xml><?xml version="1.0" encoding="utf-8"?>
<sst xmlns="http://schemas.openxmlformats.org/spreadsheetml/2006/main" count="52" uniqueCount="9">
  <si>
    <t>21days</t>
  </si>
  <si>
    <t>avg per day</t>
  </si>
  <si>
    <t>plastic cup</t>
  </si>
  <si>
    <t>paper cup</t>
  </si>
  <si>
    <t>plastic sleeve</t>
  </si>
  <si>
    <t>plastic bottle</t>
  </si>
  <si>
    <t>glass bottle</t>
  </si>
  <si>
    <t>iceream paper cup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</si>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</sst>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1-Oct-19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paper cup</c:v>
                </c:pt>
                <c:pt idx="1">
                  <c:v>plastic cup</c:v>
                </c:pt>
                <c:pt idx="2">
                  <c:v>plastic sleeve</c:v>
                </c:pt>
                <c:pt idx="3">
                  <c:v>plastic bottle</c:v>
                </c:pt>
                <c:pt idx="4">
                  <c:v>glass bottle</c:v>
                </c:pt>
                <c:pt idx="5">
                  <c:v>iceream paper cup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C439-4494-B38A-9B6D55027A1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paper cup</c:v>
                </c:pt>
                <c:pt idx="1">
                  <c:v>plastic cup</c:v>
                </c:pt>
                <c:pt idx="2">
                  <c:v>plastic sleeve</c:v>
                </c:pt>
                <c:pt idx="3">
                  <c:v>plastic bottle</c:v>
                </c:pt>
                <c:pt idx="4">
                  <c:v>glass bottle</c:v>
                </c:pt>
                <c:pt idx="5">
                  <c:v>iceream paper cup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22</c:v>
                </c:pt>
                <c:pt idx="1">
                  <c:v>269</c:v>
                </c:pt>
                <c:pt idx="2">
                  <c:v>20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9-4494-B38A-9B6D55027A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09161184"/>
        <c:axId val="1981335936"/>
        <c:axId val="0"/>
      </c:bar3DChart>
      <c:catAx>
        <c:axId val="190916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35936"/>
        <c:crosses val="autoZero"/>
        <c:auto val="1"/>
        <c:lblAlgn val="ctr"/>
        <c:lblOffset val="100"/>
        <c:noMultiLvlLbl val="0"/>
      </c:catAx>
      <c:valAx>
        <c:axId val="19813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16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5-Oct-19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Sheet1!$D$2:$D$7</c:f>
              <c:strCache>
                <c:ptCount val="6"/>
                <c:pt idx="0">
                  <c:v>paper cup</c:v>
                </c:pt>
                <c:pt idx="1">
                  <c:v>plastic cup</c:v>
                </c:pt>
                <c:pt idx="2">
                  <c:v>plastic sleeve</c:v>
                </c:pt>
                <c:pt idx="3">
                  <c:v>plastic bottle</c:v>
                </c:pt>
                <c:pt idx="4">
                  <c:v>glass bottle</c:v>
                </c:pt>
                <c:pt idx="5">
                  <c:v>iceream paper cup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504A-494C-BE62-A4EC4F053CB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Sheet1!$D$2:$D$7</c:f>
              <c:strCache>
                <c:ptCount val="6"/>
                <c:pt idx="0">
                  <c:v>paper cup</c:v>
                </c:pt>
                <c:pt idx="1">
                  <c:v>plastic cup</c:v>
                </c:pt>
                <c:pt idx="2">
                  <c:v>plastic sleeve</c:v>
                </c:pt>
                <c:pt idx="3">
                  <c:v>plastic bottle</c:v>
                </c:pt>
                <c:pt idx="4">
                  <c:v>glass bottle</c:v>
                </c:pt>
                <c:pt idx="5">
                  <c:v>iceream paper cup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19</c:v>
                </c:pt>
                <c:pt idx="1">
                  <c:v>102</c:v>
                </c:pt>
                <c:pt idx="2">
                  <c:v>9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A-494C-BE62-A4EC4F053C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50272368"/>
        <c:axId val="1979732720"/>
        <c:axId val="0"/>
      </c:bar3DChart>
      <c:catAx>
        <c:axId val="195027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732720"/>
        <c:crosses val="autoZero"/>
        <c:auto val="1"/>
        <c:lblAlgn val="ctr"/>
        <c:lblOffset val="100"/>
        <c:noMultiLvlLbl val="0"/>
      </c:catAx>
      <c:valAx>
        <c:axId val="19797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27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10-Oct-19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Sheet1!$G$2:$G$7</c:f>
              <c:strCache>
                <c:ptCount val="6"/>
                <c:pt idx="0">
                  <c:v>paper cup</c:v>
                </c:pt>
                <c:pt idx="1">
                  <c:v>plastic cup</c:v>
                </c:pt>
                <c:pt idx="2">
                  <c:v>plastic sleeve</c:v>
                </c:pt>
                <c:pt idx="3">
                  <c:v>plastic bottle</c:v>
                </c:pt>
                <c:pt idx="4">
                  <c:v>glass bottle</c:v>
                </c:pt>
                <c:pt idx="5">
                  <c:v>iceream paper cup</c:v>
                </c:pt>
              </c:strCache>
            </c:strRef>
          </c:cat>
          <c:val>
            <c:numRef>
              <c:f>Sheet1!$H$2:$H$7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F0B4-49E5-9CA1-7F750BA992B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Sheet1!$G$2:$G$7</c:f>
              <c:strCache>
                <c:ptCount val="6"/>
                <c:pt idx="0">
                  <c:v>paper cup</c:v>
                </c:pt>
                <c:pt idx="1">
                  <c:v>plastic cup</c:v>
                </c:pt>
                <c:pt idx="2">
                  <c:v>plastic sleeve</c:v>
                </c:pt>
                <c:pt idx="3">
                  <c:v>plastic bottle</c:v>
                </c:pt>
                <c:pt idx="4">
                  <c:v>glass bottle</c:v>
                </c:pt>
                <c:pt idx="5">
                  <c:v>iceream paper cup</c:v>
                </c:pt>
              </c:strCache>
            </c:strRef>
          </c:cat>
          <c:val>
            <c:numRef>
              <c:f>Sheet1!$I$2:$I$7</c:f>
              <c:numCache>
                <c:formatCode>General</c:formatCode>
                <c:ptCount val="6"/>
                <c:pt idx="0">
                  <c:v>20</c:v>
                </c:pt>
                <c:pt idx="1">
                  <c:v>160</c:v>
                </c:pt>
                <c:pt idx="2">
                  <c:v>23</c:v>
                </c:pt>
                <c:pt idx="3">
                  <c:v>9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4-49E5-9CA1-7F750BA992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87041680"/>
        <c:axId val="1981237872"/>
        <c:axId val="0"/>
      </c:bar3DChart>
      <c:catAx>
        <c:axId val="198704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237872"/>
        <c:crosses val="autoZero"/>
        <c:auto val="1"/>
        <c:lblAlgn val="ctr"/>
        <c:lblOffset val="100"/>
        <c:noMultiLvlLbl val="0"/>
      </c:catAx>
      <c:valAx>
        <c:axId val="19812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04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15-Oct-19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Sheet1!$J$2:$J$7</c:f>
              <c:strCache>
                <c:ptCount val="6"/>
                <c:pt idx="0">
                  <c:v>paper cup</c:v>
                </c:pt>
                <c:pt idx="1">
                  <c:v>plastic cup</c:v>
                </c:pt>
                <c:pt idx="2">
                  <c:v>plastic sleeve</c:v>
                </c:pt>
                <c:pt idx="3">
                  <c:v>plastic bottle</c:v>
                </c:pt>
                <c:pt idx="4">
                  <c:v>glass bottle</c:v>
                </c:pt>
                <c:pt idx="5">
                  <c:v>iceream paper cup</c:v>
                </c:pt>
              </c:strCache>
            </c:strRef>
          </c:cat>
          <c:val>
            <c:numRef>
              <c:f>Sheet1!$K$2:$K$7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41F4-4207-9BF1-9C517ED42C7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Sheet1!$J$2:$J$7</c:f>
              <c:strCache>
                <c:ptCount val="6"/>
                <c:pt idx="0">
                  <c:v>paper cup</c:v>
                </c:pt>
                <c:pt idx="1">
                  <c:v>plastic cup</c:v>
                </c:pt>
                <c:pt idx="2">
                  <c:v>plastic sleeve</c:v>
                </c:pt>
                <c:pt idx="3">
                  <c:v>plastic bottle</c:v>
                </c:pt>
                <c:pt idx="4">
                  <c:v>glass bottle</c:v>
                </c:pt>
                <c:pt idx="5">
                  <c:v>iceream paper cup</c:v>
                </c:pt>
              </c:strCache>
            </c:strRef>
          </c:cat>
          <c:val>
            <c:numRef>
              <c:f>Sheet1!$L$2:$L$7</c:f>
              <c:numCache>
                <c:formatCode>General</c:formatCode>
                <c:ptCount val="6"/>
                <c:pt idx="0">
                  <c:v>18</c:v>
                </c:pt>
                <c:pt idx="1">
                  <c:v>219</c:v>
                </c:pt>
                <c:pt idx="2">
                  <c:v>18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4-4207-9BF1-9C517ED42C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82942464"/>
        <c:axId val="1981232464"/>
        <c:axId val="0"/>
      </c:bar3DChart>
      <c:catAx>
        <c:axId val="198294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232464"/>
        <c:crosses val="autoZero"/>
        <c:auto val="1"/>
        <c:lblAlgn val="ctr"/>
        <c:lblOffset val="100"/>
        <c:noMultiLvlLbl val="0"/>
      </c:catAx>
      <c:valAx>
        <c:axId val="19812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94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21-Oct-19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Sheet1!$M$2:$M$7</c:f>
              <c:strCache>
                <c:ptCount val="6"/>
                <c:pt idx="0">
                  <c:v>paper cup</c:v>
                </c:pt>
                <c:pt idx="1">
                  <c:v>plastic cup</c:v>
                </c:pt>
                <c:pt idx="2">
                  <c:v>plastic sleeve</c:v>
                </c:pt>
                <c:pt idx="3">
                  <c:v>plastic bottle</c:v>
                </c:pt>
                <c:pt idx="4">
                  <c:v>glass bottle</c:v>
                </c:pt>
                <c:pt idx="5">
                  <c:v>iceream paper cup</c:v>
                </c:pt>
              </c:strCache>
            </c:strRef>
          </c:cat>
          <c:val>
            <c:numRef>
              <c:f>Sheet1!$N$2:$N$7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B6F8-4076-9625-1234FFA71EC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Sheet1!$M$2:$M$7</c:f>
              <c:strCache>
                <c:ptCount val="6"/>
                <c:pt idx="0">
                  <c:v>paper cup</c:v>
                </c:pt>
                <c:pt idx="1">
                  <c:v>plastic cup</c:v>
                </c:pt>
                <c:pt idx="2">
                  <c:v>plastic sleeve</c:v>
                </c:pt>
                <c:pt idx="3">
                  <c:v>plastic bottle</c:v>
                </c:pt>
                <c:pt idx="4">
                  <c:v>glass bottle</c:v>
                </c:pt>
                <c:pt idx="5">
                  <c:v>iceream paper cup</c:v>
                </c:pt>
              </c:strCache>
            </c:strRef>
          </c:cat>
          <c:val>
            <c:numRef>
              <c:f>Sheet1!$O$2:$O$7</c:f>
              <c:numCache>
                <c:formatCode>General</c:formatCode>
                <c:ptCount val="6"/>
                <c:pt idx="0">
                  <c:v>13</c:v>
                </c:pt>
                <c:pt idx="1">
                  <c:v>178</c:v>
                </c:pt>
                <c:pt idx="2">
                  <c:v>25</c:v>
                </c:pt>
                <c:pt idx="3">
                  <c:v>8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8-4076-9625-1234FFA71E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87039680"/>
        <c:axId val="1981252192"/>
        <c:axId val="0"/>
      </c:bar3DChart>
      <c:catAx>
        <c:axId val="19870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252192"/>
        <c:crosses val="autoZero"/>
        <c:auto val="1"/>
        <c:lblAlgn val="ctr"/>
        <c:lblOffset val="100"/>
        <c:noMultiLvlLbl val="0"/>
      </c:catAx>
      <c:valAx>
        <c:axId val="19812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03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26-Oct-19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Sheet1!$P$2:$P$7</c:f>
              <c:strCache>
                <c:ptCount val="6"/>
                <c:pt idx="0">
                  <c:v>paper cup</c:v>
                </c:pt>
                <c:pt idx="1">
                  <c:v>plastic cup</c:v>
                </c:pt>
                <c:pt idx="2">
                  <c:v>plastic sleeve</c:v>
                </c:pt>
                <c:pt idx="3">
                  <c:v>plastic bottle</c:v>
                </c:pt>
                <c:pt idx="4">
                  <c:v>glass bottle</c:v>
                </c:pt>
                <c:pt idx="5">
                  <c:v>iceream paper cup</c:v>
                </c:pt>
              </c:strCache>
            </c:strRef>
          </c:cat>
          <c:val>
            <c:numRef>
              <c:f>Sheet1!$Q$2:$Q$7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BFF3-4E8F-8075-9B76550C7A6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Sheet1!$P$2:$P$7</c:f>
              <c:strCache>
                <c:ptCount val="6"/>
                <c:pt idx="0">
                  <c:v>paper cup</c:v>
                </c:pt>
                <c:pt idx="1">
                  <c:v>plastic cup</c:v>
                </c:pt>
                <c:pt idx="2">
                  <c:v>plastic sleeve</c:v>
                </c:pt>
                <c:pt idx="3">
                  <c:v>plastic bottle</c:v>
                </c:pt>
                <c:pt idx="4">
                  <c:v>glass bottle</c:v>
                </c:pt>
                <c:pt idx="5">
                  <c:v>iceream paper cup</c:v>
                </c:pt>
              </c:strCache>
            </c:strRef>
          </c:cat>
          <c:val>
            <c:numRef>
              <c:f>Sheet1!$R$2:$R$7</c:f>
              <c:numCache>
                <c:formatCode>General</c:formatCode>
                <c:ptCount val="6"/>
                <c:pt idx="0">
                  <c:v>16</c:v>
                </c:pt>
                <c:pt idx="1">
                  <c:v>125</c:v>
                </c:pt>
                <c:pt idx="2">
                  <c:v>14</c:v>
                </c:pt>
                <c:pt idx="3">
                  <c:v>10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F3-4E8F-8075-9B76550C7A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28063712"/>
        <c:axId val="1987164144"/>
        <c:axId val="0"/>
      </c:bar3DChart>
      <c:catAx>
        <c:axId val="21280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164144"/>
        <c:crosses val="autoZero"/>
        <c:auto val="1"/>
        <c:lblAlgn val="ctr"/>
        <c:lblOffset val="100"/>
        <c:noMultiLvlLbl val="0"/>
      </c:catAx>
      <c:valAx>
        <c:axId val="19871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0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avg per day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Sheet1!$A$39:$A$44</c:f>
              <c:strCache>
                <c:ptCount val="6"/>
                <c:pt idx="0">
                  <c:v>paper cup</c:v>
                </c:pt>
                <c:pt idx="1">
                  <c:v>plastic cup</c:v>
                </c:pt>
                <c:pt idx="2">
                  <c:v>plastic sleeve</c:v>
                </c:pt>
                <c:pt idx="3">
                  <c:v>plastic bottle</c:v>
                </c:pt>
                <c:pt idx="4">
                  <c:v>glass bottle</c:v>
                </c:pt>
                <c:pt idx="5">
                  <c:v>iceream paper cup</c:v>
                </c:pt>
              </c:strCache>
            </c:strRef>
          </c:cat>
          <c:val>
            <c:numRef>
              <c:f>Sheet1!$B$39:$B$44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FE68-48AE-90C6-E5F6E866DFF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Sheet1!$A$39:$A$44</c:f>
              <c:strCache>
                <c:ptCount val="6"/>
                <c:pt idx="0">
                  <c:v>paper cup</c:v>
                </c:pt>
                <c:pt idx="1">
                  <c:v>plastic cup</c:v>
                </c:pt>
                <c:pt idx="2">
                  <c:v>plastic sleeve</c:v>
                </c:pt>
                <c:pt idx="3">
                  <c:v>plastic bottle</c:v>
                </c:pt>
                <c:pt idx="4">
                  <c:v>glass bottle</c:v>
                </c:pt>
                <c:pt idx="5">
                  <c:v>iceream paper cup</c:v>
                </c:pt>
              </c:strCache>
            </c:strRef>
          </c:cat>
          <c:val>
            <c:numRef>
              <c:f>Sheet1!$F$39:$F$44</c:f>
              <c:numCache>
                <c:formatCode>General</c:formatCode>
                <c:ptCount val="6"/>
                <c:pt idx="0">
                  <c:v>20</c:v>
                </c:pt>
                <c:pt idx="1">
                  <c:v>207</c:v>
                </c:pt>
                <c:pt idx="2">
                  <c:v>24</c:v>
                </c:pt>
                <c:pt idx="3">
                  <c:v>12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68-48AE-90C6-E5F6E866DF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23046848"/>
        <c:axId val="1422902272"/>
        <c:axId val="0"/>
      </c:bar3DChart>
      <c:catAx>
        <c:axId val="142304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902272"/>
        <c:crosses val="autoZero"/>
        <c:auto val="1"/>
        <c:lblAlgn val="ctr"/>
        <c:lblOffset val="100"/>
        <c:noMultiLvlLbl val="0"/>
      </c:catAx>
      <c:valAx>
        <c:axId val="14229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04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21days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Sheet1!$A$39:$A$44</c:f>
              <c:strCache>
                <c:ptCount val="6"/>
                <c:pt idx="0">
                  <c:v>paper cup</c:v>
                </c:pt>
                <c:pt idx="1">
                  <c:v>plastic cup</c:v>
                </c:pt>
                <c:pt idx="2">
                  <c:v>plastic sleeve</c:v>
                </c:pt>
                <c:pt idx="3">
                  <c:v>plastic bottle</c:v>
                </c:pt>
                <c:pt idx="4">
                  <c:v>glass bottle</c:v>
                </c:pt>
                <c:pt idx="5">
                  <c:v>iceream paper cup</c:v>
                </c:pt>
              </c:strCache>
            </c:strRef>
          </c:cat>
          <c:val>
            <c:numRef>
              <c:f>Sheet1!$B$39:$B$44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3B1A-447A-9E32-F466CC60653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Sheet1!$A$39:$A$44</c:f>
              <c:strCache>
                <c:ptCount val="6"/>
                <c:pt idx="0">
                  <c:v>paper cup</c:v>
                </c:pt>
                <c:pt idx="1">
                  <c:v>plastic cup</c:v>
                </c:pt>
                <c:pt idx="2">
                  <c:v>plastic sleeve</c:v>
                </c:pt>
                <c:pt idx="3">
                  <c:v>plastic bottle</c:v>
                </c:pt>
                <c:pt idx="4">
                  <c:v>glass bottle</c:v>
                </c:pt>
                <c:pt idx="5">
                  <c:v>iceream paper cup</c:v>
                </c:pt>
              </c:strCache>
            </c:strRef>
          </c:cat>
          <c:val>
            <c:numRef>
              <c:f>Sheet1!$C$39:$C$44</c:f>
              <c:numCache>
                <c:formatCode>General</c:formatCode>
                <c:ptCount val="6"/>
                <c:pt idx="0">
                  <c:v>428</c:v>
                </c:pt>
                <c:pt idx="1">
                  <c:v>4355</c:v>
                </c:pt>
                <c:pt idx="2">
                  <c:v>502</c:v>
                </c:pt>
                <c:pt idx="3">
                  <c:v>248</c:v>
                </c:pt>
                <c:pt idx="4">
                  <c:v>33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1A-447A-9E32-F466CC6065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11768960"/>
        <c:axId val="1427563104"/>
        <c:axId val="0"/>
      </c:bar3DChart>
      <c:catAx>
        <c:axId val="151176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563104"/>
        <c:crosses val="autoZero"/>
        <c:auto val="1"/>
        <c:lblAlgn val="ctr"/>
        <c:lblOffset val="100"/>
        <c:noMultiLvlLbl val="0"/>
      </c:catAx>
      <c:valAx>
        <c:axId val="14275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76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104775</xdr:rowOff>
    </xdr:from>
    <xdr:to>
      <xdr:col>7</xdr:col>
      <xdr:colOff>57150</xdr:colOff>
      <xdr:row>21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A41644-47D4-4065-8A2F-912CD1FE5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8</xdr:row>
      <xdr:rowOff>133350</xdr:rowOff>
    </xdr:from>
    <xdr:to>
      <xdr:col>14</xdr:col>
      <xdr:colOff>200025</xdr:colOff>
      <xdr:row>22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A91E43-09B4-4ECC-84C3-34EB08034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190500</xdr:colOff>
      <xdr:row>8</xdr:row>
      <xdr:rowOff>152399</xdr:rowOff>
    </xdr:from>
    <xdr:to>
      <xdr:col>20</xdr:col>
      <xdr:colOff>476250</xdr:colOff>
      <xdr:row>21</xdr:row>
      <xdr:rowOff>33336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91CB8D-D44C-4871-A4A0-3705602C7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104775</xdr:colOff>
      <xdr:row>22</xdr:row>
      <xdr:rowOff>95250</xdr:rowOff>
    </xdr:from>
    <xdr:to>
      <xdr:col>7</xdr:col>
      <xdr:colOff>38100</xdr:colOff>
      <xdr:row>35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FC2DC1B-9168-46D5-8DF9-5A3D2B877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66675</xdr:colOff>
      <xdr:row>22</xdr:row>
      <xdr:rowOff>123826</xdr:rowOff>
    </xdr:from>
    <xdr:to>
      <xdr:col>13</xdr:col>
      <xdr:colOff>485775</xdr:colOff>
      <xdr:row>35</xdr:row>
      <xdr:rowOff>100012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6785D6-D9C1-4E7F-961D-5D81B747B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485774</xdr:colOff>
      <xdr:row>22</xdr:row>
      <xdr:rowOff>104774</xdr:rowOff>
    </xdr:from>
    <xdr:to>
      <xdr:col>20</xdr:col>
      <xdr:colOff>228599</xdr:colOff>
      <xdr:row>35</xdr:row>
      <xdr:rowOff>4761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0BD06CD-AA06-4D51-8F65-B71D70B11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214312</xdr:colOff>
      <xdr:row>36</xdr:row>
      <xdr:rowOff>42862</xdr:rowOff>
    </xdr:from>
    <xdr:to>
      <xdr:col>13</xdr:col>
      <xdr:colOff>461962</xdr:colOff>
      <xdr:row>50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C1E633-6CB3-47B9-BF79-A678B41CE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180975</xdr:colOff>
      <xdr:row>36</xdr:row>
      <xdr:rowOff>14287</xdr:rowOff>
    </xdr:from>
    <xdr:to>
      <xdr:col>20</xdr:col>
      <xdr:colOff>466725</xdr:colOff>
      <xdr:row>50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B921AC-2ACA-401D-B1D3-5BA5D35AC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CCB8-3CC6-4C97-8A20-8D9076099663}">
  <dimension ref="A1:R44"/>
  <sheetViews>
    <sheetView tabSelected="1" topLeftCell="A27" workbookViewId="0">
      <selection activeCell="F48" sqref="F48"/>
    </sheetView>
  </sheetViews>
  <sheetFormatPr defaultRowHeight="15" x14ac:dyDescent="0.25"/>
  <cols>
    <col min="9" max="10" width="9.42578125" bestFit="1" customWidth="1"/>
    <col min="13" max="13" width="9.42578125" bestFit="1" customWidth="1"/>
    <col min="16" max="16" width="9.42578125" bestFit="1" customWidth="1"/>
  </cols>
  <sheetData>
    <row r="1" spans="1:18" x14ac:dyDescent="0.25">
      <c r="A1" s="1">
        <v>43739</v>
      </c>
      <c r="C1" t="s">
        <v>8</v>
      </c>
      <c r="D1" s="1">
        <v>43743</v>
      </c>
      <c r="F1" t="s">
        <v>8</v>
      </c>
      <c r="G1" s="1">
        <v>43748</v>
      </c>
      <c r="I1" t="s">
        <v>8</v>
      </c>
      <c r="J1" s="1">
        <v>43753</v>
      </c>
      <c r="L1" t="s">
        <v>8</v>
      </c>
      <c r="M1" s="1">
        <v>43759</v>
      </c>
      <c r="O1" t="s">
        <v>8</v>
      </c>
      <c r="P1" s="1">
        <v>43764</v>
      </c>
      <c r="R1" t="s">
        <v>8</v>
      </c>
    </row>
    <row r="2" spans="1:18" x14ac:dyDescent="0.25">
      <c r="A2" t="s">
        <v>3</v>
      </c>
      <c r="C2">
        <f>17+3+2</f>
        <v>22</v>
      </c>
      <c r="D2" t="s">
        <v>3</v>
      </c>
      <c r="F2">
        <v>19</v>
      </c>
      <c r="G2" t="s">
        <v>3</v>
      </c>
      <c r="I2">
        <v>20</v>
      </c>
      <c r="J2" t="s">
        <v>3</v>
      </c>
      <c r="L2">
        <v>18</v>
      </c>
      <c r="M2" t="s">
        <v>3</v>
      </c>
      <c r="O2">
        <v>13</v>
      </c>
      <c r="P2" t="s">
        <v>3</v>
      </c>
      <c r="R2">
        <v>16</v>
      </c>
    </row>
    <row r="3" spans="1:18" x14ac:dyDescent="0.25">
      <c r="A3" t="s">
        <v>2</v>
      </c>
      <c r="C3">
        <f>156-17+92-3+33-2+7+3</f>
        <v>269</v>
      </c>
      <c r="D3" t="s">
        <v>2</v>
      </c>
      <c r="F3">
        <f>59-18+39+18+3+1</f>
        <v>102</v>
      </c>
      <c r="G3" t="s">
        <v>2</v>
      </c>
      <c r="I3">
        <f>92-16+59-3+14+6+8</f>
        <v>160</v>
      </c>
      <c r="J3" t="s">
        <v>2</v>
      </c>
      <c r="L3">
        <f>132-13+72-3+23+4+4</f>
        <v>219</v>
      </c>
      <c r="M3" t="s">
        <v>2</v>
      </c>
      <c r="O3">
        <f>101-8+54+21+5+5</f>
        <v>178</v>
      </c>
      <c r="P3" t="s">
        <v>2</v>
      </c>
      <c r="R3">
        <f>68-15+45+14+7+6</f>
        <v>125</v>
      </c>
    </row>
    <row r="4" spans="1:18" x14ac:dyDescent="0.25">
      <c r="A4" t="s">
        <v>4</v>
      </c>
      <c r="C4">
        <v>20</v>
      </c>
      <c r="D4" t="s">
        <v>4</v>
      </c>
      <c r="F4">
        <v>9</v>
      </c>
      <c r="G4" t="s">
        <v>4</v>
      </c>
      <c r="I4">
        <v>23</v>
      </c>
      <c r="J4" t="s">
        <v>4</v>
      </c>
      <c r="L4">
        <v>18</v>
      </c>
      <c r="M4" t="s">
        <v>4</v>
      </c>
      <c r="O4">
        <v>25</v>
      </c>
      <c r="P4" t="s">
        <v>4</v>
      </c>
      <c r="R4">
        <v>14</v>
      </c>
    </row>
    <row r="5" spans="1:18" x14ac:dyDescent="0.25">
      <c r="A5" t="s">
        <v>5</v>
      </c>
      <c r="C5">
        <v>4</v>
      </c>
      <c r="D5" t="s">
        <v>5</v>
      </c>
      <c r="F5">
        <v>5</v>
      </c>
      <c r="G5" t="s">
        <v>5</v>
      </c>
      <c r="I5">
        <v>9</v>
      </c>
      <c r="J5" t="s">
        <v>5</v>
      </c>
      <c r="L5">
        <v>5</v>
      </c>
      <c r="M5" t="s">
        <v>5</v>
      </c>
      <c r="O5">
        <v>8</v>
      </c>
      <c r="P5" t="s">
        <v>5</v>
      </c>
      <c r="R5">
        <v>10</v>
      </c>
    </row>
    <row r="6" spans="1:18" x14ac:dyDescent="0.25">
      <c r="A6" t="s">
        <v>6</v>
      </c>
      <c r="C6">
        <v>2</v>
      </c>
      <c r="D6" t="s">
        <v>6</v>
      </c>
      <c r="F6">
        <v>1</v>
      </c>
      <c r="G6" t="s">
        <v>6</v>
      </c>
      <c r="I6">
        <v>2</v>
      </c>
      <c r="J6" t="s">
        <v>6</v>
      </c>
      <c r="L6">
        <v>1</v>
      </c>
      <c r="M6" t="s">
        <v>6</v>
      </c>
      <c r="O6">
        <v>0</v>
      </c>
      <c r="P6" t="s">
        <v>6</v>
      </c>
      <c r="R6">
        <v>3</v>
      </c>
    </row>
    <row r="7" spans="1:18" x14ac:dyDescent="0.25">
      <c r="A7" t="s">
        <v>7</v>
      </c>
      <c r="C7">
        <v>1</v>
      </c>
      <c r="D7" t="s">
        <v>7</v>
      </c>
      <c r="F7">
        <v>2</v>
      </c>
      <c r="G7" t="s">
        <v>7</v>
      </c>
      <c r="I7">
        <v>0</v>
      </c>
      <c r="J7" t="s">
        <v>7</v>
      </c>
      <c r="L7">
        <v>1</v>
      </c>
      <c r="M7" t="s">
        <v>7</v>
      </c>
      <c r="O7">
        <v>2</v>
      </c>
      <c r="P7" t="s">
        <v>7</v>
      </c>
      <c r="R7">
        <v>0</v>
      </c>
    </row>
    <row r="38" spans="1:6" x14ac:dyDescent="0.25">
      <c r="A38" s="1" t="s">
        <v>0</v>
      </c>
      <c r="C38" t="s">
        <v>8</v>
      </c>
      <c r="D38" t="s">
        <v>1</v>
      </c>
      <c r="F38" t="s">
        <v>1</v>
      </c>
    </row>
    <row r="39" spans="1:6" x14ac:dyDescent="0.25">
      <c r="A39" t="s">
        <v>3</v>
      </c>
      <c r="C39">
        <f>22+15+23+38+5+4+19+13+29+17+20+22+14+18+21+21+15+22+13+20+15+26+16</f>
        <v>428</v>
      </c>
      <c r="D39">
        <f>C39/21</f>
        <v>20.38095238095238</v>
      </c>
      <c r="F39">
        <v>20</v>
      </c>
    </row>
    <row r="40" spans="1:6" x14ac:dyDescent="0.25">
      <c r="A40" t="s">
        <v>2</v>
      </c>
      <c r="C40">
        <v>4355</v>
      </c>
      <c r="D40">
        <f t="shared" ref="D40:D44" si="0">C40/21</f>
        <v>207.38095238095238</v>
      </c>
      <c r="F40">
        <v>207</v>
      </c>
    </row>
    <row r="41" spans="1:6" x14ac:dyDescent="0.25">
      <c r="A41" t="s">
        <v>4</v>
      </c>
      <c r="C41">
        <f>20+16+81+67+9+33+27+21+23+19+13+18+33+21+9+17+25+12+15+9+14</f>
        <v>502</v>
      </c>
      <c r="D41">
        <f t="shared" si="0"/>
        <v>23.904761904761905</v>
      </c>
      <c r="F41">
        <v>24</v>
      </c>
    </row>
    <row r="42" spans="1:6" x14ac:dyDescent="0.25">
      <c r="A42" t="s">
        <v>5</v>
      </c>
      <c r="C42">
        <f>10+9+3+8+8+6+11+11+9+5+3+6+9+7+6+5+5+36+72+15+4</f>
        <v>248</v>
      </c>
      <c r="D42">
        <f t="shared" si="0"/>
        <v>11.80952380952381</v>
      </c>
      <c r="F42">
        <v>12</v>
      </c>
    </row>
    <row r="43" spans="1:6" x14ac:dyDescent="0.25">
      <c r="A43" t="s">
        <v>6</v>
      </c>
      <c r="C43">
        <f>2+7+3+1+2+2+1+1+3+5+3+3</f>
        <v>33</v>
      </c>
      <c r="D43">
        <f t="shared" si="0"/>
        <v>1.5714285714285714</v>
      </c>
      <c r="F43">
        <v>2</v>
      </c>
    </row>
    <row r="44" spans="1:6" x14ac:dyDescent="0.25">
      <c r="A44" t="s">
        <v>7</v>
      </c>
      <c r="C44">
        <f>1+2+1+1+1+2+3+6+1+1</f>
        <v>19</v>
      </c>
      <c r="D44">
        <f t="shared" si="0"/>
        <v>0.90476190476190477</v>
      </c>
      <c r="F4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saeth</dc:creator>
  <cp:lastModifiedBy>saeth</cp:lastModifiedBy>
  <dcterms:created xsi:type="dcterms:W3CDTF">2019-10-29T10:19:13Z</dcterms:created>
  <dcterms:modified xsi:type="dcterms:W3CDTF">2020-12-03T13:22:05Z</dcterms:modified>
</cp:coreProperties>
</file>