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0" windowWidth="27795" windowHeight="12405" activeTab="1"/>
  </bookViews>
  <sheets>
    <sheet name="cel growth" sheetId="3" r:id="rId1"/>
    <sheet name="calcs" sheetId="2" r:id="rId2"/>
    <sheet name="data" sheetId="4" r:id="rId3"/>
  </sheets>
  <calcPr calcId="145621"/>
</workbook>
</file>

<file path=xl/calcChain.xml><?xml version="1.0" encoding="utf-8"?>
<calcChain xmlns="http://schemas.openxmlformats.org/spreadsheetml/2006/main">
  <c r="BM4" i="2" l="1"/>
  <c r="AT4" i="2"/>
  <c r="AA4" i="2"/>
  <c r="M20" i="3"/>
  <c r="M15" i="3"/>
  <c r="L20" i="3"/>
  <c r="BM124" i="2" l="1"/>
  <c r="BM123" i="2"/>
  <c r="AB59" i="2"/>
  <c r="AG59" i="2" s="1"/>
  <c r="AL59" i="2" s="1"/>
  <c r="AQ59" i="2" s="1"/>
  <c r="AC59" i="2"/>
  <c r="AH59" i="2" s="1"/>
  <c r="AM59" i="2" s="1"/>
  <c r="AR59" i="2" s="1"/>
  <c r="AD59" i="2"/>
  <c r="AE59" i="2"/>
  <c r="AF59" i="2"/>
  <c r="AI59" i="2"/>
  <c r="AN59" i="2" s="1"/>
  <c r="AS59" i="2" s="1"/>
  <c r="AJ59" i="2"/>
  <c r="AK59" i="2"/>
  <c r="AP59" i="2" s="1"/>
  <c r="AO59" i="2"/>
  <c r="AB60" i="2"/>
  <c r="AC60" i="2"/>
  <c r="AD60" i="2"/>
  <c r="AE60" i="2"/>
  <c r="AF60" i="2"/>
  <c r="AG60" i="2"/>
  <c r="AH60" i="2"/>
  <c r="AI60" i="2"/>
  <c r="AN60" i="2" s="1"/>
  <c r="AS60" i="2" s="1"/>
  <c r="AJ60" i="2"/>
  <c r="AK60" i="2"/>
  <c r="AL60" i="2"/>
  <c r="AM60" i="2"/>
  <c r="AO60" i="2"/>
  <c r="AP60" i="2"/>
  <c r="AQ60" i="2"/>
  <c r="AR60" i="2"/>
  <c r="AB61" i="2"/>
  <c r="AC61" i="2"/>
  <c r="AD61" i="2"/>
  <c r="AE61" i="2"/>
  <c r="AF61" i="2"/>
  <c r="AG61" i="2"/>
  <c r="AL61" i="2" s="1"/>
  <c r="AQ61" i="2" s="1"/>
  <c r="AH61" i="2"/>
  <c r="AM61" i="2" s="1"/>
  <c r="AR61" i="2" s="1"/>
  <c r="AI61" i="2"/>
  <c r="AN61" i="2" s="1"/>
  <c r="AS61" i="2" s="1"/>
  <c r="AJ61" i="2"/>
  <c r="AK61" i="2"/>
  <c r="AO61" i="2"/>
  <c r="AP61" i="2"/>
  <c r="AB62" i="2"/>
  <c r="AC62" i="2"/>
  <c r="AH62" i="2" s="1"/>
  <c r="AM62" i="2" s="1"/>
  <c r="AR62" i="2" s="1"/>
  <c r="AD62" i="2"/>
  <c r="AE62" i="2"/>
  <c r="AJ62" i="2" s="1"/>
  <c r="AO62" i="2" s="1"/>
  <c r="AF62" i="2"/>
  <c r="AG62" i="2"/>
  <c r="AI62" i="2"/>
  <c r="AK62" i="2"/>
  <c r="AP62" i="2" s="1"/>
  <c r="AL62" i="2"/>
  <c r="AN62" i="2"/>
  <c r="AS62" i="2" s="1"/>
  <c r="AQ62" i="2"/>
  <c r="AB63" i="2"/>
  <c r="AC63" i="2"/>
  <c r="AH63" i="2" s="1"/>
  <c r="AM63" i="2" s="1"/>
  <c r="AR63" i="2" s="1"/>
  <c r="AD63" i="2"/>
  <c r="AI63" i="2" s="1"/>
  <c r="AN63" i="2" s="1"/>
  <c r="AS63" i="2" s="1"/>
  <c r="AE63" i="2"/>
  <c r="AF63" i="2"/>
  <c r="AG63" i="2"/>
  <c r="AJ63" i="2"/>
  <c r="AK63" i="2"/>
  <c r="AP63" i="2" s="1"/>
  <c r="AL63" i="2"/>
  <c r="AQ63" i="2" s="1"/>
  <c r="AO63" i="2"/>
  <c r="AB64" i="2"/>
  <c r="AG64" i="2" s="1"/>
  <c r="AL64" i="2" s="1"/>
  <c r="AQ64" i="2" s="1"/>
  <c r="AC64" i="2"/>
  <c r="AD64" i="2"/>
  <c r="AE64" i="2"/>
  <c r="AF64" i="2"/>
  <c r="AH64" i="2"/>
  <c r="AI64" i="2"/>
  <c r="AN64" i="2" s="1"/>
  <c r="AS64" i="2" s="1"/>
  <c r="AJ64" i="2"/>
  <c r="AO64" i="2" s="1"/>
  <c r="AK64" i="2"/>
  <c r="AM64" i="2"/>
  <c r="AP64" i="2"/>
  <c r="AR64" i="2"/>
  <c r="AB65" i="2"/>
  <c r="AC65" i="2"/>
  <c r="AD65" i="2"/>
  <c r="AE65" i="2"/>
  <c r="AF65" i="2"/>
  <c r="AG65" i="2"/>
  <c r="AH65" i="2"/>
  <c r="AM65" i="2" s="1"/>
  <c r="AR65" i="2" s="1"/>
  <c r="AI65" i="2"/>
  <c r="AJ65" i="2"/>
  <c r="AK65" i="2"/>
  <c r="AL65" i="2"/>
  <c r="AN65" i="2"/>
  <c r="AO65" i="2"/>
  <c r="AP65" i="2"/>
  <c r="AQ65" i="2"/>
  <c r="AS65" i="2"/>
  <c r="AB66" i="2"/>
  <c r="AC66" i="2"/>
  <c r="AD66" i="2"/>
  <c r="AE66" i="2"/>
  <c r="AF66" i="2"/>
  <c r="AK66" i="2" s="1"/>
  <c r="AP66" i="2" s="1"/>
  <c r="AG66" i="2"/>
  <c r="AH66" i="2"/>
  <c r="AI66" i="2"/>
  <c r="AJ66" i="2"/>
  <c r="AL66" i="2"/>
  <c r="AM66" i="2"/>
  <c r="AN66" i="2"/>
  <c r="AS66" i="2" s="1"/>
  <c r="AO66" i="2"/>
  <c r="AQ66" i="2"/>
  <c r="AR66" i="2"/>
  <c r="AB67" i="2"/>
  <c r="AC67" i="2"/>
  <c r="AH67" i="2" s="1"/>
  <c r="AM67" i="2" s="1"/>
  <c r="AR67" i="2" s="1"/>
  <c r="AD67" i="2"/>
  <c r="AI67" i="2" s="1"/>
  <c r="AN67" i="2" s="1"/>
  <c r="AS67" i="2" s="1"/>
  <c r="AE67" i="2"/>
  <c r="AJ67" i="2" s="1"/>
  <c r="AO67" i="2" s="1"/>
  <c r="AF67" i="2"/>
  <c r="AG67" i="2"/>
  <c r="AK67" i="2"/>
  <c r="AP67" i="2" s="1"/>
  <c r="AL67" i="2"/>
  <c r="AQ67" i="2" s="1"/>
  <c r="BJ67" i="2" s="1"/>
  <c r="AB68" i="2"/>
  <c r="AG68" i="2" s="1"/>
  <c r="AL68" i="2" s="1"/>
  <c r="AQ68" i="2" s="1"/>
  <c r="AC68" i="2"/>
  <c r="AH68" i="2" s="1"/>
  <c r="AM68" i="2" s="1"/>
  <c r="AR68" i="2" s="1"/>
  <c r="AD68" i="2"/>
  <c r="AE68" i="2"/>
  <c r="AF68" i="2"/>
  <c r="AI68" i="2"/>
  <c r="AN68" i="2" s="1"/>
  <c r="AS68" i="2" s="1"/>
  <c r="AJ68" i="2"/>
  <c r="AO68" i="2" s="1"/>
  <c r="AK68" i="2"/>
  <c r="AP68" i="2" s="1"/>
  <c r="BI68" i="2" s="1"/>
  <c r="AB69" i="2"/>
  <c r="AC69" i="2"/>
  <c r="AD69" i="2"/>
  <c r="AE69" i="2"/>
  <c r="AF69" i="2"/>
  <c r="AG69" i="2"/>
  <c r="AL69" i="2" s="1"/>
  <c r="AQ69" i="2" s="1"/>
  <c r="AH69" i="2"/>
  <c r="AM69" i="2" s="1"/>
  <c r="AR69" i="2" s="1"/>
  <c r="AI69" i="2"/>
  <c r="AN69" i="2" s="1"/>
  <c r="AS69" i="2" s="1"/>
  <c r="BL69" i="2" s="1"/>
  <c r="AJ69" i="2"/>
  <c r="AK69" i="2"/>
  <c r="AO69" i="2"/>
  <c r="AP69" i="2"/>
  <c r="AB70" i="2"/>
  <c r="AC70" i="2"/>
  <c r="AD70" i="2"/>
  <c r="AE70" i="2"/>
  <c r="AF70" i="2"/>
  <c r="AK70" i="2" s="1"/>
  <c r="AP70" i="2" s="1"/>
  <c r="AG70" i="2"/>
  <c r="AL70" i="2" s="1"/>
  <c r="AQ70" i="2" s="1"/>
  <c r="AH70" i="2"/>
  <c r="AI70" i="2"/>
  <c r="AJ70" i="2"/>
  <c r="AM70" i="2"/>
  <c r="AN70" i="2"/>
  <c r="AS70" i="2" s="1"/>
  <c r="AO70" i="2"/>
  <c r="AR70" i="2"/>
  <c r="AB71" i="2"/>
  <c r="AC71" i="2"/>
  <c r="AD71" i="2"/>
  <c r="AI71" i="2" s="1"/>
  <c r="AN71" i="2" s="1"/>
  <c r="AS71" i="2" s="1"/>
  <c r="AE71" i="2"/>
  <c r="AJ71" i="2" s="1"/>
  <c r="AO71" i="2" s="1"/>
  <c r="AF71" i="2"/>
  <c r="AG71" i="2"/>
  <c r="AH71" i="2"/>
  <c r="AK71" i="2"/>
  <c r="AL71" i="2"/>
  <c r="AQ71" i="2" s="1"/>
  <c r="AM71" i="2"/>
  <c r="AR71" i="2" s="1"/>
  <c r="AP71" i="2"/>
  <c r="AB72" i="2"/>
  <c r="AG72" i="2" s="1"/>
  <c r="AL72" i="2" s="1"/>
  <c r="AQ72" i="2" s="1"/>
  <c r="AC72" i="2"/>
  <c r="AH72" i="2" s="1"/>
  <c r="AM72" i="2" s="1"/>
  <c r="AR72" i="2" s="1"/>
  <c r="AD72" i="2"/>
  <c r="AE72" i="2"/>
  <c r="AF72" i="2"/>
  <c r="AI72" i="2"/>
  <c r="AJ72" i="2"/>
  <c r="AO72" i="2" s="1"/>
  <c r="AK72" i="2"/>
  <c r="AP72" i="2" s="1"/>
  <c r="AN72" i="2"/>
  <c r="AS72" i="2"/>
  <c r="AB73" i="2"/>
  <c r="AC73" i="2"/>
  <c r="AD73" i="2"/>
  <c r="AE73" i="2"/>
  <c r="AF73" i="2"/>
  <c r="AG73" i="2"/>
  <c r="AH73" i="2"/>
  <c r="AM73" i="2" s="1"/>
  <c r="AR73" i="2" s="1"/>
  <c r="AI73" i="2"/>
  <c r="AN73" i="2" s="1"/>
  <c r="AS73" i="2" s="1"/>
  <c r="AJ73" i="2"/>
  <c r="AK73" i="2"/>
  <c r="AL73" i="2"/>
  <c r="AO73" i="2"/>
  <c r="AP73" i="2"/>
  <c r="AQ73" i="2"/>
  <c r="AB74" i="2"/>
  <c r="AC74" i="2"/>
  <c r="AD74" i="2"/>
  <c r="AE74" i="2"/>
  <c r="AF74" i="2"/>
  <c r="AK74" i="2" s="1"/>
  <c r="AP74" i="2" s="1"/>
  <c r="AG74" i="2"/>
  <c r="AL74" i="2" s="1"/>
  <c r="AQ74" i="2" s="1"/>
  <c r="AH74" i="2"/>
  <c r="AI74" i="2"/>
  <c r="AJ74" i="2"/>
  <c r="AM74" i="2"/>
  <c r="AN74" i="2"/>
  <c r="AS74" i="2" s="1"/>
  <c r="AO74" i="2"/>
  <c r="AR74" i="2"/>
  <c r="AB75" i="2"/>
  <c r="AC75" i="2"/>
  <c r="AD75" i="2"/>
  <c r="AI75" i="2" s="1"/>
  <c r="AN75" i="2" s="1"/>
  <c r="AS75" i="2" s="1"/>
  <c r="AE75" i="2"/>
  <c r="AJ75" i="2" s="1"/>
  <c r="AO75" i="2" s="1"/>
  <c r="AF75" i="2"/>
  <c r="AG75" i="2"/>
  <c r="AH75" i="2"/>
  <c r="AK75" i="2"/>
  <c r="AL75" i="2"/>
  <c r="AQ75" i="2" s="1"/>
  <c r="AM75" i="2"/>
  <c r="AR75" i="2" s="1"/>
  <c r="AP75" i="2"/>
  <c r="AB76" i="2"/>
  <c r="AG76" i="2" s="1"/>
  <c r="AL76" i="2" s="1"/>
  <c r="AQ76" i="2" s="1"/>
  <c r="AC76" i="2"/>
  <c r="AH76" i="2" s="1"/>
  <c r="AM76" i="2" s="1"/>
  <c r="AR76" i="2" s="1"/>
  <c r="AD76" i="2"/>
  <c r="AE76" i="2"/>
  <c r="AF76" i="2"/>
  <c r="AI76" i="2"/>
  <c r="AJ76" i="2"/>
  <c r="AO76" i="2" s="1"/>
  <c r="AK76" i="2"/>
  <c r="AP76" i="2" s="1"/>
  <c r="AN76" i="2"/>
  <c r="AS76" i="2"/>
  <c r="AB77" i="2"/>
  <c r="AG77" i="2" s="1"/>
  <c r="AL77" i="2" s="1"/>
  <c r="AQ77" i="2" s="1"/>
  <c r="AC77" i="2"/>
  <c r="AD77" i="2"/>
  <c r="AE77" i="2"/>
  <c r="AF77" i="2"/>
  <c r="AH77" i="2"/>
  <c r="AM77" i="2" s="1"/>
  <c r="AR77" i="2" s="1"/>
  <c r="AI77" i="2"/>
  <c r="AN77" i="2" s="1"/>
  <c r="AS77" i="2" s="1"/>
  <c r="AJ77" i="2"/>
  <c r="AO77" i="2" s="1"/>
  <c r="AK77" i="2"/>
  <c r="AP77" i="2"/>
  <c r="AB78" i="2"/>
  <c r="AC78" i="2"/>
  <c r="AD78" i="2"/>
  <c r="AE78" i="2"/>
  <c r="AF78" i="2"/>
  <c r="AK78" i="2" s="1"/>
  <c r="AP78" i="2" s="1"/>
  <c r="AG78" i="2"/>
  <c r="AL78" i="2" s="1"/>
  <c r="AQ78" i="2" s="1"/>
  <c r="AH78" i="2"/>
  <c r="AM78" i="2" s="1"/>
  <c r="AR78" i="2" s="1"/>
  <c r="AI78" i="2"/>
  <c r="AJ78" i="2"/>
  <c r="AN78" i="2"/>
  <c r="AS78" i="2" s="1"/>
  <c r="AO78" i="2"/>
  <c r="AB79" i="2"/>
  <c r="AC79" i="2"/>
  <c r="AD79" i="2"/>
  <c r="AI79" i="2" s="1"/>
  <c r="AN79" i="2" s="1"/>
  <c r="AS79" i="2" s="1"/>
  <c r="AE79" i="2"/>
  <c r="AJ79" i="2" s="1"/>
  <c r="AO79" i="2" s="1"/>
  <c r="AF79" i="2"/>
  <c r="AK79" i="2" s="1"/>
  <c r="AP79" i="2" s="1"/>
  <c r="AG79" i="2"/>
  <c r="AH79" i="2"/>
  <c r="AL79" i="2"/>
  <c r="AQ79" i="2" s="1"/>
  <c r="AM79" i="2"/>
  <c r="AR79" i="2" s="1"/>
  <c r="AB80" i="2"/>
  <c r="AG80" i="2" s="1"/>
  <c r="AL80" i="2" s="1"/>
  <c r="AQ80" i="2" s="1"/>
  <c r="AC80" i="2"/>
  <c r="AH80" i="2" s="1"/>
  <c r="AM80" i="2" s="1"/>
  <c r="AR80" i="2" s="1"/>
  <c r="AD80" i="2"/>
  <c r="AI80" i="2" s="1"/>
  <c r="AN80" i="2" s="1"/>
  <c r="AS80" i="2" s="1"/>
  <c r="AE80" i="2"/>
  <c r="AF80" i="2"/>
  <c r="AJ80" i="2"/>
  <c r="AO80" i="2" s="1"/>
  <c r="AK80" i="2"/>
  <c r="AP80" i="2" s="1"/>
  <c r="AB81" i="2"/>
  <c r="AG81" i="2" s="1"/>
  <c r="AL81" i="2" s="1"/>
  <c r="AQ81" i="2" s="1"/>
  <c r="AC81" i="2"/>
  <c r="AD81" i="2"/>
  <c r="AE81" i="2"/>
  <c r="AF81" i="2"/>
  <c r="AH81" i="2"/>
  <c r="AM81" i="2" s="1"/>
  <c r="AR81" i="2" s="1"/>
  <c r="AI81" i="2"/>
  <c r="AN81" i="2" s="1"/>
  <c r="AS81" i="2" s="1"/>
  <c r="AJ81" i="2"/>
  <c r="AO81" i="2" s="1"/>
  <c r="AK81" i="2"/>
  <c r="AP81" i="2"/>
  <c r="AB82" i="2"/>
  <c r="AC82" i="2"/>
  <c r="AD82" i="2"/>
  <c r="AE82" i="2"/>
  <c r="AF82" i="2"/>
  <c r="AK82" i="2" s="1"/>
  <c r="AP82" i="2" s="1"/>
  <c r="AG82" i="2"/>
  <c r="AL82" i="2" s="1"/>
  <c r="AQ82" i="2" s="1"/>
  <c r="AH82" i="2"/>
  <c r="AM82" i="2" s="1"/>
  <c r="AR82" i="2" s="1"/>
  <c r="AI82" i="2"/>
  <c r="AJ82" i="2"/>
  <c r="AN82" i="2"/>
  <c r="AS82" i="2" s="1"/>
  <c r="AO82" i="2"/>
  <c r="AB83" i="2"/>
  <c r="AC83" i="2"/>
  <c r="AD83" i="2"/>
  <c r="AI83" i="2" s="1"/>
  <c r="AN83" i="2" s="1"/>
  <c r="AS83" i="2" s="1"/>
  <c r="AE83" i="2"/>
  <c r="AJ83" i="2" s="1"/>
  <c r="AO83" i="2" s="1"/>
  <c r="AF83" i="2"/>
  <c r="AK83" i="2" s="1"/>
  <c r="AP83" i="2" s="1"/>
  <c r="AG83" i="2"/>
  <c r="AH83" i="2"/>
  <c r="AL83" i="2"/>
  <c r="AQ83" i="2" s="1"/>
  <c r="BJ83" i="2" s="1"/>
  <c r="AM83" i="2"/>
  <c r="AR83" i="2" s="1"/>
  <c r="AB84" i="2"/>
  <c r="AG84" i="2" s="1"/>
  <c r="AL84" i="2" s="1"/>
  <c r="AQ84" i="2" s="1"/>
  <c r="AC84" i="2"/>
  <c r="AH84" i="2" s="1"/>
  <c r="AM84" i="2" s="1"/>
  <c r="AR84" i="2" s="1"/>
  <c r="AD84" i="2"/>
  <c r="AI84" i="2" s="1"/>
  <c r="AN84" i="2" s="1"/>
  <c r="AS84" i="2" s="1"/>
  <c r="AE84" i="2"/>
  <c r="AF84" i="2"/>
  <c r="AJ84" i="2"/>
  <c r="AO84" i="2" s="1"/>
  <c r="AK84" i="2"/>
  <c r="AP84" i="2" s="1"/>
  <c r="BI84" i="2" s="1"/>
  <c r="AB85" i="2"/>
  <c r="AG85" i="2" s="1"/>
  <c r="AL85" i="2" s="1"/>
  <c r="AQ85" i="2" s="1"/>
  <c r="AC85" i="2"/>
  <c r="AD85" i="2"/>
  <c r="AE85" i="2"/>
  <c r="AF85" i="2"/>
  <c r="AH85" i="2"/>
  <c r="AM85" i="2" s="1"/>
  <c r="AR85" i="2" s="1"/>
  <c r="AI85" i="2"/>
  <c r="AN85" i="2" s="1"/>
  <c r="AS85" i="2" s="1"/>
  <c r="AJ85" i="2"/>
  <c r="AO85" i="2" s="1"/>
  <c r="AK85" i="2"/>
  <c r="AP85" i="2"/>
  <c r="AB86" i="2"/>
  <c r="AC86" i="2"/>
  <c r="AD86" i="2"/>
  <c r="AE86" i="2"/>
  <c r="AF86" i="2"/>
  <c r="AK86" i="2" s="1"/>
  <c r="AP86" i="2" s="1"/>
  <c r="AG86" i="2"/>
  <c r="AL86" i="2" s="1"/>
  <c r="AQ86" i="2" s="1"/>
  <c r="AH86" i="2"/>
  <c r="AM86" i="2" s="1"/>
  <c r="AR86" i="2" s="1"/>
  <c r="AI86" i="2"/>
  <c r="AJ86" i="2"/>
  <c r="AN86" i="2"/>
  <c r="AS86" i="2" s="1"/>
  <c r="AO86" i="2"/>
  <c r="AB87" i="2"/>
  <c r="AC87" i="2"/>
  <c r="AD87" i="2"/>
  <c r="AI87" i="2" s="1"/>
  <c r="AN87" i="2" s="1"/>
  <c r="AS87" i="2" s="1"/>
  <c r="AE87" i="2"/>
  <c r="AJ87" i="2" s="1"/>
  <c r="AO87" i="2" s="1"/>
  <c r="AF87" i="2"/>
  <c r="AK87" i="2" s="1"/>
  <c r="AP87" i="2" s="1"/>
  <c r="AG87" i="2"/>
  <c r="AH87" i="2"/>
  <c r="AL87" i="2"/>
  <c r="AQ87" i="2" s="1"/>
  <c r="AM87" i="2"/>
  <c r="AR87" i="2" s="1"/>
  <c r="AB88" i="2"/>
  <c r="AG88" i="2" s="1"/>
  <c r="AL88" i="2" s="1"/>
  <c r="AQ88" i="2" s="1"/>
  <c r="AC88" i="2"/>
  <c r="AH88" i="2" s="1"/>
  <c r="AM88" i="2" s="1"/>
  <c r="AR88" i="2" s="1"/>
  <c r="BK88" i="2" s="1"/>
  <c r="AD88" i="2"/>
  <c r="AI88" i="2" s="1"/>
  <c r="AN88" i="2" s="1"/>
  <c r="AS88" i="2" s="1"/>
  <c r="AE88" i="2"/>
  <c r="AF88" i="2"/>
  <c r="AJ88" i="2"/>
  <c r="AO88" i="2" s="1"/>
  <c r="AK88" i="2"/>
  <c r="AP88" i="2" s="1"/>
  <c r="AB89" i="2"/>
  <c r="AG89" i="2" s="1"/>
  <c r="AL89" i="2" s="1"/>
  <c r="AQ89" i="2" s="1"/>
  <c r="AC89" i="2"/>
  <c r="AD89" i="2"/>
  <c r="AE89" i="2"/>
  <c r="AF89" i="2"/>
  <c r="AH89" i="2"/>
  <c r="AM89" i="2" s="1"/>
  <c r="AR89" i="2" s="1"/>
  <c r="AI89" i="2"/>
  <c r="AN89" i="2" s="1"/>
  <c r="AS89" i="2" s="1"/>
  <c r="AJ89" i="2"/>
  <c r="AO89" i="2" s="1"/>
  <c r="AK89" i="2"/>
  <c r="AP89" i="2"/>
  <c r="AB90" i="2"/>
  <c r="AC90" i="2"/>
  <c r="AD90" i="2"/>
  <c r="AE90" i="2"/>
  <c r="AF90" i="2"/>
  <c r="AK90" i="2" s="1"/>
  <c r="AP90" i="2" s="1"/>
  <c r="AG90" i="2"/>
  <c r="AL90" i="2" s="1"/>
  <c r="AQ90" i="2" s="1"/>
  <c r="AH90" i="2"/>
  <c r="AM90" i="2" s="1"/>
  <c r="AR90" i="2" s="1"/>
  <c r="AI90" i="2"/>
  <c r="AJ90" i="2"/>
  <c r="AN90" i="2"/>
  <c r="AS90" i="2" s="1"/>
  <c r="AO90" i="2"/>
  <c r="AB91" i="2"/>
  <c r="AC91" i="2"/>
  <c r="AD91" i="2"/>
  <c r="AI91" i="2" s="1"/>
  <c r="AN91" i="2" s="1"/>
  <c r="AS91" i="2" s="1"/>
  <c r="AE91" i="2"/>
  <c r="AJ91" i="2" s="1"/>
  <c r="AO91" i="2" s="1"/>
  <c r="AF91" i="2"/>
  <c r="AK91" i="2" s="1"/>
  <c r="AP91" i="2" s="1"/>
  <c r="AG91" i="2"/>
  <c r="AH91" i="2"/>
  <c r="AL91" i="2"/>
  <c r="AQ91" i="2" s="1"/>
  <c r="AM91" i="2"/>
  <c r="AR91" i="2" s="1"/>
  <c r="AB92" i="2"/>
  <c r="AG92" i="2" s="1"/>
  <c r="AL92" i="2" s="1"/>
  <c r="AQ92" i="2" s="1"/>
  <c r="AC92" i="2"/>
  <c r="AH92" i="2" s="1"/>
  <c r="AM92" i="2" s="1"/>
  <c r="AR92" i="2" s="1"/>
  <c r="AD92" i="2"/>
  <c r="AI92" i="2" s="1"/>
  <c r="AN92" i="2" s="1"/>
  <c r="AS92" i="2" s="1"/>
  <c r="AE92" i="2"/>
  <c r="AF92" i="2"/>
  <c r="AJ92" i="2"/>
  <c r="AO92" i="2" s="1"/>
  <c r="AK92" i="2"/>
  <c r="AP92" i="2" s="1"/>
  <c r="AB93" i="2"/>
  <c r="AG93" i="2" s="1"/>
  <c r="AL93" i="2" s="1"/>
  <c r="AQ93" i="2" s="1"/>
  <c r="AC93" i="2"/>
  <c r="AD93" i="2"/>
  <c r="AE93" i="2"/>
  <c r="AF93" i="2"/>
  <c r="AH93" i="2"/>
  <c r="AM93" i="2" s="1"/>
  <c r="AR93" i="2" s="1"/>
  <c r="AI93" i="2"/>
  <c r="AN93" i="2" s="1"/>
  <c r="AS93" i="2" s="1"/>
  <c r="AJ93" i="2"/>
  <c r="AO93" i="2" s="1"/>
  <c r="AK93" i="2"/>
  <c r="AP93" i="2"/>
  <c r="AB94" i="2"/>
  <c r="AC94" i="2"/>
  <c r="AD94" i="2"/>
  <c r="AE94" i="2"/>
  <c r="AF94" i="2"/>
  <c r="AK94" i="2" s="1"/>
  <c r="AP94" i="2" s="1"/>
  <c r="AG94" i="2"/>
  <c r="AL94" i="2" s="1"/>
  <c r="AQ94" i="2" s="1"/>
  <c r="AH94" i="2"/>
  <c r="AM94" i="2" s="1"/>
  <c r="AR94" i="2" s="1"/>
  <c r="AI94" i="2"/>
  <c r="AJ94" i="2"/>
  <c r="AN94" i="2"/>
  <c r="AS94" i="2" s="1"/>
  <c r="AO94" i="2"/>
  <c r="AB95" i="2"/>
  <c r="AC95" i="2"/>
  <c r="AD95" i="2"/>
  <c r="AI95" i="2" s="1"/>
  <c r="AN95" i="2" s="1"/>
  <c r="AS95" i="2" s="1"/>
  <c r="AE95" i="2"/>
  <c r="AJ95" i="2" s="1"/>
  <c r="AO95" i="2" s="1"/>
  <c r="AF95" i="2"/>
  <c r="AK95" i="2" s="1"/>
  <c r="AP95" i="2" s="1"/>
  <c r="AG95" i="2"/>
  <c r="AH95" i="2"/>
  <c r="AL95" i="2"/>
  <c r="AQ95" i="2" s="1"/>
  <c r="AM95" i="2"/>
  <c r="AR95" i="2" s="1"/>
  <c r="AB96" i="2"/>
  <c r="AG96" i="2" s="1"/>
  <c r="AL96" i="2" s="1"/>
  <c r="AQ96" i="2" s="1"/>
  <c r="AC96" i="2"/>
  <c r="AH96" i="2" s="1"/>
  <c r="AM96" i="2" s="1"/>
  <c r="AR96" i="2" s="1"/>
  <c r="AD96" i="2"/>
  <c r="AI96" i="2" s="1"/>
  <c r="AN96" i="2" s="1"/>
  <c r="AS96" i="2" s="1"/>
  <c r="AE96" i="2"/>
  <c r="AF96" i="2"/>
  <c r="AJ96" i="2"/>
  <c r="AO96" i="2" s="1"/>
  <c r="AK96" i="2"/>
  <c r="AP96" i="2" s="1"/>
  <c r="AB97" i="2"/>
  <c r="AG97" i="2" s="1"/>
  <c r="AL97" i="2" s="1"/>
  <c r="AQ97" i="2" s="1"/>
  <c r="BJ97" i="2" s="1"/>
  <c r="AC97" i="2"/>
  <c r="AD97" i="2"/>
  <c r="AE97" i="2"/>
  <c r="AF97" i="2"/>
  <c r="AH97" i="2"/>
  <c r="AM97" i="2" s="1"/>
  <c r="AR97" i="2" s="1"/>
  <c r="AI97" i="2"/>
  <c r="AN97" i="2" s="1"/>
  <c r="AS97" i="2" s="1"/>
  <c r="AJ97" i="2"/>
  <c r="AO97" i="2" s="1"/>
  <c r="AK97" i="2"/>
  <c r="AP97" i="2"/>
  <c r="AB98" i="2"/>
  <c r="AC98" i="2"/>
  <c r="AD98" i="2"/>
  <c r="AE98" i="2"/>
  <c r="AF98" i="2"/>
  <c r="AK98" i="2" s="1"/>
  <c r="AP98" i="2" s="1"/>
  <c r="AG98" i="2"/>
  <c r="AL98" i="2" s="1"/>
  <c r="AQ98" i="2" s="1"/>
  <c r="AH98" i="2"/>
  <c r="AM98" i="2" s="1"/>
  <c r="AR98" i="2" s="1"/>
  <c r="AI98" i="2"/>
  <c r="AJ98" i="2"/>
  <c r="AN98" i="2"/>
  <c r="AS98" i="2" s="1"/>
  <c r="AO98" i="2"/>
  <c r="AB99" i="2"/>
  <c r="AC99" i="2"/>
  <c r="AD99" i="2"/>
  <c r="AI99" i="2" s="1"/>
  <c r="AN99" i="2" s="1"/>
  <c r="AS99" i="2" s="1"/>
  <c r="AE99" i="2"/>
  <c r="AJ99" i="2" s="1"/>
  <c r="AO99" i="2" s="1"/>
  <c r="BH99" i="2" s="1"/>
  <c r="AF99" i="2"/>
  <c r="AK99" i="2" s="1"/>
  <c r="AP99" i="2" s="1"/>
  <c r="AG99" i="2"/>
  <c r="AH99" i="2"/>
  <c r="AL99" i="2"/>
  <c r="AQ99" i="2" s="1"/>
  <c r="AM99" i="2"/>
  <c r="AR99" i="2" s="1"/>
  <c r="AB100" i="2"/>
  <c r="AG100" i="2" s="1"/>
  <c r="AL100" i="2" s="1"/>
  <c r="AQ100" i="2" s="1"/>
  <c r="AC100" i="2"/>
  <c r="AH100" i="2" s="1"/>
  <c r="AM100" i="2" s="1"/>
  <c r="AR100" i="2" s="1"/>
  <c r="AD100" i="2"/>
  <c r="AI100" i="2" s="1"/>
  <c r="AN100" i="2" s="1"/>
  <c r="AS100" i="2" s="1"/>
  <c r="BL100" i="2" s="1"/>
  <c r="AE100" i="2"/>
  <c r="AF100" i="2"/>
  <c r="AJ100" i="2"/>
  <c r="AO100" i="2" s="1"/>
  <c r="AK100" i="2"/>
  <c r="AP100" i="2" s="1"/>
  <c r="AB101" i="2"/>
  <c r="AG101" i="2" s="1"/>
  <c r="AL101" i="2" s="1"/>
  <c r="AQ101" i="2" s="1"/>
  <c r="AC101" i="2"/>
  <c r="AD101" i="2"/>
  <c r="AE101" i="2"/>
  <c r="AF101" i="2"/>
  <c r="AH101" i="2"/>
  <c r="AM101" i="2" s="1"/>
  <c r="AR101" i="2" s="1"/>
  <c r="AI101" i="2"/>
  <c r="AN101" i="2" s="1"/>
  <c r="AS101" i="2" s="1"/>
  <c r="AJ101" i="2"/>
  <c r="AO101" i="2" s="1"/>
  <c r="AK101" i="2"/>
  <c r="AP101" i="2"/>
  <c r="AB102" i="2"/>
  <c r="AC102" i="2"/>
  <c r="AD102" i="2"/>
  <c r="AE102" i="2"/>
  <c r="AF102" i="2"/>
  <c r="AK102" i="2" s="1"/>
  <c r="AP102" i="2" s="1"/>
  <c r="AG102" i="2"/>
  <c r="AL102" i="2" s="1"/>
  <c r="AQ102" i="2" s="1"/>
  <c r="AH102" i="2"/>
  <c r="AM102" i="2" s="1"/>
  <c r="AR102" i="2" s="1"/>
  <c r="AI102" i="2"/>
  <c r="AJ102" i="2"/>
  <c r="AN102" i="2"/>
  <c r="AS102" i="2" s="1"/>
  <c r="BL102" i="2" s="1"/>
  <c r="AO102" i="2"/>
  <c r="AB103" i="2"/>
  <c r="AC103" i="2"/>
  <c r="AD103" i="2"/>
  <c r="AI103" i="2" s="1"/>
  <c r="AN103" i="2" s="1"/>
  <c r="AS103" i="2" s="1"/>
  <c r="AE103" i="2"/>
  <c r="AJ103" i="2" s="1"/>
  <c r="AO103" i="2" s="1"/>
  <c r="AF103" i="2"/>
  <c r="AK103" i="2" s="1"/>
  <c r="AP103" i="2" s="1"/>
  <c r="AG103" i="2"/>
  <c r="AH103" i="2"/>
  <c r="AL103" i="2"/>
  <c r="AQ103" i="2" s="1"/>
  <c r="AM103" i="2"/>
  <c r="AR103" i="2" s="1"/>
  <c r="AB104" i="2"/>
  <c r="AG104" i="2" s="1"/>
  <c r="AL104" i="2" s="1"/>
  <c r="AQ104" i="2" s="1"/>
  <c r="AC104" i="2"/>
  <c r="AH104" i="2" s="1"/>
  <c r="AM104" i="2" s="1"/>
  <c r="AR104" i="2" s="1"/>
  <c r="AD104" i="2"/>
  <c r="AI104" i="2" s="1"/>
  <c r="AN104" i="2" s="1"/>
  <c r="AS104" i="2" s="1"/>
  <c r="AE104" i="2"/>
  <c r="AF104" i="2"/>
  <c r="AJ104" i="2"/>
  <c r="AO104" i="2" s="1"/>
  <c r="BH104" i="2" s="1"/>
  <c r="AK104" i="2"/>
  <c r="AP104" i="2" s="1"/>
  <c r="AB105" i="2"/>
  <c r="AG105" i="2" s="1"/>
  <c r="AL105" i="2" s="1"/>
  <c r="AC105" i="2"/>
  <c r="AD105" i="2"/>
  <c r="AE105" i="2"/>
  <c r="AF105" i="2"/>
  <c r="AH105" i="2"/>
  <c r="AM105" i="2" s="1"/>
  <c r="AI105" i="2"/>
  <c r="AN105" i="2" s="1"/>
  <c r="AS105" i="2" s="1"/>
  <c r="BL105" i="2" s="1"/>
  <c r="AJ105" i="2"/>
  <c r="AO105" i="2" s="1"/>
  <c r="AK105" i="2"/>
  <c r="AP105" i="2"/>
  <c r="AQ105" i="2"/>
  <c r="AR105" i="2"/>
  <c r="AB106" i="2"/>
  <c r="AC106" i="2"/>
  <c r="AD106" i="2"/>
  <c r="AE106" i="2"/>
  <c r="AF106" i="2"/>
  <c r="AK106" i="2" s="1"/>
  <c r="AP106" i="2" s="1"/>
  <c r="BI106" i="2" s="1"/>
  <c r="AG106" i="2"/>
  <c r="AL106" i="2" s="1"/>
  <c r="AQ106" i="2" s="1"/>
  <c r="AH106" i="2"/>
  <c r="AM106" i="2" s="1"/>
  <c r="AR106" i="2" s="1"/>
  <c r="AI106" i="2"/>
  <c r="AJ106" i="2"/>
  <c r="AN106" i="2"/>
  <c r="AS106" i="2" s="1"/>
  <c r="AO106" i="2"/>
  <c r="BH106" i="2" s="1"/>
  <c r="AB107" i="2"/>
  <c r="AC107" i="2"/>
  <c r="AD107" i="2"/>
  <c r="AI107" i="2" s="1"/>
  <c r="AN107" i="2" s="1"/>
  <c r="AS107" i="2" s="1"/>
  <c r="AE107" i="2"/>
  <c r="AJ107" i="2" s="1"/>
  <c r="AO107" i="2" s="1"/>
  <c r="AF107" i="2"/>
  <c r="AK107" i="2" s="1"/>
  <c r="AG107" i="2"/>
  <c r="AH107" i="2"/>
  <c r="AL107" i="2"/>
  <c r="AQ107" i="2" s="1"/>
  <c r="AM107" i="2"/>
  <c r="AR107" i="2" s="1"/>
  <c r="AP107" i="2"/>
  <c r="AB108" i="2"/>
  <c r="AG108" i="2" s="1"/>
  <c r="AC108" i="2"/>
  <c r="AH108" i="2" s="1"/>
  <c r="AD108" i="2"/>
  <c r="AI108" i="2" s="1"/>
  <c r="AE108" i="2"/>
  <c r="AX108" i="2" s="1"/>
  <c r="AF108" i="2"/>
  <c r="AK108" i="2" s="1"/>
  <c r="AP108" i="2" s="1"/>
  <c r="AL108" i="2"/>
  <c r="AQ108" i="2" s="1"/>
  <c r="AM108" i="2"/>
  <c r="AR108" i="2" s="1"/>
  <c r="AN108" i="2"/>
  <c r="AS108" i="2"/>
  <c r="AB109" i="2"/>
  <c r="AG109" i="2" s="1"/>
  <c r="AL109" i="2" s="1"/>
  <c r="AQ109" i="2" s="1"/>
  <c r="AC109" i="2"/>
  <c r="AH109" i="2" s="1"/>
  <c r="AM109" i="2" s="1"/>
  <c r="AR109" i="2" s="1"/>
  <c r="AD109" i="2"/>
  <c r="AE109" i="2"/>
  <c r="AF109" i="2"/>
  <c r="AI109" i="2"/>
  <c r="AN109" i="2" s="1"/>
  <c r="AS109" i="2" s="1"/>
  <c r="AJ109" i="2"/>
  <c r="AK109" i="2"/>
  <c r="AO109" i="2"/>
  <c r="AP109" i="2"/>
  <c r="AB110" i="2"/>
  <c r="AC110" i="2"/>
  <c r="AH110" i="2" s="1"/>
  <c r="AD110" i="2"/>
  <c r="AE110" i="2"/>
  <c r="AJ110" i="2" s="1"/>
  <c r="AF110" i="2"/>
  <c r="AK110" i="2" s="1"/>
  <c r="AP110" i="2" s="1"/>
  <c r="AG110" i="2"/>
  <c r="AL110" i="2" s="1"/>
  <c r="AQ110" i="2" s="1"/>
  <c r="AI110" i="2"/>
  <c r="AN110" i="2" s="1"/>
  <c r="AS110" i="2" s="1"/>
  <c r="BL110" i="2" s="1"/>
  <c r="AB111" i="2"/>
  <c r="AC111" i="2"/>
  <c r="AH111" i="2" s="1"/>
  <c r="AM111" i="2" s="1"/>
  <c r="AR111" i="2" s="1"/>
  <c r="AD111" i="2"/>
  <c r="AI111" i="2" s="1"/>
  <c r="AN111" i="2" s="1"/>
  <c r="AS111" i="2" s="1"/>
  <c r="AE111" i="2"/>
  <c r="AJ111" i="2" s="1"/>
  <c r="AO111" i="2" s="1"/>
  <c r="AF111" i="2"/>
  <c r="AG111" i="2"/>
  <c r="AZ111" i="2" s="1"/>
  <c r="AK111" i="2"/>
  <c r="AP111" i="2" s="1"/>
  <c r="AB112" i="2"/>
  <c r="AG112" i="2" s="1"/>
  <c r="AL112" i="2" s="1"/>
  <c r="AQ112" i="2" s="1"/>
  <c r="AC112" i="2"/>
  <c r="AH112" i="2" s="1"/>
  <c r="AM112" i="2" s="1"/>
  <c r="AR112" i="2" s="1"/>
  <c r="AD112" i="2"/>
  <c r="AE112" i="2"/>
  <c r="AJ112" i="2" s="1"/>
  <c r="AF112" i="2"/>
  <c r="AI112" i="2"/>
  <c r="AN112" i="2" s="1"/>
  <c r="AS112" i="2" s="1"/>
  <c r="AK112" i="2"/>
  <c r="AP112" i="2" s="1"/>
  <c r="AB113" i="2"/>
  <c r="AC113" i="2"/>
  <c r="AH113" i="2" s="1"/>
  <c r="AM113" i="2" s="1"/>
  <c r="AR113" i="2" s="1"/>
  <c r="AD113" i="2"/>
  <c r="AE113" i="2"/>
  <c r="AF113" i="2"/>
  <c r="AG113" i="2"/>
  <c r="AL113" i="2" s="1"/>
  <c r="AQ113" i="2" s="1"/>
  <c r="AI113" i="2"/>
  <c r="AJ113" i="2"/>
  <c r="AK113" i="2"/>
  <c r="AP113" i="2" s="1"/>
  <c r="AN113" i="2"/>
  <c r="AO113" i="2"/>
  <c r="AS113" i="2"/>
  <c r="AB114" i="2"/>
  <c r="AC114" i="2"/>
  <c r="AD114" i="2"/>
  <c r="AE114" i="2"/>
  <c r="AJ114" i="2" s="1"/>
  <c r="AF114" i="2"/>
  <c r="AK114" i="2" s="1"/>
  <c r="AG114" i="2"/>
  <c r="AH114" i="2"/>
  <c r="AI114" i="2"/>
  <c r="AN114" i="2" s="1"/>
  <c r="AS114" i="2" s="1"/>
  <c r="AL114" i="2"/>
  <c r="AM114" i="2"/>
  <c r="AR114" i="2" s="1"/>
  <c r="AQ114" i="2"/>
  <c r="AB115" i="2"/>
  <c r="AC115" i="2"/>
  <c r="AH115" i="2" s="1"/>
  <c r="AM115" i="2" s="1"/>
  <c r="AR115" i="2" s="1"/>
  <c r="AD115" i="2"/>
  <c r="AI115" i="2" s="1"/>
  <c r="AE115" i="2"/>
  <c r="AF115" i="2"/>
  <c r="AG115" i="2"/>
  <c r="AL115" i="2" s="1"/>
  <c r="AQ115" i="2" s="1"/>
  <c r="AJ115" i="2"/>
  <c r="AK115" i="2"/>
  <c r="AP115" i="2" s="1"/>
  <c r="AO115" i="2"/>
  <c r="BH115" i="2" s="1"/>
  <c r="AB116" i="2"/>
  <c r="AG116" i="2" s="1"/>
  <c r="AC116" i="2"/>
  <c r="AD116" i="2"/>
  <c r="AE116" i="2"/>
  <c r="AJ116" i="2" s="1"/>
  <c r="AO116" i="2" s="1"/>
  <c r="AF116" i="2"/>
  <c r="AH116" i="2"/>
  <c r="AI116" i="2"/>
  <c r="AK116" i="2"/>
  <c r="AM116" i="2"/>
  <c r="AR116" i="2" s="1"/>
  <c r="AN116" i="2"/>
  <c r="AP116" i="2"/>
  <c r="AS116" i="2"/>
  <c r="AB117" i="2"/>
  <c r="AC117" i="2"/>
  <c r="AH117" i="2" s="1"/>
  <c r="AM117" i="2" s="1"/>
  <c r="AR117" i="2" s="1"/>
  <c r="AD117" i="2"/>
  <c r="AE117" i="2"/>
  <c r="AF117" i="2"/>
  <c r="AG117" i="2"/>
  <c r="AI117" i="2"/>
  <c r="AN117" i="2" s="1"/>
  <c r="AS117" i="2" s="1"/>
  <c r="AJ117" i="2"/>
  <c r="AK117" i="2"/>
  <c r="AP117" i="2" s="1"/>
  <c r="AL117" i="2"/>
  <c r="AO117" i="2"/>
  <c r="AQ117" i="2"/>
  <c r="AB118" i="2"/>
  <c r="AC118" i="2"/>
  <c r="AD118" i="2"/>
  <c r="AE118" i="2"/>
  <c r="AF118" i="2"/>
  <c r="AG118" i="2"/>
  <c r="AH118" i="2"/>
  <c r="AI118" i="2"/>
  <c r="AN118" i="2" s="1"/>
  <c r="AJ118" i="2"/>
  <c r="AK118" i="2"/>
  <c r="AL118" i="2"/>
  <c r="AM118" i="2"/>
  <c r="AO118" i="2"/>
  <c r="AP118" i="2"/>
  <c r="AQ118" i="2"/>
  <c r="AR118" i="2"/>
  <c r="AB119" i="2"/>
  <c r="AC119" i="2"/>
  <c r="AH119" i="2" s="1"/>
  <c r="AM119" i="2" s="1"/>
  <c r="AR119" i="2" s="1"/>
  <c r="AD119" i="2"/>
  <c r="AE119" i="2"/>
  <c r="AF119" i="2"/>
  <c r="AG119" i="2"/>
  <c r="AL119" i="2" s="1"/>
  <c r="AQ119" i="2" s="1"/>
  <c r="AI119" i="2"/>
  <c r="AJ119" i="2"/>
  <c r="AK119" i="2"/>
  <c r="AN119" i="2"/>
  <c r="AO119" i="2"/>
  <c r="AP119" i="2"/>
  <c r="AS119" i="2"/>
  <c r="AB120" i="2"/>
  <c r="AC120" i="2"/>
  <c r="AD120" i="2"/>
  <c r="AE120" i="2"/>
  <c r="AJ120" i="2" s="1"/>
  <c r="AF120" i="2"/>
  <c r="AG120" i="2"/>
  <c r="AH120" i="2"/>
  <c r="AI120" i="2"/>
  <c r="AK120" i="2"/>
  <c r="AL120" i="2"/>
  <c r="AM120" i="2"/>
  <c r="AR120" i="2" s="1"/>
  <c r="AN120" i="2"/>
  <c r="AP120" i="2"/>
  <c r="AQ120" i="2"/>
  <c r="AS120" i="2"/>
  <c r="AB121" i="2"/>
  <c r="AC121" i="2"/>
  <c r="AV121" i="2" s="1"/>
  <c r="AD121" i="2"/>
  <c r="AE121" i="2"/>
  <c r="AF121" i="2"/>
  <c r="AG121" i="2"/>
  <c r="AI121" i="2"/>
  <c r="AJ121" i="2"/>
  <c r="AK121" i="2"/>
  <c r="AP121" i="2" s="1"/>
  <c r="AL121" i="2"/>
  <c r="AN121" i="2"/>
  <c r="AO121" i="2"/>
  <c r="AQ121" i="2"/>
  <c r="AS121" i="2"/>
  <c r="AB122" i="2"/>
  <c r="AG122" i="2" s="1"/>
  <c r="AL122" i="2" s="1"/>
  <c r="AQ122" i="2" s="1"/>
  <c r="AC122" i="2"/>
  <c r="AD122" i="2"/>
  <c r="AE122" i="2"/>
  <c r="AF122" i="2"/>
  <c r="AH122" i="2"/>
  <c r="AI122" i="2"/>
  <c r="AN122" i="2" s="1"/>
  <c r="AS122" i="2" s="1"/>
  <c r="AJ122" i="2"/>
  <c r="AK122" i="2"/>
  <c r="AM122" i="2"/>
  <c r="AO122" i="2"/>
  <c r="AP122" i="2"/>
  <c r="AR122" i="2"/>
  <c r="AB123" i="2"/>
  <c r="AC123" i="2"/>
  <c r="AD123" i="2"/>
  <c r="AI123" i="2" s="1"/>
  <c r="AE123" i="2"/>
  <c r="AF123" i="2"/>
  <c r="AG123" i="2"/>
  <c r="AL123" i="2" s="1"/>
  <c r="AQ123" i="2" s="1"/>
  <c r="AH123" i="2"/>
  <c r="AJ123" i="2"/>
  <c r="AK123" i="2"/>
  <c r="AM123" i="2"/>
  <c r="AO123" i="2"/>
  <c r="BH123" i="2" s="1"/>
  <c r="AP123" i="2"/>
  <c r="AR123" i="2"/>
  <c r="AB124" i="2"/>
  <c r="AC124" i="2"/>
  <c r="AH124" i="2" s="1"/>
  <c r="AD124" i="2"/>
  <c r="AE124" i="2"/>
  <c r="AJ124" i="2" s="1"/>
  <c r="AF124" i="2"/>
  <c r="AG124" i="2"/>
  <c r="AI124" i="2"/>
  <c r="AK124" i="2"/>
  <c r="AP124" i="2" s="1"/>
  <c r="AL124" i="2"/>
  <c r="AN124" i="2"/>
  <c r="AQ124" i="2"/>
  <c r="AS124" i="2"/>
  <c r="AB125" i="2"/>
  <c r="AG125" i="2" s="1"/>
  <c r="AC125" i="2"/>
  <c r="AH125" i="2" s="1"/>
  <c r="AM125" i="2" s="1"/>
  <c r="AR125" i="2" s="1"/>
  <c r="AD125" i="2"/>
  <c r="AE125" i="2"/>
  <c r="AF125" i="2"/>
  <c r="AI125" i="2"/>
  <c r="AJ125" i="2"/>
  <c r="AO125" i="2" s="1"/>
  <c r="AK125" i="2"/>
  <c r="AP125" i="2" s="1"/>
  <c r="AN125" i="2"/>
  <c r="AS125" i="2"/>
  <c r="AB126" i="2"/>
  <c r="AG126" i="2" s="1"/>
  <c r="AL126" i="2" s="1"/>
  <c r="AQ126" i="2" s="1"/>
  <c r="AC126" i="2"/>
  <c r="AD126" i="2"/>
  <c r="AE126" i="2"/>
  <c r="AF126" i="2"/>
  <c r="AH126" i="2"/>
  <c r="AI126" i="2"/>
  <c r="AN126" i="2" s="1"/>
  <c r="AS126" i="2" s="1"/>
  <c r="AJ126" i="2"/>
  <c r="AO126" i="2" s="1"/>
  <c r="AK126" i="2"/>
  <c r="AM126" i="2"/>
  <c r="AP126" i="2"/>
  <c r="AR126" i="2"/>
  <c r="AA60" i="2"/>
  <c r="AA61" i="2"/>
  <c r="AA62" i="2"/>
  <c r="AA63" i="2"/>
  <c r="AA64" i="2"/>
  <c r="AA65" i="2"/>
  <c r="AA66" i="2"/>
  <c r="AA67" i="2"/>
  <c r="AA68" i="2"/>
  <c r="AA69" i="2"/>
  <c r="AA70" i="2"/>
  <c r="AA71" i="2"/>
  <c r="AA72" i="2"/>
  <c r="AA73" i="2"/>
  <c r="AA74" i="2"/>
  <c r="AA75" i="2"/>
  <c r="AA76" i="2"/>
  <c r="AA77" i="2"/>
  <c r="AA78" i="2"/>
  <c r="AA79" i="2"/>
  <c r="AA80" i="2"/>
  <c r="AA81" i="2"/>
  <c r="AA82" i="2"/>
  <c r="AA83" i="2"/>
  <c r="AA84" i="2"/>
  <c r="AA85" i="2"/>
  <c r="AA86" i="2"/>
  <c r="AA87" i="2"/>
  <c r="AA88" i="2"/>
  <c r="AA89" i="2"/>
  <c r="AA90" i="2"/>
  <c r="AA91" i="2"/>
  <c r="AA92" i="2"/>
  <c r="AA93" i="2"/>
  <c r="AA94" i="2"/>
  <c r="AA95" i="2"/>
  <c r="AA96" i="2"/>
  <c r="AA97" i="2"/>
  <c r="AA98" i="2"/>
  <c r="AA99" i="2"/>
  <c r="AA100" i="2"/>
  <c r="AA101" i="2"/>
  <c r="AA102" i="2"/>
  <c r="AA103" i="2"/>
  <c r="AA104" i="2"/>
  <c r="AA105" i="2"/>
  <c r="AA106" i="2"/>
  <c r="AA107" i="2"/>
  <c r="AA108" i="2"/>
  <c r="AA109" i="2"/>
  <c r="AA110" i="2"/>
  <c r="AA111" i="2"/>
  <c r="AA112" i="2"/>
  <c r="AA113" i="2"/>
  <c r="AA114" i="2"/>
  <c r="AA115" i="2"/>
  <c r="AA116" i="2"/>
  <c r="AA117" i="2"/>
  <c r="AA118" i="2"/>
  <c r="AA119" i="2"/>
  <c r="AA120" i="2"/>
  <c r="AA121" i="2"/>
  <c r="AA122" i="2"/>
  <c r="AA123" i="2"/>
  <c r="AA124" i="2"/>
  <c r="AA125" i="2"/>
  <c r="AA126" i="2"/>
  <c r="AA59" i="2"/>
  <c r="AX59" i="2"/>
  <c r="BJ59" i="2"/>
  <c r="BK59" i="2"/>
  <c r="BI61" i="2"/>
  <c r="BJ61" i="2"/>
  <c r="BJ62" i="2"/>
  <c r="BK63" i="2"/>
  <c r="BK64" i="2"/>
  <c r="BL64" i="2"/>
  <c r="BI65" i="2"/>
  <c r="BL65" i="2"/>
  <c r="BL67" i="2"/>
  <c r="BJ68" i="2"/>
  <c r="BK68" i="2"/>
  <c r="BJ69" i="2"/>
  <c r="BJ70" i="2"/>
  <c r="BK71" i="2"/>
  <c r="BJ72" i="2"/>
  <c r="BL72" i="2"/>
  <c r="BI73" i="2"/>
  <c r="BH75" i="2"/>
  <c r="BL76" i="2"/>
  <c r="BI77" i="2"/>
  <c r="BJ81" i="2"/>
  <c r="BJ85" i="2"/>
  <c r="BL85" i="2"/>
  <c r="BK86" i="2"/>
  <c r="BK87" i="2"/>
  <c r="BJ89" i="2"/>
  <c r="BJ90" i="2"/>
  <c r="BK90" i="2"/>
  <c r="BK91" i="2"/>
  <c r="BI93" i="2"/>
  <c r="BJ94" i="2"/>
  <c r="BI95" i="2"/>
  <c r="BL95" i="2"/>
  <c r="BI96" i="2"/>
  <c r="BJ99" i="2"/>
  <c r="BK100" i="2"/>
  <c r="BI102" i="2"/>
  <c r="BK103" i="2"/>
  <c r="BJ104" i="2"/>
  <c r="BI105" i="2"/>
  <c r="BF105" i="2"/>
  <c r="BJ106" i="2"/>
  <c r="AW108" i="2"/>
  <c r="AY110" i="2"/>
  <c r="BD111" i="2"/>
  <c r="AV111" i="2"/>
  <c r="AZ115" i="2"/>
  <c r="AW116" i="2"/>
  <c r="AT117" i="2"/>
  <c r="AY118" i="2"/>
  <c r="BD119" i="2"/>
  <c r="BA120" i="2"/>
  <c r="AU122" i="2"/>
  <c r="BE124" i="2"/>
  <c r="AT125" i="2"/>
  <c r="BB125" i="2"/>
  <c r="AY126" i="2"/>
  <c r="BH60" i="2"/>
  <c r="BH63" i="2"/>
  <c r="BH64" i="2"/>
  <c r="BH67" i="2"/>
  <c r="AX69" i="2"/>
  <c r="BH70" i="2"/>
  <c r="AX73" i="2"/>
  <c r="BH76" i="2"/>
  <c r="BH79" i="2"/>
  <c r="BH80" i="2"/>
  <c r="BH81" i="2"/>
  <c r="BH83" i="2"/>
  <c r="BH87" i="2"/>
  <c r="BH88" i="2"/>
  <c r="BH91" i="2"/>
  <c r="BH92" i="2"/>
  <c r="BH95" i="2"/>
  <c r="BH97" i="2"/>
  <c r="BH100" i="2"/>
  <c r="BH103" i="2"/>
  <c r="AX113" i="2"/>
  <c r="AX121" i="2"/>
  <c r="BH122" i="2"/>
  <c r="AS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A5" i="2"/>
  <c r="AB5" i="2"/>
  <c r="AC5" i="2"/>
  <c r="AD5" i="2"/>
  <c r="AE5" i="2"/>
  <c r="AX5" i="2" s="1"/>
  <c r="AF5" i="2"/>
  <c r="AG5" i="2"/>
  <c r="AH5" i="2"/>
  <c r="AI5" i="2"/>
  <c r="AJ5" i="2"/>
  <c r="AK5" i="2"/>
  <c r="AL5" i="2"/>
  <c r="BE5" i="2" s="1"/>
  <c r="AM5" i="2"/>
  <c r="BF5" i="2" s="1"/>
  <c r="AN5" i="2"/>
  <c r="AO5" i="2"/>
  <c r="AP5" i="2"/>
  <c r="AQ5" i="2"/>
  <c r="AR5" i="2"/>
  <c r="AS5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AQ6" i="2"/>
  <c r="BJ6" i="2" s="1"/>
  <c r="AR6" i="2"/>
  <c r="AS6" i="2"/>
  <c r="AA7" i="2"/>
  <c r="AB7" i="2"/>
  <c r="AC7" i="2"/>
  <c r="AD7" i="2"/>
  <c r="AE7" i="2"/>
  <c r="AF7" i="2"/>
  <c r="AG7" i="2"/>
  <c r="AZ7" i="2" s="1"/>
  <c r="AH7" i="2"/>
  <c r="AI7" i="2"/>
  <c r="AJ7" i="2"/>
  <c r="AK7" i="2"/>
  <c r="AL7" i="2"/>
  <c r="AM7" i="2"/>
  <c r="AN7" i="2"/>
  <c r="BG7" i="2" s="1"/>
  <c r="AO7" i="2"/>
  <c r="BH7" i="2" s="1"/>
  <c r="AP7" i="2"/>
  <c r="AQ7" i="2"/>
  <c r="AR7" i="2"/>
  <c r="AS7" i="2"/>
  <c r="AA8" i="2"/>
  <c r="AB8" i="2"/>
  <c r="AC8" i="2"/>
  <c r="AD8" i="2"/>
  <c r="AW8" i="2" s="1"/>
  <c r="AE8" i="2"/>
  <c r="AF8" i="2"/>
  <c r="AG8" i="2"/>
  <c r="AH8" i="2"/>
  <c r="AI8" i="2"/>
  <c r="AJ8" i="2"/>
  <c r="AK8" i="2"/>
  <c r="AL8" i="2"/>
  <c r="BE8" i="2" s="1"/>
  <c r="AM8" i="2"/>
  <c r="AN8" i="2"/>
  <c r="AO8" i="2"/>
  <c r="AP8" i="2"/>
  <c r="AQ8" i="2"/>
  <c r="AR8" i="2"/>
  <c r="AS8" i="2"/>
  <c r="BL8" i="2" s="1"/>
  <c r="AA9" i="2"/>
  <c r="AT9" i="2" s="1"/>
  <c r="AB9" i="2"/>
  <c r="AC9" i="2"/>
  <c r="AD9" i="2"/>
  <c r="AE9" i="2"/>
  <c r="AF9" i="2"/>
  <c r="AG9" i="2"/>
  <c r="AH9" i="2"/>
  <c r="AI9" i="2"/>
  <c r="BB9" i="2" s="1"/>
  <c r="AJ9" i="2"/>
  <c r="AK9" i="2"/>
  <c r="AL9" i="2"/>
  <c r="AM9" i="2"/>
  <c r="AN9" i="2"/>
  <c r="AO9" i="2"/>
  <c r="AP9" i="2"/>
  <c r="BI9" i="2" s="1"/>
  <c r="AQ9" i="2"/>
  <c r="BJ9" i="2" s="1"/>
  <c r="AR9" i="2"/>
  <c r="AS9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BF10" i="2" s="1"/>
  <c r="AN10" i="2"/>
  <c r="AO10" i="2"/>
  <c r="AP10" i="2"/>
  <c r="AQ10" i="2"/>
  <c r="AR10" i="2"/>
  <c r="AS10" i="2"/>
  <c r="AA11" i="2"/>
  <c r="AB11" i="2"/>
  <c r="AC11" i="2"/>
  <c r="AV11" i="2" s="1"/>
  <c r="AD11" i="2"/>
  <c r="AE11" i="2"/>
  <c r="AF11" i="2"/>
  <c r="AG11" i="2"/>
  <c r="AH11" i="2"/>
  <c r="AI11" i="2"/>
  <c r="AJ11" i="2"/>
  <c r="AK11" i="2"/>
  <c r="BD11" i="2" s="1"/>
  <c r="AL11" i="2"/>
  <c r="AM11" i="2"/>
  <c r="AN11" i="2"/>
  <c r="AO11" i="2"/>
  <c r="AP11" i="2"/>
  <c r="AQ11" i="2"/>
  <c r="AR11" i="2"/>
  <c r="BK11" i="2" s="1"/>
  <c r="AS11" i="2"/>
  <c r="BL11" i="2" s="1"/>
  <c r="AA12" i="2"/>
  <c r="AB12" i="2"/>
  <c r="AC12" i="2"/>
  <c r="AD12" i="2"/>
  <c r="AE12" i="2"/>
  <c r="AF12" i="2"/>
  <c r="AG12" i="2"/>
  <c r="AH12" i="2"/>
  <c r="BA12" i="2" s="1"/>
  <c r="AI12" i="2"/>
  <c r="AJ12" i="2"/>
  <c r="AK12" i="2"/>
  <c r="AL12" i="2"/>
  <c r="AM12" i="2"/>
  <c r="AN12" i="2"/>
  <c r="AO12" i="2"/>
  <c r="AP12" i="2"/>
  <c r="BI12" i="2" s="1"/>
  <c r="AQ12" i="2"/>
  <c r="AR12" i="2"/>
  <c r="AS12" i="2"/>
  <c r="AA13" i="2"/>
  <c r="AB13" i="2"/>
  <c r="AC13" i="2"/>
  <c r="AD13" i="2"/>
  <c r="AE13" i="2"/>
  <c r="AX13" i="2" s="1"/>
  <c r="AF13" i="2"/>
  <c r="AG13" i="2"/>
  <c r="AH13" i="2"/>
  <c r="AI13" i="2"/>
  <c r="AJ13" i="2"/>
  <c r="AK13" i="2"/>
  <c r="AL13" i="2"/>
  <c r="AM13" i="2"/>
  <c r="BF13" i="2" s="1"/>
  <c r="AN13" i="2"/>
  <c r="AO13" i="2"/>
  <c r="AP13" i="2"/>
  <c r="AQ13" i="2"/>
  <c r="AR13" i="2"/>
  <c r="AS13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A15" i="2"/>
  <c r="AB15" i="2"/>
  <c r="AC15" i="2"/>
  <c r="AD15" i="2"/>
  <c r="AE15" i="2"/>
  <c r="AF15" i="2"/>
  <c r="AG15" i="2"/>
  <c r="AZ15" i="2" s="1"/>
  <c r="AH15" i="2"/>
  <c r="AI15" i="2"/>
  <c r="AJ15" i="2"/>
  <c r="AK15" i="2"/>
  <c r="AL15" i="2"/>
  <c r="AM15" i="2"/>
  <c r="AN15" i="2"/>
  <c r="BG15" i="2" s="1"/>
  <c r="AO15" i="2"/>
  <c r="BH15" i="2" s="1"/>
  <c r="AP15" i="2"/>
  <c r="AQ15" i="2"/>
  <c r="AR15" i="2"/>
  <c r="AS15" i="2"/>
  <c r="AA16" i="2"/>
  <c r="AB16" i="2"/>
  <c r="AC16" i="2"/>
  <c r="AD16" i="2"/>
  <c r="AW16" i="2" s="1"/>
  <c r="AE16" i="2"/>
  <c r="AF16" i="2"/>
  <c r="AG16" i="2"/>
  <c r="AH16" i="2"/>
  <c r="AI16" i="2"/>
  <c r="AJ16" i="2"/>
  <c r="AK16" i="2"/>
  <c r="AL16" i="2"/>
  <c r="BE16" i="2" s="1"/>
  <c r="AM16" i="2"/>
  <c r="AN16" i="2"/>
  <c r="AO16" i="2"/>
  <c r="AP16" i="2"/>
  <c r="AQ16" i="2"/>
  <c r="AR16" i="2"/>
  <c r="AS16" i="2"/>
  <c r="AA17" i="2"/>
  <c r="AT17" i="2" s="1"/>
  <c r="AB17" i="2"/>
  <c r="AC17" i="2"/>
  <c r="AD17" i="2"/>
  <c r="AE17" i="2"/>
  <c r="AF17" i="2"/>
  <c r="AG17" i="2"/>
  <c r="AH17" i="2"/>
  <c r="AI17" i="2"/>
  <c r="BB17" i="2" s="1"/>
  <c r="AJ17" i="2"/>
  <c r="AK17" i="2"/>
  <c r="AL17" i="2"/>
  <c r="AM17" i="2"/>
  <c r="AN17" i="2"/>
  <c r="AO17" i="2"/>
  <c r="AP17" i="2"/>
  <c r="BI17" i="2" s="1"/>
  <c r="AQ17" i="2"/>
  <c r="BJ17" i="2" s="1"/>
  <c r="AR17" i="2"/>
  <c r="AS17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BF18" i="2" s="1"/>
  <c r="AN18" i="2"/>
  <c r="AO18" i="2"/>
  <c r="AP18" i="2"/>
  <c r="AQ18" i="2"/>
  <c r="AR18" i="2"/>
  <c r="AS18" i="2"/>
  <c r="AA19" i="2"/>
  <c r="AB19" i="2"/>
  <c r="AC19" i="2"/>
  <c r="AV19" i="2" s="1"/>
  <c r="AD19" i="2"/>
  <c r="AE19" i="2"/>
  <c r="AF19" i="2"/>
  <c r="AG19" i="2"/>
  <c r="AH19" i="2"/>
  <c r="AI19" i="2"/>
  <c r="AJ19" i="2"/>
  <c r="BC19" i="2" s="1"/>
  <c r="AK19" i="2"/>
  <c r="BD19" i="2" s="1"/>
  <c r="AL19" i="2"/>
  <c r="AM19" i="2"/>
  <c r="AN19" i="2"/>
  <c r="AO19" i="2"/>
  <c r="AP19" i="2"/>
  <c r="AQ19" i="2"/>
  <c r="AR19" i="2"/>
  <c r="BK19" i="2" s="1"/>
  <c r="AS19" i="2"/>
  <c r="BL19" i="2" s="1"/>
  <c r="AA20" i="2"/>
  <c r="AB20" i="2"/>
  <c r="AC20" i="2"/>
  <c r="AD20" i="2"/>
  <c r="AE20" i="2"/>
  <c r="AF20" i="2"/>
  <c r="AG20" i="2"/>
  <c r="AH20" i="2"/>
  <c r="BA20" i="2" s="1"/>
  <c r="AI20" i="2"/>
  <c r="AJ20" i="2"/>
  <c r="AK20" i="2"/>
  <c r="AL20" i="2"/>
  <c r="AM20" i="2"/>
  <c r="AN20" i="2"/>
  <c r="AO20" i="2"/>
  <c r="BH20" i="2" s="1"/>
  <c r="AP20" i="2"/>
  <c r="BI20" i="2" s="1"/>
  <c r="AQ20" i="2"/>
  <c r="AR20" i="2"/>
  <c r="AS20" i="2"/>
  <c r="AA21" i="2"/>
  <c r="AB21" i="2"/>
  <c r="AC21" i="2"/>
  <c r="AD21" i="2"/>
  <c r="AE21" i="2"/>
  <c r="AX21" i="2" s="1"/>
  <c r="AF21" i="2"/>
  <c r="AG21" i="2"/>
  <c r="AH21" i="2"/>
  <c r="AI21" i="2"/>
  <c r="AJ21" i="2"/>
  <c r="AK21" i="2"/>
  <c r="AL21" i="2"/>
  <c r="AM21" i="2"/>
  <c r="BF21" i="2" s="1"/>
  <c r="AN21" i="2"/>
  <c r="AO21" i="2"/>
  <c r="AP21" i="2"/>
  <c r="AQ21" i="2"/>
  <c r="AR21" i="2"/>
  <c r="AS21" i="2"/>
  <c r="AA22" i="2"/>
  <c r="AB22" i="2"/>
  <c r="AC22" i="2"/>
  <c r="AD22" i="2"/>
  <c r="AE22" i="2"/>
  <c r="AF22" i="2"/>
  <c r="AG22" i="2"/>
  <c r="AH22" i="2"/>
  <c r="AI22" i="2"/>
  <c r="BB22" i="2" s="1"/>
  <c r="AJ22" i="2"/>
  <c r="AK22" i="2"/>
  <c r="AL22" i="2"/>
  <c r="AM22" i="2"/>
  <c r="AN22" i="2"/>
  <c r="AO22" i="2"/>
  <c r="AP22" i="2"/>
  <c r="AQ22" i="2"/>
  <c r="BJ22" i="2" s="1"/>
  <c r="AR22" i="2"/>
  <c r="BK22" i="2" s="1"/>
  <c r="AS22" i="2"/>
  <c r="AA23" i="2"/>
  <c r="AB23" i="2"/>
  <c r="AC23" i="2"/>
  <c r="AD23" i="2"/>
  <c r="AE23" i="2"/>
  <c r="AF23" i="2"/>
  <c r="AG23" i="2"/>
  <c r="AZ23" i="2" s="1"/>
  <c r="AH23" i="2"/>
  <c r="AI23" i="2"/>
  <c r="AJ23" i="2"/>
  <c r="AK23" i="2"/>
  <c r="AL23" i="2"/>
  <c r="AM23" i="2"/>
  <c r="AN23" i="2"/>
  <c r="BG23" i="2" s="1"/>
  <c r="AO23" i="2"/>
  <c r="BH23" i="2" s="1"/>
  <c r="AP23" i="2"/>
  <c r="AQ23" i="2"/>
  <c r="AR23" i="2"/>
  <c r="AS23" i="2"/>
  <c r="AA24" i="2"/>
  <c r="AB24" i="2"/>
  <c r="AC24" i="2"/>
  <c r="AD24" i="2"/>
  <c r="AW24" i="2" s="1"/>
  <c r="AE24" i="2"/>
  <c r="AF24" i="2"/>
  <c r="AG24" i="2"/>
  <c r="AH24" i="2"/>
  <c r="AI24" i="2"/>
  <c r="AJ24" i="2"/>
  <c r="AK24" i="2"/>
  <c r="BD24" i="2" s="1"/>
  <c r="AL24" i="2"/>
  <c r="BE24" i="2" s="1"/>
  <c r="AM24" i="2"/>
  <c r="AN24" i="2"/>
  <c r="AO24" i="2"/>
  <c r="AP24" i="2"/>
  <c r="AQ24" i="2"/>
  <c r="AR24" i="2"/>
  <c r="AS24" i="2"/>
  <c r="BL24" i="2" s="1"/>
  <c r="AA25" i="2"/>
  <c r="AT25" i="2" s="1"/>
  <c r="AB25" i="2"/>
  <c r="AC25" i="2"/>
  <c r="AD25" i="2"/>
  <c r="AE25" i="2"/>
  <c r="AF25" i="2"/>
  <c r="AG25" i="2"/>
  <c r="AH25" i="2"/>
  <c r="AI25" i="2"/>
  <c r="BB25" i="2" s="1"/>
  <c r="AJ25" i="2"/>
  <c r="AK25" i="2"/>
  <c r="AL25" i="2"/>
  <c r="AM25" i="2"/>
  <c r="AN25" i="2"/>
  <c r="AO25" i="2"/>
  <c r="AP25" i="2"/>
  <c r="BI25" i="2" s="1"/>
  <c r="AQ25" i="2"/>
  <c r="BJ25" i="2" s="1"/>
  <c r="AR25" i="2"/>
  <c r="AS25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AM26" i="2"/>
  <c r="BF26" i="2" s="1"/>
  <c r="AN26" i="2"/>
  <c r="BG26" i="2" s="1"/>
  <c r="AO26" i="2"/>
  <c r="AP26" i="2"/>
  <c r="AQ26" i="2"/>
  <c r="AR26" i="2"/>
  <c r="AS26" i="2"/>
  <c r="AA27" i="2"/>
  <c r="AB27" i="2"/>
  <c r="AC27" i="2"/>
  <c r="AV27" i="2" s="1"/>
  <c r="AD27" i="2"/>
  <c r="AE27" i="2"/>
  <c r="AF27" i="2"/>
  <c r="AG27" i="2"/>
  <c r="AH27" i="2"/>
  <c r="AI27" i="2"/>
  <c r="AJ27" i="2"/>
  <c r="BC27" i="2" s="1"/>
  <c r="AK27" i="2"/>
  <c r="BD27" i="2" s="1"/>
  <c r="AL27" i="2"/>
  <c r="AM27" i="2"/>
  <c r="AN27" i="2"/>
  <c r="AO27" i="2"/>
  <c r="AP27" i="2"/>
  <c r="AQ27" i="2"/>
  <c r="AR27" i="2"/>
  <c r="BK27" i="2" s="1"/>
  <c r="AS27" i="2"/>
  <c r="BL27" i="2" s="1"/>
  <c r="AA28" i="2"/>
  <c r="AB28" i="2"/>
  <c r="AC28" i="2"/>
  <c r="AD28" i="2"/>
  <c r="AE28" i="2"/>
  <c r="AF28" i="2"/>
  <c r="AG28" i="2"/>
  <c r="AH28" i="2"/>
  <c r="BA28" i="2" s="1"/>
  <c r="AI28" i="2"/>
  <c r="AJ28" i="2"/>
  <c r="AK28" i="2"/>
  <c r="AL28" i="2"/>
  <c r="AM28" i="2"/>
  <c r="AN28" i="2"/>
  <c r="AO28" i="2"/>
  <c r="BH28" i="2" s="1"/>
  <c r="AP28" i="2"/>
  <c r="BI28" i="2" s="1"/>
  <c r="AQ28" i="2"/>
  <c r="AR28" i="2"/>
  <c r="AS28" i="2"/>
  <c r="AA29" i="2"/>
  <c r="AB29" i="2"/>
  <c r="AC29" i="2"/>
  <c r="AD29" i="2"/>
  <c r="AE29" i="2"/>
  <c r="AX29" i="2" s="1"/>
  <c r="AF29" i="2"/>
  <c r="AG29" i="2"/>
  <c r="AH29" i="2"/>
  <c r="AI29" i="2"/>
  <c r="AJ29" i="2"/>
  <c r="AK29" i="2"/>
  <c r="AL29" i="2"/>
  <c r="BE29" i="2" s="1"/>
  <c r="AM29" i="2"/>
  <c r="BF29" i="2" s="1"/>
  <c r="AN29" i="2"/>
  <c r="AO29" i="2"/>
  <c r="AP29" i="2"/>
  <c r="AQ29" i="2"/>
  <c r="AR29" i="2"/>
  <c r="AS29" i="2"/>
  <c r="AA30" i="2"/>
  <c r="AB30" i="2"/>
  <c r="AC30" i="2"/>
  <c r="AD30" i="2"/>
  <c r="AE30" i="2"/>
  <c r="AF30" i="2"/>
  <c r="AG30" i="2"/>
  <c r="AH30" i="2"/>
  <c r="AI30" i="2"/>
  <c r="AJ30" i="2"/>
  <c r="BC30" i="2" s="1"/>
  <c r="AK30" i="2"/>
  <c r="AL30" i="2"/>
  <c r="AM30" i="2"/>
  <c r="AN30" i="2"/>
  <c r="AO30" i="2"/>
  <c r="AP30" i="2"/>
  <c r="AQ30" i="2"/>
  <c r="BJ30" i="2" s="1"/>
  <c r="AR30" i="2"/>
  <c r="BK30" i="2" s="1"/>
  <c r="AS30" i="2"/>
  <c r="AA31" i="2"/>
  <c r="AB31" i="2"/>
  <c r="AC31" i="2"/>
  <c r="AD31" i="2"/>
  <c r="AE31" i="2"/>
  <c r="AF31" i="2"/>
  <c r="AG31" i="2"/>
  <c r="AZ31" i="2" s="1"/>
  <c r="AH31" i="2"/>
  <c r="AI31" i="2"/>
  <c r="AJ31" i="2"/>
  <c r="AK31" i="2"/>
  <c r="AL31" i="2"/>
  <c r="AM31" i="2"/>
  <c r="AN31" i="2"/>
  <c r="BG31" i="2" s="1"/>
  <c r="AO31" i="2"/>
  <c r="BH31" i="2" s="1"/>
  <c r="AP31" i="2"/>
  <c r="AQ31" i="2"/>
  <c r="AR31" i="2"/>
  <c r="AS31" i="2"/>
  <c r="AA32" i="2"/>
  <c r="AB32" i="2"/>
  <c r="AC32" i="2"/>
  <c r="AD32" i="2"/>
  <c r="AW32" i="2" s="1"/>
  <c r="AE32" i="2"/>
  <c r="AF32" i="2"/>
  <c r="AG32" i="2"/>
  <c r="AH32" i="2"/>
  <c r="AI32" i="2"/>
  <c r="AJ32" i="2"/>
  <c r="AK32" i="2"/>
  <c r="BD32" i="2" s="1"/>
  <c r="AL32" i="2"/>
  <c r="BE32" i="2" s="1"/>
  <c r="AM32" i="2"/>
  <c r="AN32" i="2"/>
  <c r="AO32" i="2"/>
  <c r="AP32" i="2"/>
  <c r="AQ32" i="2"/>
  <c r="AR32" i="2"/>
  <c r="AS32" i="2"/>
  <c r="BL32" i="2" s="1"/>
  <c r="AA33" i="2"/>
  <c r="AT33" i="2" s="1"/>
  <c r="AB33" i="2"/>
  <c r="AC33" i="2"/>
  <c r="AD33" i="2"/>
  <c r="AE33" i="2"/>
  <c r="AF33" i="2"/>
  <c r="AG33" i="2"/>
  <c r="AH33" i="2"/>
  <c r="AI33" i="2"/>
  <c r="BB33" i="2" s="1"/>
  <c r="AJ33" i="2"/>
  <c r="AK33" i="2"/>
  <c r="AL33" i="2"/>
  <c r="AM33" i="2"/>
  <c r="BF33" i="2" s="1"/>
  <c r="AN33" i="2"/>
  <c r="AO33" i="2"/>
  <c r="AP33" i="2"/>
  <c r="BI33" i="2" s="1"/>
  <c r="AQ33" i="2"/>
  <c r="BJ33" i="2" s="1"/>
  <c r="AR33" i="2"/>
  <c r="AS33" i="2"/>
  <c r="AA34" i="2"/>
  <c r="AB34" i="2"/>
  <c r="AC34" i="2"/>
  <c r="AD34" i="2"/>
  <c r="AE34" i="2"/>
  <c r="AF34" i="2"/>
  <c r="AY34" i="2" s="1"/>
  <c r="AG34" i="2"/>
  <c r="AH34" i="2"/>
  <c r="AI34" i="2"/>
  <c r="AJ34" i="2"/>
  <c r="AK34" i="2"/>
  <c r="AL34" i="2"/>
  <c r="AM34" i="2"/>
  <c r="BF34" i="2" s="1"/>
  <c r="AN34" i="2"/>
  <c r="BG34" i="2" s="1"/>
  <c r="AO34" i="2"/>
  <c r="AP34" i="2"/>
  <c r="AQ34" i="2"/>
  <c r="AR34" i="2"/>
  <c r="AS34" i="2"/>
  <c r="AA35" i="2"/>
  <c r="AB35" i="2"/>
  <c r="AC35" i="2"/>
  <c r="AV35" i="2" s="1"/>
  <c r="AD35" i="2"/>
  <c r="AE35" i="2"/>
  <c r="AF35" i="2"/>
  <c r="AG35" i="2"/>
  <c r="AZ35" i="2" s="1"/>
  <c r="AH35" i="2"/>
  <c r="AI35" i="2"/>
  <c r="AJ35" i="2"/>
  <c r="BC35" i="2" s="1"/>
  <c r="AK35" i="2"/>
  <c r="BD35" i="2" s="1"/>
  <c r="AL35" i="2"/>
  <c r="AM35" i="2"/>
  <c r="AN35" i="2"/>
  <c r="AO35" i="2"/>
  <c r="BH35" i="2" s="1"/>
  <c r="AP35" i="2"/>
  <c r="AQ35" i="2"/>
  <c r="AR35" i="2"/>
  <c r="BK35" i="2" s="1"/>
  <c r="AS35" i="2"/>
  <c r="BL35" i="2" s="1"/>
  <c r="AA36" i="2"/>
  <c r="AB36" i="2"/>
  <c r="AC36" i="2"/>
  <c r="AD36" i="2"/>
  <c r="AW36" i="2" s="1"/>
  <c r="AE36" i="2"/>
  <c r="AF36" i="2"/>
  <c r="AG36" i="2"/>
  <c r="AH36" i="2"/>
  <c r="BA36" i="2" s="1"/>
  <c r="AI36" i="2"/>
  <c r="AJ36" i="2"/>
  <c r="AK36" i="2"/>
  <c r="AL36" i="2"/>
  <c r="BE36" i="2" s="1"/>
  <c r="AM36" i="2"/>
  <c r="AN36" i="2"/>
  <c r="AO36" i="2"/>
  <c r="BH36" i="2" s="1"/>
  <c r="AP36" i="2"/>
  <c r="BI36" i="2" s="1"/>
  <c r="AQ36" i="2"/>
  <c r="AR36" i="2"/>
  <c r="AS36" i="2"/>
  <c r="AA37" i="2"/>
  <c r="AT37" i="2" s="1"/>
  <c r="AB37" i="2"/>
  <c r="AC37" i="2"/>
  <c r="AD37" i="2"/>
  <c r="AE37" i="2"/>
  <c r="AX37" i="2" s="1"/>
  <c r="AF37" i="2"/>
  <c r="AG37" i="2"/>
  <c r="AH37" i="2"/>
  <c r="AI37" i="2"/>
  <c r="BB37" i="2" s="1"/>
  <c r="AJ37" i="2"/>
  <c r="AK37" i="2"/>
  <c r="AL37" i="2"/>
  <c r="BE37" i="2" s="1"/>
  <c r="AM37" i="2"/>
  <c r="BF37" i="2" s="1"/>
  <c r="AN37" i="2"/>
  <c r="AO37" i="2"/>
  <c r="AP37" i="2"/>
  <c r="AQ37" i="2"/>
  <c r="BJ37" i="2" s="1"/>
  <c r="AR37" i="2"/>
  <c r="AS37" i="2"/>
  <c r="AA38" i="2"/>
  <c r="AB38" i="2"/>
  <c r="AU38" i="2" s="1"/>
  <c r="AC38" i="2"/>
  <c r="AD38" i="2"/>
  <c r="AE38" i="2"/>
  <c r="AF38" i="2"/>
  <c r="AG38" i="2"/>
  <c r="AH38" i="2"/>
  <c r="AI38" i="2"/>
  <c r="BB38" i="2" s="1"/>
  <c r="AJ38" i="2"/>
  <c r="BC38" i="2" s="1"/>
  <c r="AK38" i="2"/>
  <c r="AL38" i="2"/>
  <c r="AM38" i="2"/>
  <c r="AN38" i="2"/>
  <c r="AO38" i="2"/>
  <c r="AP38" i="2"/>
  <c r="AQ38" i="2"/>
  <c r="BJ38" i="2" s="1"/>
  <c r="AR38" i="2"/>
  <c r="BK38" i="2" s="1"/>
  <c r="AS38" i="2"/>
  <c r="AA39" i="2"/>
  <c r="AB39" i="2"/>
  <c r="AC39" i="2"/>
  <c r="AV39" i="2" s="1"/>
  <c r="AD39" i="2"/>
  <c r="AE39" i="2"/>
  <c r="AF39" i="2"/>
  <c r="AG39" i="2"/>
  <c r="AZ39" i="2" s="1"/>
  <c r="AH39" i="2"/>
  <c r="AI39" i="2"/>
  <c r="AJ39" i="2"/>
  <c r="AK39" i="2"/>
  <c r="BD39" i="2" s="1"/>
  <c r="AL39" i="2"/>
  <c r="AM39" i="2"/>
  <c r="AN39" i="2"/>
  <c r="BG39" i="2" s="1"/>
  <c r="AO39" i="2"/>
  <c r="BH39" i="2" s="1"/>
  <c r="AP39" i="2"/>
  <c r="AQ39" i="2"/>
  <c r="AR39" i="2"/>
  <c r="AS39" i="2"/>
  <c r="BL39" i="2" s="1"/>
  <c r="AA40" i="2"/>
  <c r="AB40" i="2"/>
  <c r="AC40" i="2"/>
  <c r="AD40" i="2"/>
  <c r="AW40" i="2" s="1"/>
  <c r="AE40" i="2"/>
  <c r="AF40" i="2"/>
  <c r="AG40" i="2"/>
  <c r="AH40" i="2"/>
  <c r="BA40" i="2" s="1"/>
  <c r="AI40" i="2"/>
  <c r="AJ40" i="2"/>
  <c r="AK40" i="2"/>
  <c r="BD40" i="2" s="1"/>
  <c r="AL40" i="2"/>
  <c r="BE40" i="2" s="1"/>
  <c r="AM40" i="2"/>
  <c r="AN40" i="2"/>
  <c r="AO40" i="2"/>
  <c r="AP40" i="2"/>
  <c r="BI40" i="2" s="1"/>
  <c r="AQ40" i="2"/>
  <c r="AR40" i="2"/>
  <c r="AS40" i="2"/>
  <c r="BL40" i="2" s="1"/>
  <c r="AA41" i="2"/>
  <c r="AT41" i="2" s="1"/>
  <c r="AB41" i="2"/>
  <c r="AC41" i="2"/>
  <c r="AD41" i="2"/>
  <c r="AE41" i="2"/>
  <c r="AX41" i="2" s="1"/>
  <c r="AF41" i="2"/>
  <c r="AG41" i="2"/>
  <c r="AH41" i="2"/>
  <c r="BA41" i="2" s="1"/>
  <c r="AI41" i="2"/>
  <c r="BB41" i="2" s="1"/>
  <c r="AJ41" i="2"/>
  <c r="AK41" i="2"/>
  <c r="AL41" i="2"/>
  <c r="AM41" i="2"/>
  <c r="BF41" i="2" s="1"/>
  <c r="AN41" i="2"/>
  <c r="AO41" i="2"/>
  <c r="AP41" i="2"/>
  <c r="BI41" i="2" s="1"/>
  <c r="AQ41" i="2"/>
  <c r="BJ41" i="2" s="1"/>
  <c r="AR41" i="2"/>
  <c r="AS41" i="2"/>
  <c r="AA42" i="2"/>
  <c r="AB42" i="2"/>
  <c r="AC42" i="2"/>
  <c r="AD42" i="2"/>
  <c r="AE42" i="2"/>
  <c r="AF42" i="2"/>
  <c r="AY42" i="2" s="1"/>
  <c r="AG42" i="2"/>
  <c r="AH42" i="2"/>
  <c r="AI42" i="2"/>
  <c r="AJ42" i="2"/>
  <c r="AK42" i="2"/>
  <c r="AL42" i="2"/>
  <c r="AM42" i="2"/>
  <c r="BF42" i="2" s="1"/>
  <c r="AN42" i="2"/>
  <c r="BG42" i="2" s="1"/>
  <c r="AO42" i="2"/>
  <c r="AP42" i="2"/>
  <c r="AQ42" i="2"/>
  <c r="AR42" i="2"/>
  <c r="AS42" i="2"/>
  <c r="AA43" i="2"/>
  <c r="AB43" i="2"/>
  <c r="AC43" i="2"/>
  <c r="AV43" i="2" s="1"/>
  <c r="AD43" i="2"/>
  <c r="AE43" i="2"/>
  <c r="AF43" i="2"/>
  <c r="AG43" i="2"/>
  <c r="AZ43" i="2" s="1"/>
  <c r="AH43" i="2"/>
  <c r="AI43" i="2"/>
  <c r="AJ43" i="2"/>
  <c r="BC43" i="2" s="1"/>
  <c r="AK43" i="2"/>
  <c r="BD43" i="2" s="1"/>
  <c r="AL43" i="2"/>
  <c r="AM43" i="2"/>
  <c r="AN43" i="2"/>
  <c r="AO43" i="2"/>
  <c r="BH43" i="2" s="1"/>
  <c r="AP43" i="2"/>
  <c r="AQ43" i="2"/>
  <c r="AR43" i="2"/>
  <c r="BK43" i="2" s="1"/>
  <c r="AS43" i="2"/>
  <c r="BL43" i="2" s="1"/>
  <c r="AA44" i="2"/>
  <c r="AB44" i="2"/>
  <c r="AC44" i="2"/>
  <c r="AD44" i="2"/>
  <c r="AW44" i="2" s="1"/>
  <c r="AE44" i="2"/>
  <c r="AF44" i="2"/>
  <c r="AG44" i="2"/>
  <c r="AZ44" i="2" s="1"/>
  <c r="AH44" i="2"/>
  <c r="BA44" i="2" s="1"/>
  <c r="AI44" i="2"/>
  <c r="AJ44" i="2"/>
  <c r="AK44" i="2"/>
  <c r="AL44" i="2"/>
  <c r="BE44" i="2" s="1"/>
  <c r="AM44" i="2"/>
  <c r="AN44" i="2"/>
  <c r="AO44" i="2"/>
  <c r="BH44" i="2" s="1"/>
  <c r="AP44" i="2"/>
  <c r="BI44" i="2" s="1"/>
  <c r="AQ44" i="2"/>
  <c r="AR44" i="2"/>
  <c r="AS44" i="2"/>
  <c r="AA45" i="2"/>
  <c r="AT45" i="2" s="1"/>
  <c r="AB45" i="2"/>
  <c r="AC45" i="2"/>
  <c r="AD45" i="2"/>
  <c r="AE45" i="2"/>
  <c r="AX45" i="2" s="1"/>
  <c r="AF45" i="2"/>
  <c r="AG45" i="2"/>
  <c r="AH45" i="2"/>
  <c r="AI45" i="2"/>
  <c r="BB45" i="2" s="1"/>
  <c r="AJ45" i="2"/>
  <c r="AK45" i="2"/>
  <c r="AL45" i="2"/>
  <c r="BE45" i="2" s="1"/>
  <c r="AM45" i="2"/>
  <c r="BF45" i="2" s="1"/>
  <c r="AN45" i="2"/>
  <c r="AO45" i="2"/>
  <c r="AP45" i="2"/>
  <c r="AQ45" i="2"/>
  <c r="BJ45" i="2" s="1"/>
  <c r="AR45" i="2"/>
  <c r="AS45" i="2"/>
  <c r="AA46" i="2"/>
  <c r="AB46" i="2"/>
  <c r="AU46" i="2" s="1"/>
  <c r="AC46" i="2"/>
  <c r="AD46" i="2"/>
  <c r="AE46" i="2"/>
  <c r="AF46" i="2"/>
  <c r="AG46" i="2"/>
  <c r="AH46" i="2"/>
  <c r="AI46" i="2"/>
  <c r="BB46" i="2" s="1"/>
  <c r="AJ46" i="2"/>
  <c r="BC46" i="2" s="1"/>
  <c r="AK46" i="2"/>
  <c r="AL46" i="2"/>
  <c r="AM46" i="2"/>
  <c r="AN46" i="2"/>
  <c r="AO46" i="2"/>
  <c r="AP46" i="2"/>
  <c r="AQ46" i="2"/>
  <c r="BJ46" i="2" s="1"/>
  <c r="AR46" i="2"/>
  <c r="BK46" i="2" s="1"/>
  <c r="AS46" i="2"/>
  <c r="AA47" i="2"/>
  <c r="AB47" i="2"/>
  <c r="AC47" i="2"/>
  <c r="AV47" i="2" s="1"/>
  <c r="AD47" i="2"/>
  <c r="AE47" i="2"/>
  <c r="AF47" i="2"/>
  <c r="AY47" i="2" s="1"/>
  <c r="AG47" i="2"/>
  <c r="AZ47" i="2" s="1"/>
  <c r="AH47" i="2"/>
  <c r="AI47" i="2"/>
  <c r="AJ47" i="2"/>
  <c r="AK47" i="2"/>
  <c r="BD47" i="2" s="1"/>
  <c r="AL47" i="2"/>
  <c r="AM47" i="2"/>
  <c r="AN47" i="2"/>
  <c r="BG47" i="2" s="1"/>
  <c r="AO47" i="2"/>
  <c r="BH47" i="2" s="1"/>
  <c r="AP47" i="2"/>
  <c r="AQ47" i="2"/>
  <c r="AR47" i="2"/>
  <c r="AS47" i="2"/>
  <c r="BL47" i="2" s="1"/>
  <c r="AA48" i="2"/>
  <c r="AB48" i="2"/>
  <c r="AC48" i="2"/>
  <c r="AD48" i="2"/>
  <c r="AW48" i="2" s="1"/>
  <c r="AE48" i="2"/>
  <c r="AF48" i="2"/>
  <c r="AG48" i="2"/>
  <c r="AH48" i="2"/>
  <c r="BA48" i="2" s="1"/>
  <c r="AI48" i="2"/>
  <c r="AJ48" i="2"/>
  <c r="AK48" i="2"/>
  <c r="BD48" i="2" s="1"/>
  <c r="AL48" i="2"/>
  <c r="BE48" i="2" s="1"/>
  <c r="AM48" i="2"/>
  <c r="AN48" i="2"/>
  <c r="AO48" i="2"/>
  <c r="AP48" i="2"/>
  <c r="BI48" i="2" s="1"/>
  <c r="AQ48" i="2"/>
  <c r="AR48" i="2"/>
  <c r="AS48" i="2"/>
  <c r="BL48" i="2" s="1"/>
  <c r="AA49" i="2"/>
  <c r="AT49" i="2" s="1"/>
  <c r="AB49" i="2"/>
  <c r="AC49" i="2"/>
  <c r="AD49" i="2"/>
  <c r="AE49" i="2"/>
  <c r="AX49" i="2" s="1"/>
  <c r="AF49" i="2"/>
  <c r="AG49" i="2"/>
  <c r="AH49" i="2"/>
  <c r="BA49" i="2" s="1"/>
  <c r="AI49" i="2"/>
  <c r="BB49" i="2" s="1"/>
  <c r="AJ49" i="2"/>
  <c r="AK49" i="2"/>
  <c r="AL49" i="2"/>
  <c r="AM49" i="2"/>
  <c r="BF49" i="2" s="1"/>
  <c r="AN49" i="2"/>
  <c r="AO49" i="2"/>
  <c r="AP49" i="2"/>
  <c r="BI49" i="2" s="1"/>
  <c r="AQ49" i="2"/>
  <c r="BJ49" i="2" s="1"/>
  <c r="AR49" i="2"/>
  <c r="AS49" i="2"/>
  <c r="AA50" i="2"/>
  <c r="AB50" i="2"/>
  <c r="AC50" i="2"/>
  <c r="AD50" i="2"/>
  <c r="AE50" i="2"/>
  <c r="AX50" i="2" s="1"/>
  <c r="AF50" i="2"/>
  <c r="AY50" i="2" s="1"/>
  <c r="AG50" i="2"/>
  <c r="AH50" i="2"/>
  <c r="AI50" i="2"/>
  <c r="AJ50" i="2"/>
  <c r="AK50" i="2"/>
  <c r="AL50" i="2"/>
  <c r="AM50" i="2"/>
  <c r="BF50" i="2" s="1"/>
  <c r="AN50" i="2"/>
  <c r="BG50" i="2" s="1"/>
  <c r="AO50" i="2"/>
  <c r="AP50" i="2"/>
  <c r="AQ50" i="2"/>
  <c r="AR50" i="2"/>
  <c r="BK50" i="2" s="1"/>
  <c r="AS50" i="2"/>
  <c r="AA51" i="2"/>
  <c r="AB51" i="2"/>
  <c r="AC51" i="2"/>
  <c r="AV51" i="2" s="1"/>
  <c r="AD51" i="2"/>
  <c r="AE51" i="2"/>
  <c r="AF51" i="2"/>
  <c r="AG51" i="2"/>
  <c r="AZ51" i="2" s="1"/>
  <c r="AH51" i="2"/>
  <c r="AI51" i="2"/>
  <c r="AJ51" i="2"/>
  <c r="AK51" i="2"/>
  <c r="BD51" i="2" s="1"/>
  <c r="AL51" i="2"/>
  <c r="AM51" i="2"/>
  <c r="AN51" i="2"/>
  <c r="AO51" i="2"/>
  <c r="BH51" i="2" s="1"/>
  <c r="AP51" i="2"/>
  <c r="AQ51" i="2"/>
  <c r="AR51" i="2"/>
  <c r="BK51" i="2" s="1"/>
  <c r="AS51" i="2"/>
  <c r="BL51" i="2" s="1"/>
  <c r="AA52" i="2"/>
  <c r="AB52" i="2"/>
  <c r="AC52" i="2"/>
  <c r="AD52" i="2"/>
  <c r="AW52" i="2" s="1"/>
  <c r="AE52" i="2"/>
  <c r="AF52" i="2"/>
  <c r="AG52" i="2"/>
  <c r="AZ52" i="2" s="1"/>
  <c r="AH52" i="2"/>
  <c r="BA52" i="2" s="1"/>
  <c r="AI52" i="2"/>
  <c r="AJ52" i="2"/>
  <c r="AK52" i="2"/>
  <c r="AL52" i="2"/>
  <c r="BE52" i="2" s="1"/>
  <c r="AM52" i="2"/>
  <c r="AN52" i="2"/>
  <c r="AO52" i="2"/>
  <c r="BH52" i="2" s="1"/>
  <c r="AP52" i="2"/>
  <c r="BI52" i="2" s="1"/>
  <c r="AQ52" i="2"/>
  <c r="AR52" i="2"/>
  <c r="AS52" i="2"/>
  <c r="AA53" i="2"/>
  <c r="AT53" i="2" s="1"/>
  <c r="AB53" i="2"/>
  <c r="AC53" i="2"/>
  <c r="AD53" i="2"/>
  <c r="AE53" i="2"/>
  <c r="AX53" i="2" s="1"/>
  <c r="AF53" i="2"/>
  <c r="AG53" i="2"/>
  <c r="AH53" i="2"/>
  <c r="AI53" i="2"/>
  <c r="BB53" i="2" s="1"/>
  <c r="AJ53" i="2"/>
  <c r="AK53" i="2"/>
  <c r="AL53" i="2"/>
  <c r="BE53" i="2" s="1"/>
  <c r="AM53" i="2"/>
  <c r="BF53" i="2" s="1"/>
  <c r="AN53" i="2"/>
  <c r="AO53" i="2"/>
  <c r="AP53" i="2"/>
  <c r="AQ53" i="2"/>
  <c r="BJ53" i="2" s="1"/>
  <c r="AR53" i="2"/>
  <c r="AS53" i="2"/>
  <c r="AA54" i="2"/>
  <c r="AB54" i="2"/>
  <c r="AU54" i="2" s="1"/>
  <c r="AC54" i="2"/>
  <c r="AD54" i="2"/>
  <c r="AE54" i="2"/>
  <c r="AF54" i="2"/>
  <c r="AG54" i="2"/>
  <c r="AH54" i="2"/>
  <c r="AI54" i="2"/>
  <c r="AJ54" i="2"/>
  <c r="BC54" i="2" s="1"/>
  <c r="AK54" i="2"/>
  <c r="AL54" i="2"/>
  <c r="AM54" i="2"/>
  <c r="AN54" i="2"/>
  <c r="BG54" i="2" s="1"/>
  <c r="AO54" i="2"/>
  <c r="AP54" i="2"/>
  <c r="AQ54" i="2"/>
  <c r="BJ54" i="2" s="1"/>
  <c r="AR54" i="2"/>
  <c r="BK54" i="2" s="1"/>
  <c r="AS54" i="2"/>
  <c r="AA55" i="2"/>
  <c r="AB55" i="2"/>
  <c r="AC55" i="2"/>
  <c r="AV55" i="2" s="1"/>
  <c r="AD55" i="2"/>
  <c r="AE55" i="2"/>
  <c r="AF55" i="2"/>
  <c r="AY55" i="2" s="1"/>
  <c r="AG55" i="2"/>
  <c r="AZ55" i="2" s="1"/>
  <c r="AH55" i="2"/>
  <c r="AI55" i="2"/>
  <c r="AJ55" i="2"/>
  <c r="AK55" i="2"/>
  <c r="BD55" i="2" s="1"/>
  <c r="AL55" i="2"/>
  <c r="AM55" i="2"/>
  <c r="AN55" i="2"/>
  <c r="BG55" i="2" s="1"/>
  <c r="AO55" i="2"/>
  <c r="BH55" i="2" s="1"/>
  <c r="AP55" i="2"/>
  <c r="AQ55" i="2"/>
  <c r="AR55" i="2"/>
  <c r="AS55" i="2"/>
  <c r="BL55" i="2" s="1"/>
  <c r="AA56" i="2"/>
  <c r="AB56" i="2"/>
  <c r="AC56" i="2"/>
  <c r="AV56" i="2" s="1"/>
  <c r="AD56" i="2"/>
  <c r="AW56" i="2" s="1"/>
  <c r="AE56" i="2"/>
  <c r="AF56" i="2"/>
  <c r="AG56" i="2"/>
  <c r="AH56" i="2"/>
  <c r="BA56" i="2" s="1"/>
  <c r="AI56" i="2"/>
  <c r="AJ56" i="2"/>
  <c r="AK56" i="2"/>
  <c r="AL56" i="2"/>
  <c r="BE56" i="2" s="1"/>
  <c r="AM56" i="2"/>
  <c r="AN56" i="2"/>
  <c r="AO56" i="2"/>
  <c r="AP56" i="2"/>
  <c r="BI56" i="2" s="1"/>
  <c r="AQ56" i="2"/>
  <c r="AR56" i="2"/>
  <c r="AS56" i="2"/>
  <c r="BL56" i="2" s="1"/>
  <c r="AA57" i="2"/>
  <c r="AT57" i="2" s="1"/>
  <c r="AB57" i="2"/>
  <c r="AC57" i="2"/>
  <c r="AD57" i="2"/>
  <c r="AE57" i="2"/>
  <c r="AX57" i="2" s="1"/>
  <c r="AF57" i="2"/>
  <c r="AG57" i="2"/>
  <c r="AH57" i="2"/>
  <c r="BA57" i="2" s="1"/>
  <c r="AI57" i="2"/>
  <c r="BB57" i="2" s="1"/>
  <c r="AJ57" i="2"/>
  <c r="AK57" i="2"/>
  <c r="AL57" i="2"/>
  <c r="AM57" i="2"/>
  <c r="BF57" i="2" s="1"/>
  <c r="AN57" i="2"/>
  <c r="AO57" i="2"/>
  <c r="AP57" i="2"/>
  <c r="BI57" i="2" s="1"/>
  <c r="AQ57" i="2"/>
  <c r="BJ57" i="2" s="1"/>
  <c r="AR57" i="2"/>
  <c r="AS57" i="2"/>
  <c r="AA58" i="2"/>
  <c r="AB58" i="2"/>
  <c r="AC58" i="2"/>
  <c r="AD58" i="2"/>
  <c r="AE58" i="2"/>
  <c r="AX58" i="2" s="1"/>
  <c r="AF58" i="2"/>
  <c r="AY58" i="2" s="1"/>
  <c r="AG58" i="2"/>
  <c r="AH58" i="2"/>
  <c r="AI58" i="2"/>
  <c r="AJ58" i="2"/>
  <c r="BC58" i="2" s="1"/>
  <c r="AK58" i="2"/>
  <c r="AL58" i="2"/>
  <c r="AM58" i="2"/>
  <c r="BF58" i="2" s="1"/>
  <c r="AN58" i="2"/>
  <c r="BG58" i="2" s="1"/>
  <c r="AO58" i="2"/>
  <c r="AP58" i="2"/>
  <c r="AQ58" i="2"/>
  <c r="AR58" i="2"/>
  <c r="BK58" i="2" s="1"/>
  <c r="AS58" i="2"/>
  <c r="AV59" i="2"/>
  <c r="AZ59" i="2"/>
  <c r="AW60" i="2"/>
  <c r="BA60" i="2"/>
  <c r="BE60" i="2"/>
  <c r="BI60" i="2"/>
  <c r="AT61" i="2"/>
  <c r="BB61" i="2"/>
  <c r="AU62" i="2"/>
  <c r="BK62" i="2"/>
  <c r="AV63" i="2"/>
  <c r="BL63" i="2"/>
  <c r="AW64" i="2"/>
  <c r="BI64" i="2"/>
  <c r="AT65" i="2"/>
  <c r="BJ65" i="2"/>
  <c r="AU66" i="2"/>
  <c r="AY66" i="2"/>
  <c r="BG66" i="2"/>
  <c r="AV67" i="2"/>
  <c r="AZ67" i="2"/>
  <c r="AW68" i="2"/>
  <c r="BE68" i="2"/>
  <c r="BB69" i="2"/>
  <c r="AU70" i="2"/>
  <c r="AY70" i="2"/>
  <c r="BC70" i="2"/>
  <c r="BK70" i="2"/>
  <c r="AV71" i="2"/>
  <c r="AZ71" i="2"/>
  <c r="AW72" i="2"/>
  <c r="BE72" i="2"/>
  <c r="AT73" i="2"/>
  <c r="BB73" i="2"/>
  <c r="BJ73" i="2"/>
  <c r="AU74" i="2"/>
  <c r="AY74" i="2"/>
  <c r="AV75" i="2"/>
  <c r="AZ75" i="2"/>
  <c r="BL75" i="2"/>
  <c r="AW76" i="2"/>
  <c r="BI76" i="2"/>
  <c r="AT77" i="2"/>
  <c r="BB77" i="2"/>
  <c r="AU78" i="2"/>
  <c r="AY78" i="2"/>
  <c r="BK78" i="2"/>
  <c r="AV79" i="2"/>
  <c r="AZ79" i="2"/>
  <c r="BA80" i="2"/>
  <c r="AX81" i="2"/>
  <c r="BB81" i="2"/>
  <c r="AU82" i="2"/>
  <c r="AY82" i="2"/>
  <c r="AV83" i="2"/>
  <c r="AZ83" i="2"/>
  <c r="BL83" i="2"/>
  <c r="BA84" i="2"/>
  <c r="BE84" i="2"/>
  <c r="AT85" i="2"/>
  <c r="AY86" i="2"/>
  <c r="BG86" i="2"/>
  <c r="AV87" i="2"/>
  <c r="AZ87" i="2"/>
  <c r="AW88" i="2"/>
  <c r="BI88" i="2"/>
  <c r="AT89" i="2"/>
  <c r="BB89" i="2"/>
  <c r="AU90" i="2"/>
  <c r="AY90" i="2"/>
  <c r="BC90" i="2"/>
  <c r="AV91" i="2"/>
  <c r="BL91" i="2"/>
  <c r="AW92" i="2"/>
  <c r="BI92" i="2"/>
  <c r="AT93" i="2"/>
  <c r="BB93" i="2"/>
  <c r="BJ93" i="2"/>
  <c r="AU94" i="2"/>
  <c r="BK94" i="2"/>
  <c r="AZ95" i="2"/>
  <c r="BD95" i="2"/>
  <c r="AW96" i="2"/>
  <c r="BA96" i="2"/>
  <c r="AX97" i="2"/>
  <c r="BB97" i="2"/>
  <c r="AY98" i="2"/>
  <c r="AV99" i="2"/>
  <c r="BL99" i="2"/>
  <c r="AW100" i="2"/>
  <c r="BI100" i="2"/>
  <c r="AT101" i="2"/>
  <c r="BB101" i="2"/>
  <c r="AU102" i="2"/>
  <c r="BG102" i="2"/>
  <c r="BK102" i="2"/>
  <c r="AV103" i="2"/>
  <c r="AW104" i="2"/>
  <c r="BA104" i="2"/>
  <c r="BE104" i="2"/>
  <c r="AT105" i="2"/>
  <c r="BB105" i="2"/>
  <c r="AU106" i="2"/>
  <c r="AY106" i="2"/>
  <c r="BC106" i="2"/>
  <c r="AV107" i="2"/>
  <c r="AU110" i="2"/>
  <c r="AW112" i="2"/>
  <c r="AT113" i="2"/>
  <c r="AY114" i="2"/>
  <c r="AV115" i="2"/>
  <c r="AU118" i="2"/>
  <c r="AW120" i="2"/>
  <c r="AT121" i="2"/>
  <c r="AU126" i="2"/>
  <c r="C1" i="4"/>
  <c r="D1" i="4"/>
  <c r="E1" i="4"/>
  <c r="F1" i="4"/>
  <c r="G1" i="4"/>
  <c r="H1" i="4"/>
  <c r="I1" i="4"/>
  <c r="J1" i="4"/>
  <c r="K1" i="4"/>
  <c r="L1" i="4"/>
  <c r="M1" i="4"/>
  <c r="N1" i="4"/>
  <c r="O1" i="4"/>
  <c r="P1" i="4"/>
  <c r="Q1" i="4"/>
  <c r="R1" i="4"/>
  <c r="S1" i="4"/>
  <c r="T1" i="4"/>
  <c r="U1" i="4"/>
  <c r="BL5" i="2"/>
  <c r="BL6" i="2"/>
  <c r="BL7" i="2"/>
  <c r="BL9" i="2"/>
  <c r="BL10" i="2"/>
  <c r="BL12" i="2"/>
  <c r="BL13" i="2"/>
  <c r="BL14" i="2"/>
  <c r="BL15" i="2"/>
  <c r="BL16" i="2"/>
  <c r="BL17" i="2"/>
  <c r="BL18" i="2"/>
  <c r="BL20" i="2"/>
  <c r="BL21" i="2"/>
  <c r="BL22" i="2"/>
  <c r="BL23" i="2"/>
  <c r="BL25" i="2"/>
  <c r="BL26" i="2"/>
  <c r="BL28" i="2"/>
  <c r="BL29" i="2"/>
  <c r="BL30" i="2"/>
  <c r="BL31" i="2"/>
  <c r="BL33" i="2"/>
  <c r="BL34" i="2"/>
  <c r="BL36" i="2"/>
  <c r="BL37" i="2"/>
  <c r="BL38" i="2"/>
  <c r="BL41" i="2"/>
  <c r="BL42" i="2"/>
  <c r="BL44" i="2"/>
  <c r="BL45" i="2"/>
  <c r="BL46" i="2"/>
  <c r="BL49" i="2"/>
  <c r="BL50" i="2"/>
  <c r="BL52" i="2"/>
  <c r="BL53" i="2"/>
  <c r="BL54" i="2"/>
  <c r="BL57" i="2"/>
  <c r="BL58" i="2"/>
  <c r="BL61" i="2"/>
  <c r="BL66" i="2"/>
  <c r="BL73" i="2"/>
  <c r="BL77" i="2"/>
  <c r="BL81" i="2"/>
  <c r="BL86" i="2"/>
  <c r="BL88" i="2"/>
  <c r="BL89" i="2"/>
  <c r="BL93" i="2"/>
  <c r="BL96" i="2"/>
  <c r="BL97" i="2"/>
  <c r="BL101" i="2"/>
  <c r="BL104" i="2"/>
  <c r="BK5" i="2"/>
  <c r="BK6" i="2"/>
  <c r="BK7" i="2"/>
  <c r="BK8" i="2"/>
  <c r="BK9" i="2"/>
  <c r="BK10" i="2"/>
  <c r="BK12" i="2"/>
  <c r="BK13" i="2"/>
  <c r="BK14" i="2"/>
  <c r="BK15" i="2"/>
  <c r="BK16" i="2"/>
  <c r="BK17" i="2"/>
  <c r="BK18" i="2"/>
  <c r="BK20" i="2"/>
  <c r="BK21" i="2"/>
  <c r="BK23" i="2"/>
  <c r="BK24" i="2"/>
  <c r="BK25" i="2"/>
  <c r="BK26" i="2"/>
  <c r="BK28" i="2"/>
  <c r="BK29" i="2"/>
  <c r="BK31" i="2"/>
  <c r="BK32" i="2"/>
  <c r="BK33" i="2"/>
  <c r="BK34" i="2"/>
  <c r="BK36" i="2"/>
  <c r="BK37" i="2"/>
  <c r="BK39" i="2"/>
  <c r="BK40" i="2"/>
  <c r="BK41" i="2"/>
  <c r="BK42" i="2"/>
  <c r="BK44" i="2"/>
  <c r="BK45" i="2"/>
  <c r="BK47" i="2"/>
  <c r="BK48" i="2"/>
  <c r="BK49" i="2"/>
  <c r="BK52" i="2"/>
  <c r="BK53" i="2"/>
  <c r="BK55" i="2"/>
  <c r="BK56" i="2"/>
  <c r="BK57" i="2"/>
  <c r="BK60" i="2"/>
  <c r="BK67" i="2"/>
  <c r="BK80" i="2"/>
  <c r="BK84" i="2"/>
  <c r="BK96" i="2"/>
  <c r="BK99" i="2"/>
  <c r="BK104" i="2"/>
  <c r="BJ5" i="2"/>
  <c r="BJ7" i="2"/>
  <c r="BJ8" i="2"/>
  <c r="BJ10" i="2"/>
  <c r="BJ11" i="2"/>
  <c r="BJ12" i="2"/>
  <c r="BJ13" i="2"/>
  <c r="BJ14" i="2"/>
  <c r="BJ15" i="2"/>
  <c r="BJ16" i="2"/>
  <c r="BJ18" i="2"/>
  <c r="BJ19" i="2"/>
  <c r="BJ20" i="2"/>
  <c r="BJ21" i="2"/>
  <c r="BJ23" i="2"/>
  <c r="BJ24" i="2"/>
  <c r="BJ26" i="2"/>
  <c r="BJ27" i="2"/>
  <c r="BJ28" i="2"/>
  <c r="BJ29" i="2"/>
  <c r="BJ31" i="2"/>
  <c r="BJ32" i="2"/>
  <c r="BJ34" i="2"/>
  <c r="BJ35" i="2"/>
  <c r="BJ36" i="2"/>
  <c r="BJ39" i="2"/>
  <c r="BJ40" i="2"/>
  <c r="BJ42" i="2"/>
  <c r="BJ43" i="2"/>
  <c r="BJ44" i="2"/>
  <c r="BJ47" i="2"/>
  <c r="BJ48" i="2"/>
  <c r="BJ50" i="2"/>
  <c r="BJ51" i="2"/>
  <c r="BJ52" i="2"/>
  <c r="BJ55" i="2"/>
  <c r="BJ56" i="2"/>
  <c r="BJ58" i="2"/>
  <c r="BJ60" i="2"/>
  <c r="BJ71" i="2"/>
  <c r="BJ74" i="2"/>
  <c r="BJ75" i="2"/>
  <c r="BJ79" i="2"/>
  <c r="BJ84" i="2"/>
  <c r="BJ87" i="2"/>
  <c r="BJ95" i="2"/>
  <c r="BJ102" i="2"/>
  <c r="BI5" i="2"/>
  <c r="BI6" i="2"/>
  <c r="BI7" i="2"/>
  <c r="BI8" i="2"/>
  <c r="BI10" i="2"/>
  <c r="BI11" i="2"/>
  <c r="BI13" i="2"/>
  <c r="BI14" i="2"/>
  <c r="BI15" i="2"/>
  <c r="BI16" i="2"/>
  <c r="BI18" i="2"/>
  <c r="BI19" i="2"/>
  <c r="BI21" i="2"/>
  <c r="BI22" i="2"/>
  <c r="BI23" i="2"/>
  <c r="BI24" i="2"/>
  <c r="BI26" i="2"/>
  <c r="BI27" i="2"/>
  <c r="BI29" i="2"/>
  <c r="BI30" i="2"/>
  <c r="BI31" i="2"/>
  <c r="BI32" i="2"/>
  <c r="BI34" i="2"/>
  <c r="BI35" i="2"/>
  <c r="BI37" i="2"/>
  <c r="BI38" i="2"/>
  <c r="BI39" i="2"/>
  <c r="BI42" i="2"/>
  <c r="BI43" i="2"/>
  <c r="BI45" i="2"/>
  <c r="BI46" i="2"/>
  <c r="BI47" i="2"/>
  <c r="BI50" i="2"/>
  <c r="BI51" i="2"/>
  <c r="BI53" i="2"/>
  <c r="BI54" i="2"/>
  <c r="BI55" i="2"/>
  <c r="BI58" i="2"/>
  <c r="BI66" i="2"/>
  <c r="BI70" i="2"/>
  <c r="BI74" i="2"/>
  <c r="BI78" i="2"/>
  <c r="BI82" i="2"/>
  <c r="BI86" i="2"/>
  <c r="BI89" i="2"/>
  <c r="BI90" i="2"/>
  <c r="BI98" i="2"/>
  <c r="BI101" i="2"/>
  <c r="BH5" i="2"/>
  <c r="BH6" i="2"/>
  <c r="BH8" i="2"/>
  <c r="BH9" i="2"/>
  <c r="BH10" i="2"/>
  <c r="BH11" i="2"/>
  <c r="BH12" i="2"/>
  <c r="BH13" i="2"/>
  <c r="BH14" i="2"/>
  <c r="BH16" i="2"/>
  <c r="BH17" i="2"/>
  <c r="BH18" i="2"/>
  <c r="BH19" i="2"/>
  <c r="BH21" i="2"/>
  <c r="BH22" i="2"/>
  <c r="BH24" i="2"/>
  <c r="BH25" i="2"/>
  <c r="BH26" i="2"/>
  <c r="BH27" i="2"/>
  <c r="BH29" i="2"/>
  <c r="BH30" i="2"/>
  <c r="BH32" i="2"/>
  <c r="BH33" i="2"/>
  <c r="BH34" i="2"/>
  <c r="BH37" i="2"/>
  <c r="BH38" i="2"/>
  <c r="BH40" i="2"/>
  <c r="BH41" i="2"/>
  <c r="BH42" i="2"/>
  <c r="BH45" i="2"/>
  <c r="BH46" i="2"/>
  <c r="BH48" i="2"/>
  <c r="BH49" i="2"/>
  <c r="BH50" i="2"/>
  <c r="BH53" i="2"/>
  <c r="BH54" i="2"/>
  <c r="BH56" i="2"/>
  <c r="BH57" i="2"/>
  <c r="BH58" i="2"/>
  <c r="BH68" i="2"/>
  <c r="BH72" i="2"/>
  <c r="BH84" i="2"/>
  <c r="BH90" i="2"/>
  <c r="BH96" i="2"/>
  <c r="BG5" i="2"/>
  <c r="BG6" i="2"/>
  <c r="BG8" i="2"/>
  <c r="BG9" i="2"/>
  <c r="BG10" i="2"/>
  <c r="BG11" i="2"/>
  <c r="BG12" i="2"/>
  <c r="BG13" i="2"/>
  <c r="BG14" i="2"/>
  <c r="BG16" i="2"/>
  <c r="BG17" i="2"/>
  <c r="BG18" i="2"/>
  <c r="BG19" i="2"/>
  <c r="BG20" i="2"/>
  <c r="BG21" i="2"/>
  <c r="BG22" i="2"/>
  <c r="BG24" i="2"/>
  <c r="BG25" i="2"/>
  <c r="BG27" i="2"/>
  <c r="BG28" i="2"/>
  <c r="BG29" i="2"/>
  <c r="BG30" i="2"/>
  <c r="BG32" i="2"/>
  <c r="BG33" i="2"/>
  <c r="BG35" i="2"/>
  <c r="BG36" i="2"/>
  <c r="BG37" i="2"/>
  <c r="BG38" i="2"/>
  <c r="BG40" i="2"/>
  <c r="BG41" i="2"/>
  <c r="BG43" i="2"/>
  <c r="BG44" i="2"/>
  <c r="BG45" i="2"/>
  <c r="BG46" i="2"/>
  <c r="BG48" i="2"/>
  <c r="BG49" i="2"/>
  <c r="BG51" i="2"/>
  <c r="BG52" i="2"/>
  <c r="BG53" i="2"/>
  <c r="BG56" i="2"/>
  <c r="BG57" i="2"/>
  <c r="BG61" i="2"/>
  <c r="BG63" i="2"/>
  <c r="BG64" i="2"/>
  <c r="BG67" i="2"/>
  <c r="BG72" i="2"/>
  <c r="BG73" i="2"/>
  <c r="BG75" i="2"/>
  <c r="BG76" i="2"/>
  <c r="BG77" i="2"/>
  <c r="BG81" i="2"/>
  <c r="BG83" i="2"/>
  <c r="BG88" i="2"/>
  <c r="BG89" i="2"/>
  <c r="BG91" i="2"/>
  <c r="BG93" i="2"/>
  <c r="BG95" i="2"/>
  <c r="BG96" i="2"/>
  <c r="BG97" i="2"/>
  <c r="BG99" i="2"/>
  <c r="BG101" i="2"/>
  <c r="BG104" i="2"/>
  <c r="BF6" i="2"/>
  <c r="BF7" i="2"/>
  <c r="BF8" i="2"/>
  <c r="BF9" i="2"/>
  <c r="BF11" i="2"/>
  <c r="BF12" i="2"/>
  <c r="BF14" i="2"/>
  <c r="BF15" i="2"/>
  <c r="BF16" i="2"/>
  <c r="BF17" i="2"/>
  <c r="BF19" i="2"/>
  <c r="BF20" i="2"/>
  <c r="BF22" i="2"/>
  <c r="BF23" i="2"/>
  <c r="BF24" i="2"/>
  <c r="BF25" i="2"/>
  <c r="BF27" i="2"/>
  <c r="BF28" i="2"/>
  <c r="BF30" i="2"/>
  <c r="BF31" i="2"/>
  <c r="BF32" i="2"/>
  <c r="BF35" i="2"/>
  <c r="BF36" i="2"/>
  <c r="BF38" i="2"/>
  <c r="BF39" i="2"/>
  <c r="BF40" i="2"/>
  <c r="BF43" i="2"/>
  <c r="BF44" i="2"/>
  <c r="BF46" i="2"/>
  <c r="BF47" i="2"/>
  <c r="BF48" i="2"/>
  <c r="BF51" i="2"/>
  <c r="BF52" i="2"/>
  <c r="BF54" i="2"/>
  <c r="BF55" i="2"/>
  <c r="BF56" i="2"/>
  <c r="BF59" i="2"/>
  <c r="BF60" i="2"/>
  <c r="BF62" i="2"/>
  <c r="BF63" i="2"/>
  <c r="BF64" i="2"/>
  <c r="BF67" i="2"/>
  <c r="BF70" i="2"/>
  <c r="BF71" i="2"/>
  <c r="BF78" i="2"/>
  <c r="BF80" i="2"/>
  <c r="BF84" i="2"/>
  <c r="BF86" i="2"/>
  <c r="BF87" i="2"/>
  <c r="BF90" i="2"/>
  <c r="BF94" i="2"/>
  <c r="BF96" i="2"/>
  <c r="BF99" i="2"/>
  <c r="BF102" i="2"/>
  <c r="BF103" i="2"/>
  <c r="BF104" i="2"/>
  <c r="BE6" i="2"/>
  <c r="BE7" i="2"/>
  <c r="BE9" i="2"/>
  <c r="BE10" i="2"/>
  <c r="BE11" i="2"/>
  <c r="BE12" i="2"/>
  <c r="BE13" i="2"/>
  <c r="BE14" i="2"/>
  <c r="BE15" i="2"/>
  <c r="BE17" i="2"/>
  <c r="BE18" i="2"/>
  <c r="BE19" i="2"/>
  <c r="BE20" i="2"/>
  <c r="BE21" i="2"/>
  <c r="BE22" i="2"/>
  <c r="BE23" i="2"/>
  <c r="BE25" i="2"/>
  <c r="BE26" i="2"/>
  <c r="BE27" i="2"/>
  <c r="BE28" i="2"/>
  <c r="BE30" i="2"/>
  <c r="BE31" i="2"/>
  <c r="BE33" i="2"/>
  <c r="BE34" i="2"/>
  <c r="BE35" i="2"/>
  <c r="BE38" i="2"/>
  <c r="BE39" i="2"/>
  <c r="BE41" i="2"/>
  <c r="BE42" i="2"/>
  <c r="BE43" i="2"/>
  <c r="BE46" i="2"/>
  <c r="BE47" i="2"/>
  <c r="BE49" i="2"/>
  <c r="BE50" i="2"/>
  <c r="BE51" i="2"/>
  <c r="BE54" i="2"/>
  <c r="BE55" i="2"/>
  <c r="BE57" i="2"/>
  <c r="BE58" i="2"/>
  <c r="BE59" i="2"/>
  <c r="BE62" i="2"/>
  <c r="BE65" i="2"/>
  <c r="BE67" i="2"/>
  <c r="BE69" i="2"/>
  <c r="BE70" i="2"/>
  <c r="BE71" i="2"/>
  <c r="BE73" i="2"/>
  <c r="BE74" i="2"/>
  <c r="BE75" i="2"/>
  <c r="BE79" i="2"/>
  <c r="BE83" i="2"/>
  <c r="BE85" i="2"/>
  <c r="BE87" i="2"/>
  <c r="BE89" i="2"/>
  <c r="BE90" i="2"/>
  <c r="BE93" i="2"/>
  <c r="BE95" i="2"/>
  <c r="BE102" i="2"/>
  <c r="BD5" i="2"/>
  <c r="BD6" i="2"/>
  <c r="BD7" i="2"/>
  <c r="BD8" i="2"/>
  <c r="BD9" i="2"/>
  <c r="BD10" i="2"/>
  <c r="BD12" i="2"/>
  <c r="BD13" i="2"/>
  <c r="BD14" i="2"/>
  <c r="BD15" i="2"/>
  <c r="BD16" i="2"/>
  <c r="BD17" i="2"/>
  <c r="BD18" i="2"/>
  <c r="BD20" i="2"/>
  <c r="BD21" i="2"/>
  <c r="BD22" i="2"/>
  <c r="BD23" i="2"/>
  <c r="BD25" i="2"/>
  <c r="BD26" i="2"/>
  <c r="BD28" i="2"/>
  <c r="BD29" i="2"/>
  <c r="BD30" i="2"/>
  <c r="BD31" i="2"/>
  <c r="BD33" i="2"/>
  <c r="BD34" i="2"/>
  <c r="BD36" i="2"/>
  <c r="BD37" i="2"/>
  <c r="BD38" i="2"/>
  <c r="BD41" i="2"/>
  <c r="BD42" i="2"/>
  <c r="BD44" i="2"/>
  <c r="BD45" i="2"/>
  <c r="BD46" i="2"/>
  <c r="BD49" i="2"/>
  <c r="BD50" i="2"/>
  <c r="BD52" i="2"/>
  <c r="BD53" i="2"/>
  <c r="BD54" i="2"/>
  <c r="BD56" i="2"/>
  <c r="BD57" i="2"/>
  <c r="BD58" i="2"/>
  <c r="BD61" i="2"/>
  <c r="BD64" i="2"/>
  <c r="BD65" i="2"/>
  <c r="BD66" i="2"/>
  <c r="BD68" i="2"/>
  <c r="BD70" i="2"/>
  <c r="BD73" i="2"/>
  <c r="BD74" i="2"/>
  <c r="BD76" i="2"/>
  <c r="BD77" i="2"/>
  <c r="BD78" i="2"/>
  <c r="BD82" i="2"/>
  <c r="BD84" i="2"/>
  <c r="BD86" i="2"/>
  <c r="BD88" i="2"/>
  <c r="BD89" i="2"/>
  <c r="BD90" i="2"/>
  <c r="BD92" i="2"/>
  <c r="BD93" i="2"/>
  <c r="BD96" i="2"/>
  <c r="BD98" i="2"/>
  <c r="BD100" i="2"/>
  <c r="BD101" i="2"/>
  <c r="BD106" i="2"/>
  <c r="BC5" i="2"/>
  <c r="BC6" i="2"/>
  <c r="BC7" i="2"/>
  <c r="BC8" i="2"/>
  <c r="BC9" i="2"/>
  <c r="BC10" i="2"/>
  <c r="BC11" i="2"/>
  <c r="BC12" i="2"/>
  <c r="BC13" i="2"/>
  <c r="BC14" i="2"/>
  <c r="BC15" i="2"/>
  <c r="BC16" i="2"/>
  <c r="BC17" i="2"/>
  <c r="BC18" i="2"/>
  <c r="BC20" i="2"/>
  <c r="BC21" i="2"/>
  <c r="BC22" i="2"/>
  <c r="BC23" i="2"/>
  <c r="BC24" i="2"/>
  <c r="BC25" i="2"/>
  <c r="BC26" i="2"/>
  <c r="BC28" i="2"/>
  <c r="BC29" i="2"/>
  <c r="BC31" i="2"/>
  <c r="BC32" i="2"/>
  <c r="BC33" i="2"/>
  <c r="BC34" i="2"/>
  <c r="BC36" i="2"/>
  <c r="BC37" i="2"/>
  <c r="BC39" i="2"/>
  <c r="BC40" i="2"/>
  <c r="BC41" i="2"/>
  <c r="BC42" i="2"/>
  <c r="BC44" i="2"/>
  <c r="BC45" i="2"/>
  <c r="BC47" i="2"/>
  <c r="BC48" i="2"/>
  <c r="BC49" i="2"/>
  <c r="BC50" i="2"/>
  <c r="BC51" i="2"/>
  <c r="BC52" i="2"/>
  <c r="BC53" i="2"/>
  <c r="BC55" i="2"/>
  <c r="BC56" i="2"/>
  <c r="BC57" i="2"/>
  <c r="BC60" i="2"/>
  <c r="BC63" i="2"/>
  <c r="BC64" i="2"/>
  <c r="BC67" i="2"/>
  <c r="BC68" i="2"/>
  <c r="BC72" i="2"/>
  <c r="BC75" i="2"/>
  <c r="BC76" i="2"/>
  <c r="BC79" i="2"/>
  <c r="BC81" i="2"/>
  <c r="BC83" i="2"/>
  <c r="BC84" i="2"/>
  <c r="BC87" i="2"/>
  <c r="BC88" i="2"/>
  <c r="BC91" i="2"/>
  <c r="BC92" i="2"/>
  <c r="BC95" i="2"/>
  <c r="BC96" i="2"/>
  <c r="BC97" i="2"/>
  <c r="BC100" i="2"/>
  <c r="BC103" i="2"/>
  <c r="BC104" i="2"/>
  <c r="BC115" i="2"/>
  <c r="BC123" i="2"/>
  <c r="BB5" i="2"/>
  <c r="BB6" i="2"/>
  <c r="BB7" i="2"/>
  <c r="BB8" i="2"/>
  <c r="BB10" i="2"/>
  <c r="BB11" i="2"/>
  <c r="BB12" i="2"/>
  <c r="BB13" i="2"/>
  <c r="BB14" i="2"/>
  <c r="BB15" i="2"/>
  <c r="BB16" i="2"/>
  <c r="BB18" i="2"/>
  <c r="BB19" i="2"/>
  <c r="BB20" i="2"/>
  <c r="BB21" i="2"/>
  <c r="BB23" i="2"/>
  <c r="BB24" i="2"/>
  <c r="BB26" i="2"/>
  <c r="BB27" i="2"/>
  <c r="BB28" i="2"/>
  <c r="BB29" i="2"/>
  <c r="BB30" i="2"/>
  <c r="BB31" i="2"/>
  <c r="BB32" i="2"/>
  <c r="BB34" i="2"/>
  <c r="BB35" i="2"/>
  <c r="BB36" i="2"/>
  <c r="BB39" i="2"/>
  <c r="BB40" i="2"/>
  <c r="BB42" i="2"/>
  <c r="BB43" i="2"/>
  <c r="BB44" i="2"/>
  <c r="BB47" i="2"/>
  <c r="BB48" i="2"/>
  <c r="BB50" i="2"/>
  <c r="BB51" i="2"/>
  <c r="BB52" i="2"/>
  <c r="BB54" i="2"/>
  <c r="BB55" i="2"/>
  <c r="BB56" i="2"/>
  <c r="BB58" i="2"/>
  <c r="BB63" i="2"/>
  <c r="BB64" i="2"/>
  <c r="BB66" i="2"/>
  <c r="BB67" i="2"/>
  <c r="BB71" i="2"/>
  <c r="BB72" i="2"/>
  <c r="BB75" i="2"/>
  <c r="BB76" i="2"/>
  <c r="BB83" i="2"/>
  <c r="BB86" i="2"/>
  <c r="BB88" i="2"/>
  <c r="BB90" i="2"/>
  <c r="BB91" i="2"/>
  <c r="BB92" i="2"/>
  <c r="BB94" i="2"/>
  <c r="BB95" i="2"/>
  <c r="BB96" i="2"/>
  <c r="BB98" i="2"/>
  <c r="BB99" i="2"/>
  <c r="BB102" i="2"/>
  <c r="BB103" i="2"/>
  <c r="BB104" i="2"/>
  <c r="BB107" i="2"/>
  <c r="BA5" i="2"/>
  <c r="BA6" i="2"/>
  <c r="BA7" i="2"/>
  <c r="BA8" i="2"/>
  <c r="BA9" i="2"/>
  <c r="BA10" i="2"/>
  <c r="BA11" i="2"/>
  <c r="BA13" i="2"/>
  <c r="BA14" i="2"/>
  <c r="BA15" i="2"/>
  <c r="BA16" i="2"/>
  <c r="BA17" i="2"/>
  <c r="BA18" i="2"/>
  <c r="BA19" i="2"/>
  <c r="BA21" i="2"/>
  <c r="BA22" i="2"/>
  <c r="BA23" i="2"/>
  <c r="BA24" i="2"/>
  <c r="BA25" i="2"/>
  <c r="BA26" i="2"/>
  <c r="BA27" i="2"/>
  <c r="BA29" i="2"/>
  <c r="BA30" i="2"/>
  <c r="BA31" i="2"/>
  <c r="BA32" i="2"/>
  <c r="BA33" i="2"/>
  <c r="BA34" i="2"/>
  <c r="BA35" i="2"/>
  <c r="BA37" i="2"/>
  <c r="BA38" i="2"/>
  <c r="BA39" i="2"/>
  <c r="BA42" i="2"/>
  <c r="BA43" i="2"/>
  <c r="BA45" i="2"/>
  <c r="BA46" i="2"/>
  <c r="BA47" i="2"/>
  <c r="BA50" i="2"/>
  <c r="BA51" i="2"/>
  <c r="BA53" i="2"/>
  <c r="BA54" i="2"/>
  <c r="BA55" i="2"/>
  <c r="BA58" i="2"/>
  <c r="BA59" i="2"/>
  <c r="BA62" i="2"/>
  <c r="BA63" i="2"/>
  <c r="BA65" i="2"/>
  <c r="BA66" i="2"/>
  <c r="BA67" i="2"/>
  <c r="BA70" i="2"/>
  <c r="BA71" i="2"/>
  <c r="BA77" i="2"/>
  <c r="BA78" i="2"/>
  <c r="BA81" i="2"/>
  <c r="BA85" i="2"/>
  <c r="BA87" i="2"/>
  <c r="BA89" i="2"/>
  <c r="BA90" i="2"/>
  <c r="BA93" i="2"/>
  <c r="BA94" i="2"/>
  <c r="BA97" i="2"/>
  <c r="BA98" i="2"/>
  <c r="BA99" i="2"/>
  <c r="BA101" i="2"/>
  <c r="BA102" i="2"/>
  <c r="BA103" i="2"/>
  <c r="BA105" i="2"/>
  <c r="BA107" i="2"/>
  <c r="AZ5" i="2"/>
  <c r="AZ6" i="2"/>
  <c r="AZ8" i="2"/>
  <c r="AZ9" i="2"/>
  <c r="AZ10" i="2"/>
  <c r="AZ11" i="2"/>
  <c r="AZ12" i="2"/>
  <c r="AZ13" i="2"/>
  <c r="AZ14" i="2"/>
  <c r="AZ16" i="2"/>
  <c r="AZ17" i="2"/>
  <c r="AZ18" i="2"/>
  <c r="AZ19" i="2"/>
  <c r="AZ20" i="2"/>
  <c r="AZ21" i="2"/>
  <c r="AZ22" i="2"/>
  <c r="AZ24" i="2"/>
  <c r="AZ25" i="2"/>
  <c r="AZ26" i="2"/>
  <c r="AZ27" i="2"/>
  <c r="AZ28" i="2"/>
  <c r="AZ29" i="2"/>
  <c r="AZ30" i="2"/>
  <c r="AZ32" i="2"/>
  <c r="AZ33" i="2"/>
  <c r="AZ34" i="2"/>
  <c r="AZ36" i="2"/>
  <c r="AZ37" i="2"/>
  <c r="AZ38" i="2"/>
  <c r="AZ40" i="2"/>
  <c r="AZ41" i="2"/>
  <c r="AZ42" i="2"/>
  <c r="AZ45" i="2"/>
  <c r="AZ46" i="2"/>
  <c r="AZ48" i="2"/>
  <c r="AZ49" i="2"/>
  <c r="AZ50" i="2"/>
  <c r="AZ53" i="2"/>
  <c r="AZ54" i="2"/>
  <c r="AZ56" i="2"/>
  <c r="AZ57" i="2"/>
  <c r="AZ58" i="2"/>
  <c r="AZ60" i="2"/>
  <c r="AZ62" i="2"/>
  <c r="AZ64" i="2"/>
  <c r="AZ65" i="2"/>
  <c r="AZ66" i="2"/>
  <c r="AZ68" i="2"/>
  <c r="AZ69" i="2"/>
  <c r="AZ70" i="2"/>
  <c r="AZ72" i="2"/>
  <c r="AZ73" i="2"/>
  <c r="AZ74" i="2"/>
  <c r="AZ76" i="2"/>
  <c r="AZ77" i="2"/>
  <c r="AZ78" i="2"/>
  <c r="AZ84" i="2"/>
  <c r="AZ85" i="2"/>
  <c r="AZ88" i="2"/>
  <c r="AZ89" i="2"/>
  <c r="AZ90" i="2"/>
  <c r="AZ92" i="2"/>
  <c r="AZ93" i="2"/>
  <c r="AZ96" i="2"/>
  <c r="AZ100" i="2"/>
  <c r="AZ101" i="2"/>
  <c r="AZ102" i="2"/>
  <c r="AZ104" i="2"/>
  <c r="AZ105" i="2"/>
  <c r="AZ106" i="2"/>
  <c r="AZ110" i="2"/>
  <c r="AZ121" i="2"/>
  <c r="AZ124" i="2"/>
  <c r="AY5" i="2"/>
  <c r="AY6" i="2"/>
  <c r="AY7" i="2"/>
  <c r="AY8" i="2"/>
  <c r="AY9" i="2"/>
  <c r="AY10" i="2"/>
  <c r="AY11" i="2"/>
  <c r="AY12" i="2"/>
  <c r="AY13" i="2"/>
  <c r="AY14" i="2"/>
  <c r="AY15" i="2"/>
  <c r="AY16" i="2"/>
  <c r="AY17" i="2"/>
  <c r="AY18" i="2"/>
  <c r="AY19" i="2"/>
  <c r="AY20" i="2"/>
  <c r="AY21" i="2"/>
  <c r="AY22" i="2"/>
  <c r="AY23" i="2"/>
  <c r="AY24" i="2"/>
  <c r="AY25" i="2"/>
  <c r="AY26" i="2"/>
  <c r="AY27" i="2"/>
  <c r="AY28" i="2"/>
  <c r="AY29" i="2"/>
  <c r="AY30" i="2"/>
  <c r="AY31" i="2"/>
  <c r="AY32" i="2"/>
  <c r="AY33" i="2"/>
  <c r="AY35" i="2"/>
  <c r="AY36" i="2"/>
  <c r="AY37" i="2"/>
  <c r="AY38" i="2"/>
  <c r="AY39" i="2"/>
  <c r="AY40" i="2"/>
  <c r="AY41" i="2"/>
  <c r="AY43" i="2"/>
  <c r="AY44" i="2"/>
  <c r="AY45" i="2"/>
  <c r="AY46" i="2"/>
  <c r="AY48" i="2"/>
  <c r="AY49" i="2"/>
  <c r="AY51" i="2"/>
  <c r="AY52" i="2"/>
  <c r="AY53" i="2"/>
  <c r="AY54" i="2"/>
  <c r="AY56" i="2"/>
  <c r="AY57" i="2"/>
  <c r="AY61" i="2"/>
  <c r="AY63" i="2"/>
  <c r="AY64" i="2"/>
  <c r="AY65" i="2"/>
  <c r="AY67" i="2"/>
  <c r="AY68" i="2"/>
  <c r="AY73" i="2"/>
  <c r="AY76" i="2"/>
  <c r="AY77" i="2"/>
  <c r="AY84" i="2"/>
  <c r="AY88" i="2"/>
  <c r="AY89" i="2"/>
  <c r="AY91" i="2"/>
  <c r="AY92" i="2"/>
  <c r="AY93" i="2"/>
  <c r="AY95" i="2"/>
  <c r="AY96" i="2"/>
  <c r="AY99" i="2"/>
  <c r="AY100" i="2"/>
  <c r="AY101" i="2"/>
  <c r="AY103" i="2"/>
  <c r="AY104" i="2"/>
  <c r="AY108" i="2"/>
  <c r="AY111" i="2"/>
  <c r="AY113" i="2"/>
  <c r="AY119" i="2"/>
  <c r="AY124" i="2"/>
  <c r="AX6" i="2"/>
  <c r="AX7" i="2"/>
  <c r="AX8" i="2"/>
  <c r="AX9" i="2"/>
  <c r="AX10" i="2"/>
  <c r="AX11" i="2"/>
  <c r="AX12" i="2"/>
  <c r="AX14" i="2"/>
  <c r="AX15" i="2"/>
  <c r="AX16" i="2"/>
  <c r="AX17" i="2"/>
  <c r="AX18" i="2"/>
  <c r="AX19" i="2"/>
  <c r="AX20" i="2"/>
  <c r="AX22" i="2"/>
  <c r="AX23" i="2"/>
  <c r="AX24" i="2"/>
  <c r="AX25" i="2"/>
  <c r="AX26" i="2"/>
  <c r="AX27" i="2"/>
  <c r="AX28" i="2"/>
  <c r="AX30" i="2"/>
  <c r="AX31" i="2"/>
  <c r="AX32" i="2"/>
  <c r="AX33" i="2"/>
  <c r="AX34" i="2"/>
  <c r="AX35" i="2"/>
  <c r="AX36" i="2"/>
  <c r="AX38" i="2"/>
  <c r="AX39" i="2"/>
  <c r="AX40" i="2"/>
  <c r="AX42" i="2"/>
  <c r="AX43" i="2"/>
  <c r="AX44" i="2"/>
  <c r="AX46" i="2"/>
  <c r="AX47" i="2"/>
  <c r="AX48" i="2"/>
  <c r="AX51" i="2"/>
  <c r="AX52" i="2"/>
  <c r="AX54" i="2"/>
  <c r="AX55" i="2"/>
  <c r="AX56" i="2"/>
  <c r="AX60" i="2"/>
  <c r="AX62" i="2"/>
  <c r="AX63" i="2"/>
  <c r="AX64" i="2"/>
  <c r="AX66" i="2"/>
  <c r="AX67" i="2"/>
  <c r="AX68" i="2"/>
  <c r="AX70" i="2"/>
  <c r="AX72" i="2"/>
  <c r="AX74" i="2"/>
  <c r="AX75" i="2"/>
  <c r="AX76" i="2"/>
  <c r="AX78" i="2"/>
  <c r="AX79" i="2"/>
  <c r="AX80" i="2"/>
  <c r="AX82" i="2"/>
  <c r="AX83" i="2"/>
  <c r="AX84" i="2"/>
  <c r="AX86" i="2"/>
  <c r="AX87" i="2"/>
  <c r="AX88" i="2"/>
  <c r="AX90" i="2"/>
  <c r="AX91" i="2"/>
  <c r="AX92" i="2"/>
  <c r="AX94" i="2"/>
  <c r="AX95" i="2"/>
  <c r="AX96" i="2"/>
  <c r="AX98" i="2"/>
  <c r="AX99" i="2"/>
  <c r="AX100" i="2"/>
  <c r="AX102" i="2"/>
  <c r="AX103" i="2"/>
  <c r="AX104" i="2"/>
  <c r="AX106" i="2"/>
  <c r="AX107" i="2"/>
  <c r="AX110" i="2"/>
  <c r="AX111" i="2"/>
  <c r="AX112" i="2"/>
  <c r="AX114" i="2"/>
  <c r="AX115" i="2"/>
  <c r="AX118" i="2"/>
  <c r="AX119" i="2"/>
  <c r="AX122" i="2"/>
  <c r="AX123" i="2"/>
  <c r="AX126" i="2"/>
  <c r="AW5" i="2"/>
  <c r="AW6" i="2"/>
  <c r="AW7" i="2"/>
  <c r="AW9" i="2"/>
  <c r="AW10" i="2"/>
  <c r="AW11" i="2"/>
  <c r="AW12" i="2"/>
  <c r="AW13" i="2"/>
  <c r="AW14" i="2"/>
  <c r="AW15" i="2"/>
  <c r="AW17" i="2"/>
  <c r="AW18" i="2"/>
  <c r="AW19" i="2"/>
  <c r="AW20" i="2"/>
  <c r="AW21" i="2"/>
  <c r="AW22" i="2"/>
  <c r="AW23" i="2"/>
  <c r="AW25" i="2"/>
  <c r="AW26" i="2"/>
  <c r="AW27" i="2"/>
  <c r="AW28" i="2"/>
  <c r="AW29" i="2"/>
  <c r="AW30" i="2"/>
  <c r="AW31" i="2"/>
  <c r="AW33" i="2"/>
  <c r="AW34" i="2"/>
  <c r="AW35" i="2"/>
  <c r="AW37" i="2"/>
  <c r="AW38" i="2"/>
  <c r="AW39" i="2"/>
  <c r="AW41" i="2"/>
  <c r="AW42" i="2"/>
  <c r="AW43" i="2"/>
  <c r="AW45" i="2"/>
  <c r="AW46" i="2"/>
  <c r="AW47" i="2"/>
  <c r="AW49" i="2"/>
  <c r="AW50" i="2"/>
  <c r="AW51" i="2"/>
  <c r="AW53" i="2"/>
  <c r="AW54" i="2"/>
  <c r="AW55" i="2"/>
  <c r="AW57" i="2"/>
  <c r="AW58" i="2"/>
  <c r="AW59" i="2"/>
  <c r="AW61" i="2"/>
  <c r="AW62" i="2"/>
  <c r="AW63" i="2"/>
  <c r="AW65" i="2"/>
  <c r="AW66" i="2"/>
  <c r="AW67" i="2"/>
  <c r="AW69" i="2"/>
  <c r="AW70" i="2"/>
  <c r="AW71" i="2"/>
  <c r="AW73" i="2"/>
  <c r="AW74" i="2"/>
  <c r="AW75" i="2"/>
  <c r="AW77" i="2"/>
  <c r="AW78" i="2"/>
  <c r="AW79" i="2"/>
  <c r="AW81" i="2"/>
  <c r="AW82" i="2"/>
  <c r="AW83" i="2"/>
  <c r="AW85" i="2"/>
  <c r="AW86" i="2"/>
  <c r="AW87" i="2"/>
  <c r="AW89" i="2"/>
  <c r="AW90" i="2"/>
  <c r="AW91" i="2"/>
  <c r="AW93" i="2"/>
  <c r="AW94" i="2"/>
  <c r="AW95" i="2"/>
  <c r="AW97" i="2"/>
  <c r="AW98" i="2"/>
  <c r="AW99" i="2"/>
  <c r="AW101" i="2"/>
  <c r="AW102" i="2"/>
  <c r="AW103" i="2"/>
  <c r="AW105" i="2"/>
  <c r="AW106" i="2"/>
  <c r="AW107" i="2"/>
  <c r="AW109" i="2"/>
  <c r="AW110" i="2"/>
  <c r="AW111" i="2"/>
  <c r="AW113" i="2"/>
  <c r="AW114" i="2"/>
  <c r="AW115" i="2"/>
  <c r="AW117" i="2"/>
  <c r="AW118" i="2"/>
  <c r="AW119" i="2"/>
  <c r="AW121" i="2"/>
  <c r="AW122" i="2"/>
  <c r="AW123" i="2"/>
  <c r="AW125" i="2"/>
  <c r="AW126" i="2"/>
  <c r="AV5" i="2"/>
  <c r="AV6" i="2"/>
  <c r="AV7" i="2"/>
  <c r="AV8" i="2"/>
  <c r="AV9" i="2"/>
  <c r="AV10" i="2"/>
  <c r="AV12" i="2"/>
  <c r="AV13" i="2"/>
  <c r="AV14" i="2"/>
  <c r="AV15" i="2"/>
  <c r="AV16" i="2"/>
  <c r="AV17" i="2"/>
  <c r="AV18" i="2"/>
  <c r="AV20" i="2"/>
  <c r="AV21" i="2"/>
  <c r="AV22" i="2"/>
  <c r="AV23" i="2"/>
  <c r="AV24" i="2"/>
  <c r="AV25" i="2"/>
  <c r="AV26" i="2"/>
  <c r="AV28" i="2"/>
  <c r="AV29" i="2"/>
  <c r="AV30" i="2"/>
  <c r="AV31" i="2"/>
  <c r="AV32" i="2"/>
  <c r="AV33" i="2"/>
  <c r="AV34" i="2"/>
  <c r="AV36" i="2"/>
  <c r="AV37" i="2"/>
  <c r="AV38" i="2"/>
  <c r="AV40" i="2"/>
  <c r="AV41" i="2"/>
  <c r="AV42" i="2"/>
  <c r="AV44" i="2"/>
  <c r="AV45" i="2"/>
  <c r="AV46" i="2"/>
  <c r="AV48" i="2"/>
  <c r="AV49" i="2"/>
  <c r="AV50" i="2"/>
  <c r="AV52" i="2"/>
  <c r="AV53" i="2"/>
  <c r="AV54" i="2"/>
  <c r="AV57" i="2"/>
  <c r="AV58" i="2"/>
  <c r="AV60" i="2"/>
  <c r="AV61" i="2"/>
  <c r="AV62" i="2"/>
  <c r="AV64" i="2"/>
  <c r="AV65" i="2"/>
  <c r="AV66" i="2"/>
  <c r="AV68" i="2"/>
  <c r="AV69" i="2"/>
  <c r="AV70" i="2"/>
  <c r="AV72" i="2"/>
  <c r="AV73" i="2"/>
  <c r="AV74" i="2"/>
  <c r="AV76" i="2"/>
  <c r="AV77" i="2"/>
  <c r="AV78" i="2"/>
  <c r="AV80" i="2"/>
  <c r="AV81" i="2"/>
  <c r="AV82" i="2"/>
  <c r="AV84" i="2"/>
  <c r="AV85" i="2"/>
  <c r="AV86" i="2"/>
  <c r="AV88" i="2"/>
  <c r="AV89" i="2"/>
  <c r="AV90" i="2"/>
  <c r="AV92" i="2"/>
  <c r="AV93" i="2"/>
  <c r="AV94" i="2"/>
  <c r="AV96" i="2"/>
  <c r="AV97" i="2"/>
  <c r="AV98" i="2"/>
  <c r="AV100" i="2"/>
  <c r="AV101" i="2"/>
  <c r="AV102" i="2"/>
  <c r="AV104" i="2"/>
  <c r="AV105" i="2"/>
  <c r="AV106" i="2"/>
  <c r="AV108" i="2"/>
  <c r="AV109" i="2"/>
  <c r="AV110" i="2"/>
  <c r="AV112" i="2"/>
  <c r="AV114" i="2"/>
  <c r="AV116" i="2"/>
  <c r="AV118" i="2"/>
  <c r="AV120" i="2"/>
  <c r="AV122" i="2"/>
  <c r="AV124" i="2"/>
  <c r="AV126" i="2"/>
  <c r="AU5" i="2"/>
  <c r="AU6" i="2"/>
  <c r="AU7" i="2"/>
  <c r="AU8" i="2"/>
  <c r="AU9" i="2"/>
  <c r="AU10" i="2"/>
  <c r="AU11" i="2"/>
  <c r="AU12" i="2"/>
  <c r="AU13" i="2"/>
  <c r="AU14" i="2"/>
  <c r="AU15" i="2"/>
  <c r="AU16" i="2"/>
  <c r="AU17" i="2"/>
  <c r="AU18" i="2"/>
  <c r="AU19" i="2"/>
  <c r="AU20" i="2"/>
  <c r="AU21" i="2"/>
  <c r="AU22" i="2"/>
  <c r="AU23" i="2"/>
  <c r="AU24" i="2"/>
  <c r="AU25" i="2"/>
  <c r="AU26" i="2"/>
  <c r="AU27" i="2"/>
  <c r="AU28" i="2"/>
  <c r="AU29" i="2"/>
  <c r="AU30" i="2"/>
  <c r="AU31" i="2"/>
  <c r="AU32" i="2"/>
  <c r="AU33" i="2"/>
  <c r="AU34" i="2"/>
  <c r="AU35" i="2"/>
  <c r="AU36" i="2"/>
  <c r="AU37" i="2"/>
  <c r="AU39" i="2"/>
  <c r="BN39" i="2" s="1"/>
  <c r="AU40" i="2"/>
  <c r="AU41" i="2"/>
  <c r="AU42" i="2"/>
  <c r="AU43" i="2"/>
  <c r="AU44" i="2"/>
  <c r="AU45" i="2"/>
  <c r="AU47" i="2"/>
  <c r="AU48" i="2"/>
  <c r="AU49" i="2"/>
  <c r="AU50" i="2"/>
  <c r="AU51" i="2"/>
  <c r="AU52" i="2"/>
  <c r="AU53" i="2"/>
  <c r="AU55" i="2"/>
  <c r="AU56" i="2"/>
  <c r="AU57" i="2"/>
  <c r="AU58" i="2"/>
  <c r="AU59" i="2"/>
  <c r="AU60" i="2"/>
  <c r="AU61" i="2"/>
  <c r="AU63" i="2"/>
  <c r="AU64" i="2"/>
  <c r="AU65" i="2"/>
  <c r="AU67" i="2"/>
  <c r="AU68" i="2"/>
  <c r="AU69" i="2"/>
  <c r="AU71" i="2"/>
  <c r="AU72" i="2"/>
  <c r="AU73" i="2"/>
  <c r="AU75" i="2"/>
  <c r="AU76" i="2"/>
  <c r="AU77" i="2"/>
  <c r="AU79" i="2"/>
  <c r="AU80" i="2"/>
  <c r="AU81" i="2"/>
  <c r="AU83" i="2"/>
  <c r="AU84" i="2"/>
  <c r="AU85" i="2"/>
  <c r="AU87" i="2"/>
  <c r="AU88" i="2"/>
  <c r="AU89" i="2"/>
  <c r="AU91" i="2"/>
  <c r="AU92" i="2"/>
  <c r="AU93" i="2"/>
  <c r="AU95" i="2"/>
  <c r="AU96" i="2"/>
  <c r="AU97" i="2"/>
  <c r="AU99" i="2"/>
  <c r="AU100" i="2"/>
  <c r="AU101" i="2"/>
  <c r="AU103" i="2"/>
  <c r="AU104" i="2"/>
  <c r="AU105" i="2"/>
  <c r="AU108" i="2"/>
  <c r="AU109" i="2"/>
  <c r="AU111" i="2"/>
  <c r="AU112" i="2"/>
  <c r="AU113" i="2"/>
  <c r="AU115" i="2"/>
  <c r="AU116" i="2"/>
  <c r="AU117" i="2"/>
  <c r="AU119" i="2"/>
  <c r="AU120" i="2"/>
  <c r="AU121" i="2"/>
  <c r="AU123" i="2"/>
  <c r="AU124" i="2"/>
  <c r="AU125" i="2"/>
  <c r="AT5" i="2"/>
  <c r="AT6" i="2"/>
  <c r="AT7" i="2"/>
  <c r="AT8" i="2"/>
  <c r="AT10" i="2"/>
  <c r="AT11" i="2"/>
  <c r="AT12" i="2"/>
  <c r="AT13" i="2"/>
  <c r="AT14" i="2"/>
  <c r="AT15" i="2"/>
  <c r="AT16" i="2"/>
  <c r="AT18" i="2"/>
  <c r="AT19" i="2"/>
  <c r="BN19" i="2" s="1"/>
  <c r="AT20" i="2"/>
  <c r="AT21" i="2"/>
  <c r="AT22" i="2"/>
  <c r="AT23" i="2"/>
  <c r="BN23" i="2" s="1"/>
  <c r="AT24" i="2"/>
  <c r="AT26" i="2"/>
  <c r="AT27" i="2"/>
  <c r="AT28" i="2"/>
  <c r="AT29" i="2"/>
  <c r="AT30" i="2"/>
  <c r="AT31" i="2"/>
  <c r="AT32" i="2"/>
  <c r="AT34" i="2"/>
  <c r="AT35" i="2"/>
  <c r="AT36" i="2"/>
  <c r="AT38" i="2"/>
  <c r="AT39" i="2"/>
  <c r="AT40" i="2"/>
  <c r="AT42" i="2"/>
  <c r="AT43" i="2"/>
  <c r="AT44" i="2"/>
  <c r="AT46" i="2"/>
  <c r="AT47" i="2"/>
  <c r="AT48" i="2"/>
  <c r="AT50" i="2"/>
  <c r="AT51" i="2"/>
  <c r="AT52" i="2"/>
  <c r="AT54" i="2"/>
  <c r="AT55" i="2"/>
  <c r="AT56" i="2"/>
  <c r="AT58" i="2"/>
  <c r="AT59" i="2"/>
  <c r="AT60" i="2"/>
  <c r="AT62" i="2"/>
  <c r="AT63" i="2"/>
  <c r="AT64" i="2"/>
  <c r="AT66" i="2"/>
  <c r="AT67" i="2"/>
  <c r="AT68" i="2"/>
  <c r="AT70" i="2"/>
  <c r="AT71" i="2"/>
  <c r="AT72" i="2"/>
  <c r="AT74" i="2"/>
  <c r="AT75" i="2"/>
  <c r="AT76" i="2"/>
  <c r="AT78" i="2"/>
  <c r="AT79" i="2"/>
  <c r="AT80" i="2"/>
  <c r="AT82" i="2"/>
  <c r="AT83" i="2"/>
  <c r="AT84" i="2"/>
  <c r="AT86" i="2"/>
  <c r="AT87" i="2"/>
  <c r="AT88" i="2"/>
  <c r="AT90" i="2"/>
  <c r="AT91" i="2"/>
  <c r="AT92" i="2"/>
  <c r="AT94" i="2"/>
  <c r="AT95" i="2"/>
  <c r="AT96" i="2"/>
  <c r="AT98" i="2"/>
  <c r="AT99" i="2"/>
  <c r="AT100" i="2"/>
  <c r="AT102" i="2"/>
  <c r="AT103" i="2"/>
  <c r="AT104" i="2"/>
  <c r="AT106" i="2"/>
  <c r="AT107" i="2"/>
  <c r="AT108" i="2"/>
  <c r="AT110" i="2"/>
  <c r="AT111" i="2"/>
  <c r="AT112" i="2"/>
  <c r="AT114" i="2"/>
  <c r="AT115" i="2"/>
  <c r="AT116" i="2"/>
  <c r="AT118" i="2"/>
  <c r="AT119" i="2"/>
  <c r="AT120" i="2"/>
  <c r="AT122" i="2"/>
  <c r="AT123" i="2"/>
  <c r="AT124" i="2"/>
  <c r="AT126" i="2"/>
  <c r="BN7" i="2"/>
  <c r="BN11" i="2"/>
  <c r="BN15" i="2"/>
  <c r="BN27" i="2"/>
  <c r="BN35" i="2"/>
  <c r="AZ125" i="2" l="1"/>
  <c r="AL125" i="2"/>
  <c r="BC120" i="2"/>
  <c r="AO120" i="2"/>
  <c r="BH120" i="2" s="1"/>
  <c r="AL116" i="2"/>
  <c r="AZ116" i="2"/>
  <c r="BD114" i="2"/>
  <c r="AP114" i="2"/>
  <c r="BI114" i="2" s="1"/>
  <c r="BC124" i="2"/>
  <c r="AO124" i="2"/>
  <c r="BH124" i="2" s="1"/>
  <c r="BG118" i="2"/>
  <c r="AS118" i="2"/>
  <c r="AO114" i="2"/>
  <c r="BC114" i="2"/>
  <c r="AO110" i="2"/>
  <c r="BC110" i="2"/>
  <c r="BA124" i="2"/>
  <c r="AM124" i="2"/>
  <c r="AR124" i="2" s="1"/>
  <c r="AO112" i="2"/>
  <c r="BH112" i="2" s="1"/>
  <c r="BC112" i="2"/>
  <c r="AM110" i="2"/>
  <c r="AR110" i="2" s="1"/>
  <c r="BA110" i="2"/>
  <c r="BB123" i="2"/>
  <c r="AN123" i="2"/>
  <c r="AS123" i="2" s="1"/>
  <c r="BL123" i="2" s="1"/>
  <c r="AN115" i="2"/>
  <c r="AS115" i="2" s="1"/>
  <c r="BB115" i="2"/>
  <c r="AX116" i="2"/>
  <c r="BB118" i="2"/>
  <c r="BG100" i="2"/>
  <c r="BG69" i="2"/>
  <c r="BB87" i="2"/>
  <c r="AZ123" i="2"/>
  <c r="AJ108" i="2"/>
  <c r="AV117" i="2"/>
  <c r="AX124" i="2"/>
  <c r="BB110" i="2"/>
  <c r="BB109" i="2"/>
  <c r="AV125" i="2"/>
  <c r="AV113" i="2"/>
  <c r="AX120" i="2"/>
  <c r="BG105" i="2"/>
  <c r="BC99" i="2"/>
  <c r="AH121" i="2"/>
  <c r="AL111" i="2"/>
  <c r="BB100" i="2"/>
  <c r="AY59" i="2"/>
  <c r="BK79" i="2"/>
  <c r="BA79" i="2"/>
  <c r="BB113" i="2"/>
  <c r="BA73" i="2"/>
  <c r="BA126" i="2"/>
  <c r="AY107" i="2"/>
  <c r="BN53" i="2"/>
  <c r="BN31" i="2"/>
  <c r="AY79" i="2"/>
  <c r="AY72" i="2"/>
  <c r="AZ113" i="2"/>
  <c r="BA82" i="2"/>
  <c r="BB78" i="2"/>
  <c r="BI75" i="2"/>
  <c r="AY75" i="2"/>
  <c r="AY80" i="2"/>
  <c r="BA61" i="2"/>
  <c r="AY116" i="2"/>
  <c r="BB74" i="2"/>
  <c r="AY87" i="2"/>
  <c r="BE108" i="2"/>
  <c r="AZ108" i="2"/>
  <c r="BA106" i="2"/>
  <c r="BL70" i="2"/>
  <c r="BB70" i="2"/>
  <c r="BN70" i="2" s="1"/>
  <c r="BM70" i="2" s="1"/>
  <c r="BG126" i="2"/>
  <c r="BB126" i="2"/>
  <c r="BB79" i="2"/>
  <c r="BB60" i="2"/>
  <c r="BB82" i="2"/>
  <c r="BA108" i="2"/>
  <c r="BA118" i="2"/>
  <c r="BF113" i="2"/>
  <c r="BA113" i="2"/>
  <c r="BB106" i="2"/>
  <c r="AZ82" i="2"/>
  <c r="BA74" i="2"/>
  <c r="BI71" i="2"/>
  <c r="AY71" i="2"/>
  <c r="BA69" i="2"/>
  <c r="AZ80" i="2"/>
  <c r="BB59" i="2"/>
  <c r="BA83" i="2"/>
  <c r="BJ78" i="2"/>
  <c r="BE78" i="2"/>
  <c r="BA75" i="2"/>
  <c r="BB112" i="2"/>
  <c r="AY85" i="2"/>
  <c r="BB68" i="2"/>
  <c r="BB62" i="2"/>
  <c r="BK107" i="2"/>
  <c r="BF107" i="2"/>
  <c r="BD83" i="2"/>
  <c r="AY83" i="2"/>
  <c r="BK105" i="2"/>
  <c r="BJ101" i="2"/>
  <c r="BE101" i="2"/>
  <c r="AX71" i="2"/>
  <c r="BJ77" i="2"/>
  <c r="BE77" i="2"/>
  <c r="BI104" i="2"/>
  <c r="BD104" i="2"/>
  <c r="AV123" i="2"/>
  <c r="BB121" i="2"/>
  <c r="BK116" i="2"/>
  <c r="BA116" i="2"/>
  <c r="AY94" i="2"/>
  <c r="AT69" i="2"/>
  <c r="AZ63" i="2"/>
  <c r="AZ103" i="2"/>
  <c r="AU86" i="2"/>
  <c r="AW84" i="2"/>
  <c r="AW80" i="2"/>
  <c r="BL71" i="2"/>
  <c r="BG71" i="2"/>
  <c r="BI67" i="2"/>
  <c r="BD67" i="2"/>
  <c r="BI63" i="2"/>
  <c r="BD63" i="2"/>
  <c r="BH126" i="2"/>
  <c r="BC126" i="2"/>
  <c r="BH118" i="2"/>
  <c r="BC118" i="2"/>
  <c r="BH102" i="2"/>
  <c r="BC102" i="2"/>
  <c r="BH94" i="2"/>
  <c r="BC94" i="2"/>
  <c r="BH86" i="2"/>
  <c r="BC86" i="2"/>
  <c r="BH78" i="2"/>
  <c r="BC78" i="2"/>
  <c r="BH62" i="2"/>
  <c r="BC62" i="2"/>
  <c r="AZ119" i="2"/>
  <c r="BI103" i="2"/>
  <c r="BD103" i="2"/>
  <c r="BK101" i="2"/>
  <c r="BF101" i="2"/>
  <c r="BK97" i="2"/>
  <c r="BF97" i="2"/>
  <c r="AV95" i="2"/>
  <c r="BK93" i="2"/>
  <c r="BF93" i="2"/>
  <c r="BK89" i="2"/>
  <c r="BF89" i="2"/>
  <c r="BL87" i="2"/>
  <c r="BG87" i="2"/>
  <c r="BA76" i="2"/>
  <c r="BL59" i="2"/>
  <c r="BG59" i="2"/>
  <c r="BH125" i="2"/>
  <c r="AX125" i="2"/>
  <c r="BH117" i="2"/>
  <c r="AX117" i="2"/>
  <c r="AX109" i="2"/>
  <c r="AX101" i="2"/>
  <c r="AX93" i="2"/>
  <c r="AX85" i="2"/>
  <c r="AX77" i="2"/>
  <c r="AX61" i="2"/>
  <c r="AZ91" i="2"/>
  <c r="BJ76" i="2"/>
  <c r="BE76" i="2"/>
  <c r="BK66" i="2"/>
  <c r="BF66" i="2"/>
  <c r="BI99" i="2"/>
  <c r="BD99" i="2"/>
  <c r="AT97" i="2"/>
  <c r="BI91" i="2"/>
  <c r="BD91" i="2"/>
  <c r="BK81" i="2"/>
  <c r="BF81" i="2"/>
  <c r="BA72" i="2"/>
  <c r="BJ66" i="2"/>
  <c r="BE66" i="2"/>
  <c r="BJ64" i="2"/>
  <c r="BE64" i="2"/>
  <c r="BL113" i="2"/>
  <c r="BG113" i="2"/>
  <c r="BL98" i="2"/>
  <c r="BG98" i="2"/>
  <c r="BL94" i="2"/>
  <c r="BG94" i="2"/>
  <c r="BL92" i="2"/>
  <c r="BG92" i="2"/>
  <c r="BL90" i="2"/>
  <c r="BO90" i="2" s="1"/>
  <c r="BG90" i="2"/>
  <c r="BK85" i="2"/>
  <c r="BF85" i="2"/>
  <c r="BK74" i="2"/>
  <c r="BF74" i="2"/>
  <c r="BH98" i="2"/>
  <c r="BC98" i="2"/>
  <c r="BH82" i="2"/>
  <c r="BC82" i="2"/>
  <c r="BH74" i="2"/>
  <c r="BC74" i="2"/>
  <c r="BH66" i="2"/>
  <c r="BC66" i="2"/>
  <c r="AY122" i="2"/>
  <c r="BH110" i="2"/>
  <c r="BL103" i="2"/>
  <c r="BG103" i="2"/>
  <c r="BK98" i="2"/>
  <c r="BF98" i="2"/>
  <c r="BA92" i="2"/>
  <c r="BI83" i="2"/>
  <c r="AT81" i="2"/>
  <c r="BL78" i="2"/>
  <c r="BG78" i="2"/>
  <c r="BN78" i="2" s="1"/>
  <c r="BM78" i="2" s="1"/>
  <c r="BK77" i="2"/>
  <c r="BF77" i="2"/>
  <c r="AY62" i="2"/>
  <c r="AX105" i="2"/>
  <c r="AX89" i="2"/>
  <c r="AX65" i="2"/>
  <c r="BJ100" i="2"/>
  <c r="BE100" i="2"/>
  <c r="BN100" i="2" s="1"/>
  <c r="AU98" i="2"/>
  <c r="BJ96" i="2"/>
  <c r="BE96" i="2"/>
  <c r="BJ92" i="2"/>
  <c r="BE92" i="2"/>
  <c r="BJ88" i="2"/>
  <c r="BE88" i="2"/>
  <c r="BK65" i="2"/>
  <c r="BF65" i="2"/>
  <c r="BI59" i="2"/>
  <c r="BD59" i="2"/>
  <c r="BC125" i="2"/>
  <c r="AY109" i="2"/>
  <c r="BL121" i="2"/>
  <c r="BG121" i="2"/>
  <c r="BJ119" i="2"/>
  <c r="BE119" i="2"/>
  <c r="BF116" i="2"/>
  <c r="AY115" i="2"/>
  <c r="BC111" i="2"/>
  <c r="BH111" i="2"/>
  <c r="BK124" i="2"/>
  <c r="BF124" i="2"/>
  <c r="BG107" i="2"/>
  <c r="BL107" i="2"/>
  <c r="AZ126" i="2"/>
  <c r="BA125" i="2"/>
  <c r="BD124" i="2"/>
  <c r="BI124" i="2"/>
  <c r="BI122" i="2"/>
  <c r="BD122" i="2"/>
  <c r="BL117" i="2"/>
  <c r="BG117" i="2"/>
  <c r="BB111" i="2"/>
  <c r="BF110" i="2"/>
  <c r="BK110" i="2"/>
  <c r="BJ107" i="2"/>
  <c r="BE107" i="2"/>
  <c r="AY121" i="2"/>
  <c r="BE121" i="2"/>
  <c r="BJ121" i="2"/>
  <c r="BH119" i="2"/>
  <c r="BC119" i="2"/>
  <c r="BF118" i="2"/>
  <c r="BK118" i="2"/>
  <c r="BI116" i="2"/>
  <c r="BD116" i="2"/>
  <c r="BG115" i="2"/>
  <c r="BL115" i="2"/>
  <c r="AZ112" i="2"/>
  <c r="BE110" i="2"/>
  <c r="BJ110" i="2"/>
  <c r="BB124" i="2"/>
  <c r="BB122" i="2"/>
  <c r="BB120" i="2"/>
  <c r="BB119" i="2"/>
  <c r="BC116" i="2"/>
  <c r="BH116" i="2"/>
  <c r="AY112" i="2"/>
  <c r="BJ105" i="2"/>
  <c r="BE105" i="2"/>
  <c r="AY123" i="2"/>
  <c r="AZ114" i="2"/>
  <c r="BF126" i="2"/>
  <c r="BK126" i="2"/>
  <c r="BA122" i="2"/>
  <c r="BA119" i="2"/>
  <c r="BA117" i="2"/>
  <c r="AZ118" i="2"/>
  <c r="BA123" i="2"/>
  <c r="AZ120" i="2"/>
  <c r="AZ117" i="2"/>
  <c r="BB114" i="2"/>
  <c r="BE113" i="2"/>
  <c r="BJ113" i="2"/>
  <c r="BG112" i="2"/>
  <c r="BL112" i="2"/>
  <c r="BA109" i="2"/>
  <c r="BI107" i="2"/>
  <c r="BD107" i="2"/>
  <c r="AY120" i="2"/>
  <c r="BA115" i="2"/>
  <c r="BA114" i="2"/>
  <c r="BI113" i="2"/>
  <c r="BD113" i="2"/>
  <c r="BK112" i="2"/>
  <c r="BF112" i="2"/>
  <c r="AZ109" i="2"/>
  <c r="BD108" i="2"/>
  <c r="BI108" i="2"/>
  <c r="BH107" i="2"/>
  <c r="BC107" i="2"/>
  <c r="AY105" i="2"/>
  <c r="AZ81" i="2"/>
  <c r="BD105" i="2"/>
  <c r="BE94" i="2"/>
  <c r="AW124" i="2"/>
  <c r="BC122" i="2"/>
  <c r="AV119" i="2"/>
  <c r="BB117" i="2"/>
  <c r="AU114" i="2"/>
  <c r="BA112" i="2"/>
  <c r="BG110" i="2"/>
  <c r="AT109" i="2"/>
  <c r="AZ107" i="2"/>
  <c r="AY102" i="2"/>
  <c r="BO102" i="2" s="1"/>
  <c r="BB85" i="2"/>
  <c r="BL126" i="2"/>
  <c r="BJ124" i="2"/>
  <c r="BI119" i="2"/>
  <c r="BL118" i="2"/>
  <c r="BH114" i="2"/>
  <c r="BK113" i="2"/>
  <c r="BI111" i="2"/>
  <c r="BJ108" i="2"/>
  <c r="BE61" i="2"/>
  <c r="BF91" i="2"/>
  <c r="BA100" i="2"/>
  <c r="BA68" i="2"/>
  <c r="AY60" i="2"/>
  <c r="BD102" i="2"/>
  <c r="BD60" i="2"/>
  <c r="BE81" i="2"/>
  <c r="BF100" i="2"/>
  <c r="BM100" i="2" s="1"/>
  <c r="CG100" i="2" s="1"/>
  <c r="BF79" i="2"/>
  <c r="BF68" i="2"/>
  <c r="BG65" i="2"/>
  <c r="BA88" i="2"/>
  <c r="BD71" i="2"/>
  <c r="AU107" i="2"/>
  <c r="BA86" i="2"/>
  <c r="BF88" i="2"/>
  <c r="BG85" i="2"/>
  <c r="AZ97" i="2"/>
  <c r="BE99" i="2"/>
  <c r="BA64" i="2"/>
  <c r="AZ94" i="2"/>
  <c r="BC80" i="2"/>
  <c r="BE97" i="2"/>
  <c r="AZ99" i="2"/>
  <c r="BN99" i="2" s="1"/>
  <c r="BM99" i="2" s="1"/>
  <c r="BG70" i="2"/>
  <c r="AZ61" i="2"/>
  <c r="BA91" i="2"/>
  <c r="BE106" i="2"/>
  <c r="BD75" i="2"/>
  <c r="BB65" i="2"/>
  <c r="BN47" i="2"/>
  <c r="BN55" i="2"/>
  <c r="BN51" i="2"/>
  <c r="BN43" i="2"/>
  <c r="BN54" i="2"/>
  <c r="BN46" i="2"/>
  <c r="BN38" i="2"/>
  <c r="BN30" i="2"/>
  <c r="BN22" i="2"/>
  <c r="BN14" i="2"/>
  <c r="BN6" i="2"/>
  <c r="BO104" i="2"/>
  <c r="BO96" i="2"/>
  <c r="BN45" i="2"/>
  <c r="BN37" i="2"/>
  <c r="BN21" i="2"/>
  <c r="BN13" i="2"/>
  <c r="BN5" i="2"/>
  <c r="BN29" i="2"/>
  <c r="BN52" i="2"/>
  <c r="BN44" i="2"/>
  <c r="BN36" i="2"/>
  <c r="BN28" i="2"/>
  <c r="BN20" i="2"/>
  <c r="BN12" i="2"/>
  <c r="BN50" i="2"/>
  <c r="BN34" i="2"/>
  <c r="BN10" i="2"/>
  <c r="BN58" i="2"/>
  <c r="BN26" i="2"/>
  <c r="BN42" i="2"/>
  <c r="BN18" i="2"/>
  <c r="BO57" i="2"/>
  <c r="BO49" i="2"/>
  <c r="BO41" i="2"/>
  <c r="BO33" i="2"/>
  <c r="BO25" i="2"/>
  <c r="BO17" i="2"/>
  <c r="BO9" i="2"/>
  <c r="BM96" i="2"/>
  <c r="BO56" i="2"/>
  <c r="BO48" i="2"/>
  <c r="BO40" i="2"/>
  <c r="BO32" i="2"/>
  <c r="BO24" i="2"/>
  <c r="BO16" i="2"/>
  <c r="BO8" i="2"/>
  <c r="BO55" i="2"/>
  <c r="BO47" i="2"/>
  <c r="BO39" i="2"/>
  <c r="BO31" i="2"/>
  <c r="BO23" i="2"/>
  <c r="BO15" i="2"/>
  <c r="BO7" i="2"/>
  <c r="BO54" i="2"/>
  <c r="BO46" i="2"/>
  <c r="BO38" i="2"/>
  <c r="BO30" i="2"/>
  <c r="BO22" i="2"/>
  <c r="BO14" i="2"/>
  <c r="BO6" i="2"/>
  <c r="BN67" i="2"/>
  <c r="BO53" i="2"/>
  <c r="BO45" i="2"/>
  <c r="BO37" i="2"/>
  <c r="BO29" i="2"/>
  <c r="BO21" i="2"/>
  <c r="BO13" i="2"/>
  <c r="BO5" i="2"/>
  <c r="BN66" i="2"/>
  <c r="BO52" i="2"/>
  <c r="BO44" i="2"/>
  <c r="BO36" i="2"/>
  <c r="BO28" i="2"/>
  <c r="BO20" i="2"/>
  <c r="BO12" i="2"/>
  <c r="BN57" i="2"/>
  <c r="BN49" i="2"/>
  <c r="BN41" i="2"/>
  <c r="BN33" i="2"/>
  <c r="BN25" i="2"/>
  <c r="BN17" i="2"/>
  <c r="BN9" i="2"/>
  <c r="BO67" i="2"/>
  <c r="BO51" i="2"/>
  <c r="BO43" i="2"/>
  <c r="BO35" i="2"/>
  <c r="BO27" i="2"/>
  <c r="BO19" i="2"/>
  <c r="BO11" i="2"/>
  <c r="BN104" i="2"/>
  <c r="BN96" i="2"/>
  <c r="BN56" i="2"/>
  <c r="BN48" i="2"/>
  <c r="BN40" i="2"/>
  <c r="BN32" i="2"/>
  <c r="BN24" i="2"/>
  <c r="BN16" i="2"/>
  <c r="BN8" i="2"/>
  <c r="BO66" i="2"/>
  <c r="BO58" i="2"/>
  <c r="BO50" i="2"/>
  <c r="BO42" i="2"/>
  <c r="BO34" i="2"/>
  <c r="BO26" i="2"/>
  <c r="BO18" i="2"/>
  <c r="BO10" i="2"/>
  <c r="BM66" i="2"/>
  <c r="BM67" i="2"/>
  <c r="BM104" i="2"/>
  <c r="BR104" i="2" s="1"/>
  <c r="BN91" i="2" l="1"/>
  <c r="BO72" i="2"/>
  <c r="BO100" i="2"/>
  <c r="AQ116" i="2"/>
  <c r="BJ116" i="2" s="1"/>
  <c r="BE116" i="2"/>
  <c r="BN90" i="2"/>
  <c r="BN62" i="2"/>
  <c r="BO70" i="2"/>
  <c r="BO106" i="2"/>
  <c r="BN64" i="2"/>
  <c r="BO88" i="2"/>
  <c r="BE111" i="2"/>
  <c r="AQ111" i="2"/>
  <c r="BJ111" i="2" s="1"/>
  <c r="BO78" i="2"/>
  <c r="BO65" i="2"/>
  <c r="BA121" i="2"/>
  <c r="AM121" i="2"/>
  <c r="BG123" i="2"/>
  <c r="BM90" i="2"/>
  <c r="AQ125" i="2"/>
  <c r="BJ125" i="2" s="1"/>
  <c r="BE125" i="2"/>
  <c r="BW96" i="2"/>
  <c r="J69" i="4" s="1"/>
  <c r="AO108" i="2"/>
  <c r="BH108" i="2" s="1"/>
  <c r="BC108" i="2"/>
  <c r="BH59" i="2"/>
  <c r="BC59" i="2"/>
  <c r="BK73" i="2"/>
  <c r="BF73" i="2"/>
  <c r="BK61" i="2"/>
  <c r="BF61" i="2"/>
  <c r="BK82" i="2"/>
  <c r="BF82" i="2"/>
  <c r="BN107" i="2"/>
  <c r="BM107" i="2" s="1"/>
  <c r="BI87" i="2"/>
  <c r="BD87" i="2"/>
  <c r="BN87" i="2" s="1"/>
  <c r="BI80" i="2"/>
  <c r="BD80" i="2"/>
  <c r="BL74" i="2"/>
  <c r="BG74" i="2"/>
  <c r="BI72" i="2"/>
  <c r="BD72" i="2"/>
  <c r="BK106" i="2"/>
  <c r="BF106" i="2"/>
  <c r="BI79" i="2"/>
  <c r="BN79" i="2" s="1"/>
  <c r="BM79" i="2" s="1"/>
  <c r="BD79" i="2"/>
  <c r="BL68" i="2"/>
  <c r="BN68" i="2" s="1"/>
  <c r="BM68" i="2" s="1"/>
  <c r="BG68" i="2"/>
  <c r="BO68" i="2" s="1"/>
  <c r="BK69" i="2"/>
  <c r="BF69" i="2"/>
  <c r="BL106" i="2"/>
  <c r="BG106" i="2"/>
  <c r="BL82" i="2"/>
  <c r="BG82" i="2"/>
  <c r="BI85" i="2"/>
  <c r="BD85" i="2"/>
  <c r="BK83" i="2"/>
  <c r="BF83" i="2"/>
  <c r="BL60" i="2"/>
  <c r="BG60" i="2"/>
  <c r="BO60" i="2" s="1"/>
  <c r="BL79" i="2"/>
  <c r="BG79" i="2"/>
  <c r="BC117" i="2"/>
  <c r="BL62" i="2"/>
  <c r="BG62" i="2"/>
  <c r="BK75" i="2"/>
  <c r="BF75" i="2"/>
  <c r="BJ80" i="2"/>
  <c r="BE80" i="2"/>
  <c r="BJ82" i="2"/>
  <c r="BE82" i="2"/>
  <c r="BK108" i="2"/>
  <c r="BF108" i="2"/>
  <c r="BH105" i="2"/>
  <c r="BC105" i="2"/>
  <c r="BM105" i="2" s="1"/>
  <c r="AY97" i="2"/>
  <c r="BH85" i="2"/>
  <c r="BC85" i="2"/>
  <c r="AZ86" i="2"/>
  <c r="BI94" i="2"/>
  <c r="BD94" i="2"/>
  <c r="AZ98" i="2"/>
  <c r="AY81" i="2"/>
  <c r="BK72" i="2"/>
  <c r="BF72" i="2"/>
  <c r="BM72" i="2" s="1"/>
  <c r="BJ91" i="2"/>
  <c r="BE91" i="2"/>
  <c r="BH93" i="2"/>
  <c r="BC93" i="2"/>
  <c r="BJ103" i="2"/>
  <c r="BE103" i="2"/>
  <c r="BM103" i="2" s="1"/>
  <c r="BI62" i="2"/>
  <c r="BD62" i="2"/>
  <c r="BB80" i="2"/>
  <c r="BH65" i="2"/>
  <c r="BC65" i="2"/>
  <c r="BM65" i="2" s="1"/>
  <c r="BZ65" i="2" s="1"/>
  <c r="M58" i="4" s="1"/>
  <c r="BH61" i="2"/>
  <c r="BC61" i="2"/>
  <c r="BH101" i="2"/>
  <c r="BC101" i="2"/>
  <c r="BJ63" i="2"/>
  <c r="BE63" i="2"/>
  <c r="BH71" i="2"/>
  <c r="BC71" i="2"/>
  <c r="BK92" i="2"/>
  <c r="BF92" i="2"/>
  <c r="BH69" i="2"/>
  <c r="BC69" i="2"/>
  <c r="BH77" i="2"/>
  <c r="BC77" i="2"/>
  <c r="AY69" i="2"/>
  <c r="BH89" i="2"/>
  <c r="BC89" i="2"/>
  <c r="BH73" i="2"/>
  <c r="BC73" i="2"/>
  <c r="BH109" i="2"/>
  <c r="BC109" i="2"/>
  <c r="BK76" i="2"/>
  <c r="BF76" i="2"/>
  <c r="BA95" i="2"/>
  <c r="BB84" i="2"/>
  <c r="CG99" i="2"/>
  <c r="T71" i="4" s="1"/>
  <c r="BK114" i="2"/>
  <c r="BF114" i="2"/>
  <c r="BF117" i="2"/>
  <c r="BK117" i="2"/>
  <c r="BM102" i="2"/>
  <c r="BP102" i="2" s="1"/>
  <c r="BN102" i="2"/>
  <c r="BA111" i="2"/>
  <c r="AY117" i="2"/>
  <c r="BJ123" i="2"/>
  <c r="BE123" i="2"/>
  <c r="BE117" i="2"/>
  <c r="BJ117" i="2"/>
  <c r="BL111" i="2"/>
  <c r="BG111" i="2"/>
  <c r="AZ122" i="2"/>
  <c r="BK109" i="2"/>
  <c r="BF109" i="2"/>
  <c r="BJ114" i="2"/>
  <c r="BE114" i="2"/>
  <c r="BN88" i="2"/>
  <c r="BM88" i="2" s="1"/>
  <c r="BO64" i="2"/>
  <c r="BO105" i="2"/>
  <c r="BD118" i="2"/>
  <c r="BI118" i="2"/>
  <c r="BJ109" i="2"/>
  <c r="BE109" i="2"/>
  <c r="BJ120" i="2"/>
  <c r="BE120" i="2"/>
  <c r="BI123" i="2"/>
  <c r="BD123" i="2"/>
  <c r="BK125" i="2"/>
  <c r="BF125" i="2"/>
  <c r="BD110" i="2"/>
  <c r="BI110" i="2"/>
  <c r="BL124" i="2"/>
  <c r="BG124" i="2"/>
  <c r="BN124" i="2" s="1"/>
  <c r="BN60" i="2"/>
  <c r="BM60" i="2" s="1"/>
  <c r="BH113" i="2"/>
  <c r="BC113" i="2"/>
  <c r="AY125" i="2"/>
  <c r="BF115" i="2"/>
  <c r="BK115" i="2"/>
  <c r="BK119" i="2"/>
  <c r="BF119" i="2"/>
  <c r="BG119" i="2"/>
  <c r="BL119" i="2"/>
  <c r="BD121" i="2"/>
  <c r="BI121" i="2"/>
  <c r="BM106" i="2"/>
  <c r="BT106" i="2" s="1"/>
  <c r="BO99" i="2"/>
  <c r="BN105" i="2"/>
  <c r="BB108" i="2"/>
  <c r="BK120" i="2"/>
  <c r="BF120" i="2"/>
  <c r="BI126" i="2"/>
  <c r="BD126" i="2"/>
  <c r="BI120" i="2"/>
  <c r="BD120" i="2"/>
  <c r="BK123" i="2"/>
  <c r="BF123" i="2"/>
  <c r="BF122" i="2"/>
  <c r="BK122" i="2"/>
  <c r="BL120" i="2"/>
  <c r="BG120" i="2"/>
  <c r="BE112" i="2"/>
  <c r="BN112" i="2" s="1"/>
  <c r="BJ112" i="2"/>
  <c r="BJ126" i="2"/>
  <c r="BE126" i="2"/>
  <c r="BI115" i="2"/>
  <c r="BD115" i="2"/>
  <c r="BI109" i="2"/>
  <c r="BD109" i="2"/>
  <c r="BG125" i="2"/>
  <c r="BL125" i="2"/>
  <c r="BO107" i="2"/>
  <c r="BJ115" i="2"/>
  <c r="BE115" i="2"/>
  <c r="BC121" i="2"/>
  <c r="BH121" i="2"/>
  <c r="BL114" i="2"/>
  <c r="BG114" i="2"/>
  <c r="BI112" i="2"/>
  <c r="BM112" i="2" s="1"/>
  <c r="BD112" i="2"/>
  <c r="BM64" i="2"/>
  <c r="BL109" i="2"/>
  <c r="BG109" i="2"/>
  <c r="BB116" i="2"/>
  <c r="BE118" i="2"/>
  <c r="BJ118" i="2"/>
  <c r="BG122" i="2"/>
  <c r="BL122" i="2"/>
  <c r="CD99" i="2"/>
  <c r="Q71" i="4" s="1"/>
  <c r="BY104" i="2"/>
  <c r="BQ104" i="2"/>
  <c r="CB100" i="2"/>
  <c r="BX107" i="2"/>
  <c r="CB103" i="2"/>
  <c r="BT100" i="2"/>
  <c r="CE102" i="2"/>
  <c r="BV99" i="2"/>
  <c r="I71" i="4" s="1"/>
  <c r="CD105" i="2"/>
  <c r="BW102" i="2"/>
  <c r="CG104" i="2"/>
  <c r="BU96" i="2"/>
  <c r="H69" i="4" s="1"/>
  <c r="CC96" i="2"/>
  <c r="P69" i="4" s="1"/>
  <c r="BV96" i="2"/>
  <c r="I69" i="4" s="1"/>
  <c r="CD96" i="2"/>
  <c r="Q69" i="4" s="1"/>
  <c r="BP96" i="2"/>
  <c r="C69" i="4" s="1"/>
  <c r="BX96" i="2"/>
  <c r="K69" i="4" s="1"/>
  <c r="CF96" i="2"/>
  <c r="S69" i="4" s="1"/>
  <c r="BQ96" i="2"/>
  <c r="D69" i="4" s="1"/>
  <c r="BY96" i="2"/>
  <c r="L69" i="4" s="1"/>
  <c r="CG96" i="2"/>
  <c r="T69" i="4" s="1"/>
  <c r="BR96" i="2"/>
  <c r="E69" i="4" s="1"/>
  <c r="BZ96" i="2"/>
  <c r="M69" i="4" s="1"/>
  <c r="CH96" i="2"/>
  <c r="U69" i="4" s="1"/>
  <c r="BU88" i="2"/>
  <c r="CC88" i="2"/>
  <c r="BV88" i="2"/>
  <c r="CD88" i="2"/>
  <c r="BW88" i="2"/>
  <c r="CE88" i="2"/>
  <c r="BP88" i="2"/>
  <c r="BX88" i="2"/>
  <c r="CF88" i="2"/>
  <c r="BQ88" i="2"/>
  <c r="BY88" i="2"/>
  <c r="CG88" i="2"/>
  <c r="BR88" i="2"/>
  <c r="BZ88" i="2"/>
  <c r="CH88" i="2"/>
  <c r="BS88" i="2"/>
  <c r="CA88" i="2"/>
  <c r="BT88" i="2"/>
  <c r="CB88" i="2"/>
  <c r="BR78" i="2"/>
  <c r="BZ78" i="2"/>
  <c r="CH78" i="2"/>
  <c r="BS78" i="2"/>
  <c r="CA78" i="2"/>
  <c r="BT78" i="2"/>
  <c r="CB78" i="2"/>
  <c r="BU78" i="2"/>
  <c r="CC78" i="2"/>
  <c r="BV78" i="2"/>
  <c r="CD78" i="2"/>
  <c r="BW78" i="2"/>
  <c r="CE78" i="2"/>
  <c r="BP78" i="2"/>
  <c r="BX78" i="2"/>
  <c r="CF78" i="2"/>
  <c r="BQ78" i="2"/>
  <c r="BY78" i="2"/>
  <c r="CG78" i="2"/>
  <c r="BR70" i="2"/>
  <c r="E60" i="4" s="1"/>
  <c r="BZ70" i="2"/>
  <c r="M60" i="4" s="1"/>
  <c r="CH70" i="2"/>
  <c r="U60" i="4" s="1"/>
  <c r="BS70" i="2"/>
  <c r="F60" i="4" s="1"/>
  <c r="CA70" i="2"/>
  <c r="N60" i="4" s="1"/>
  <c r="BT70" i="2"/>
  <c r="G60" i="4" s="1"/>
  <c r="CB70" i="2"/>
  <c r="O60" i="4" s="1"/>
  <c r="BU70" i="2"/>
  <c r="H60" i="4" s="1"/>
  <c r="CC70" i="2"/>
  <c r="P60" i="4" s="1"/>
  <c r="BV70" i="2"/>
  <c r="I60" i="4" s="1"/>
  <c r="CD70" i="2"/>
  <c r="Q60" i="4" s="1"/>
  <c r="BW70" i="2"/>
  <c r="J60" i="4" s="1"/>
  <c r="CE70" i="2"/>
  <c r="R60" i="4" s="1"/>
  <c r="BP70" i="2"/>
  <c r="C60" i="4" s="1"/>
  <c r="BX70" i="2"/>
  <c r="K60" i="4" s="1"/>
  <c r="CF70" i="2"/>
  <c r="S60" i="4" s="1"/>
  <c r="BQ70" i="2"/>
  <c r="D60" i="4" s="1"/>
  <c r="BY70" i="2"/>
  <c r="L60" i="4" s="1"/>
  <c r="CG70" i="2"/>
  <c r="T60" i="4" s="1"/>
  <c r="BW107" i="2"/>
  <c r="CH106" i="2"/>
  <c r="BZ106" i="2"/>
  <c r="BR106" i="2"/>
  <c r="CC105" i="2"/>
  <c r="CF104" i="2"/>
  <c r="BX104" i="2"/>
  <c r="BP104" i="2"/>
  <c r="BS103" i="2"/>
  <c r="CD102" i="2"/>
  <c r="BV102" i="2"/>
  <c r="CA100" i="2"/>
  <c r="BS100" i="2"/>
  <c r="CC99" i="2"/>
  <c r="P71" i="4" s="1"/>
  <c r="BU99" i="2"/>
  <c r="H71" i="4" s="1"/>
  <c r="BT96" i="2"/>
  <c r="G69" i="4" s="1"/>
  <c r="CD107" i="2"/>
  <c r="CG106" i="2"/>
  <c r="BY106" i="2"/>
  <c r="BQ106" i="2"/>
  <c r="CE104" i="2"/>
  <c r="BW104" i="2"/>
  <c r="BZ103" i="2"/>
  <c r="CC102" i="2"/>
  <c r="BU102" i="2"/>
  <c r="BZ100" i="2"/>
  <c r="BR100" i="2"/>
  <c r="CB99" i="2"/>
  <c r="O71" i="4" s="1"/>
  <c r="BT99" i="2"/>
  <c r="G71" i="4" s="1"/>
  <c r="BS96" i="2"/>
  <c r="F69" i="4" s="1"/>
  <c r="BP60" i="2"/>
  <c r="C54" i="4" s="1"/>
  <c r="BX60" i="2"/>
  <c r="K54" i="4" s="1"/>
  <c r="CF60" i="2"/>
  <c r="S54" i="4" s="1"/>
  <c r="BQ60" i="2"/>
  <c r="D54" i="4" s="1"/>
  <c r="BY60" i="2"/>
  <c r="L54" i="4" s="1"/>
  <c r="CG60" i="2"/>
  <c r="T54" i="4" s="1"/>
  <c r="BR60" i="2"/>
  <c r="E54" i="4" s="1"/>
  <c r="BZ60" i="2"/>
  <c r="M54" i="4" s="1"/>
  <c r="CH60" i="2"/>
  <c r="U54" i="4" s="1"/>
  <c r="BS60" i="2"/>
  <c r="F54" i="4" s="1"/>
  <c r="CA60" i="2"/>
  <c r="N54" i="4" s="1"/>
  <c r="BT60" i="2"/>
  <c r="G54" i="4" s="1"/>
  <c r="CB60" i="2"/>
  <c r="O54" i="4" s="1"/>
  <c r="BU60" i="2"/>
  <c r="H54" i="4" s="1"/>
  <c r="BV60" i="2"/>
  <c r="I54" i="4" s="1"/>
  <c r="CD60" i="2"/>
  <c r="Q54" i="4" s="1"/>
  <c r="BW60" i="2"/>
  <c r="J54" i="4" s="1"/>
  <c r="CE60" i="2"/>
  <c r="R54" i="4" s="1"/>
  <c r="CC107" i="2"/>
  <c r="CF106" i="2"/>
  <c r="BX106" i="2"/>
  <c r="BP106" i="2"/>
  <c r="BS105" i="2"/>
  <c r="CD104" i="2"/>
  <c r="BV104" i="2"/>
  <c r="BY103" i="2"/>
  <c r="CB102" i="2"/>
  <c r="BT102" i="2"/>
  <c r="CH100" i="2"/>
  <c r="BY100" i="2"/>
  <c r="BQ100" i="2"/>
  <c r="CA99" i="2"/>
  <c r="N71" i="4" s="1"/>
  <c r="BS99" i="2"/>
  <c r="F71" i="4" s="1"/>
  <c r="CA106" i="2"/>
  <c r="BS67" i="2"/>
  <c r="F59" i="4" s="1"/>
  <c r="CA67" i="2"/>
  <c r="N59" i="4" s="1"/>
  <c r="BT67" i="2"/>
  <c r="G59" i="4" s="1"/>
  <c r="CB67" i="2"/>
  <c r="O59" i="4" s="1"/>
  <c r="BU67" i="2"/>
  <c r="H59" i="4" s="1"/>
  <c r="CC67" i="2"/>
  <c r="P59" i="4" s="1"/>
  <c r="BV67" i="2"/>
  <c r="I59" i="4" s="1"/>
  <c r="CD67" i="2"/>
  <c r="Q59" i="4" s="1"/>
  <c r="BW67" i="2"/>
  <c r="J59" i="4" s="1"/>
  <c r="CE67" i="2"/>
  <c r="R59" i="4" s="1"/>
  <c r="BP67" i="2"/>
  <c r="C59" i="4" s="1"/>
  <c r="BX67" i="2"/>
  <c r="K59" i="4" s="1"/>
  <c r="CF67" i="2"/>
  <c r="S59" i="4" s="1"/>
  <c r="BQ67" i="2"/>
  <c r="D59" i="4" s="1"/>
  <c r="BY67" i="2"/>
  <c r="L59" i="4" s="1"/>
  <c r="CG67" i="2"/>
  <c r="T59" i="4" s="1"/>
  <c r="BR67" i="2"/>
  <c r="E59" i="4" s="1"/>
  <c r="BZ67" i="2"/>
  <c r="M59" i="4" s="1"/>
  <c r="CH67" i="2"/>
  <c r="U59" i="4" s="1"/>
  <c r="CB107" i="2"/>
  <c r="CE106" i="2"/>
  <c r="BW106" i="2"/>
  <c r="BR105" i="2"/>
  <c r="CC104" i="2"/>
  <c r="BU104" i="2"/>
  <c r="BX103" i="2"/>
  <c r="CA102" i="2"/>
  <c r="BS102" i="2"/>
  <c r="CF100" i="2"/>
  <c r="BX100" i="2"/>
  <c r="BP100" i="2"/>
  <c r="BZ99" i="2"/>
  <c r="M71" i="4" s="1"/>
  <c r="BR99" i="2"/>
  <c r="E71" i="4" s="1"/>
  <c r="BV66" i="2"/>
  <c r="CD66" i="2"/>
  <c r="BW66" i="2"/>
  <c r="CE66" i="2"/>
  <c r="BP66" i="2"/>
  <c r="BX66" i="2"/>
  <c r="CF66" i="2"/>
  <c r="BQ66" i="2"/>
  <c r="BY66" i="2"/>
  <c r="CG66" i="2"/>
  <c r="BR66" i="2"/>
  <c r="BZ66" i="2"/>
  <c r="CH66" i="2"/>
  <c r="BS66" i="2"/>
  <c r="CA66" i="2"/>
  <c r="BT66" i="2"/>
  <c r="CB66" i="2"/>
  <c r="BU66" i="2"/>
  <c r="CC66" i="2"/>
  <c r="CA107" i="2"/>
  <c r="CD106" i="2"/>
  <c r="BV106" i="2"/>
  <c r="BQ105" i="2"/>
  <c r="CB104" i="2"/>
  <c r="BT104" i="2"/>
  <c r="BW103" i="2"/>
  <c r="CH102" i="2"/>
  <c r="BZ102" i="2"/>
  <c r="BR102" i="2"/>
  <c r="CE100" i="2"/>
  <c r="BW100" i="2"/>
  <c r="CH99" i="2"/>
  <c r="U71" i="4" s="1"/>
  <c r="BY99" i="2"/>
  <c r="L71" i="4" s="1"/>
  <c r="BQ99" i="2"/>
  <c r="D71" i="4" s="1"/>
  <c r="CE96" i="2"/>
  <c r="R69" i="4" s="1"/>
  <c r="BQ65" i="2"/>
  <c r="D58" i="4" s="1"/>
  <c r="BS65" i="2"/>
  <c r="F58" i="4" s="1"/>
  <c r="BV65" i="2"/>
  <c r="I58" i="4" s="1"/>
  <c r="CE65" i="2"/>
  <c r="R58" i="4" s="1"/>
  <c r="BX65" i="2"/>
  <c r="K58" i="4" s="1"/>
  <c r="BR107" i="2"/>
  <c r="BU106" i="2"/>
  <c r="CF105" i="2"/>
  <c r="BP105" i="2"/>
  <c r="CA104" i="2"/>
  <c r="BS104" i="2"/>
  <c r="BV103" i="2"/>
  <c r="CG102" i="2"/>
  <c r="BY102" i="2"/>
  <c r="BQ102" i="2"/>
  <c r="CD100" i="2"/>
  <c r="BV100" i="2"/>
  <c r="CF99" i="2"/>
  <c r="S71" i="4" s="1"/>
  <c r="BX99" i="2"/>
  <c r="K71" i="4" s="1"/>
  <c r="BP99" i="2"/>
  <c r="C71" i="4" s="1"/>
  <c r="CB96" i="2"/>
  <c r="O69" i="4" s="1"/>
  <c r="CE90" i="2"/>
  <c r="BX90" i="2"/>
  <c r="BQ90" i="2"/>
  <c r="BZ90" i="2"/>
  <c r="BS90" i="2"/>
  <c r="BT90" i="2"/>
  <c r="BV90" i="2"/>
  <c r="BT64" i="2"/>
  <c r="G57" i="4" s="1"/>
  <c r="CB64" i="2"/>
  <c r="O57" i="4" s="1"/>
  <c r="BU64" i="2"/>
  <c r="H57" i="4" s="1"/>
  <c r="CC64" i="2"/>
  <c r="P57" i="4" s="1"/>
  <c r="BV64" i="2"/>
  <c r="I57" i="4" s="1"/>
  <c r="CD64" i="2"/>
  <c r="Q57" i="4" s="1"/>
  <c r="BW64" i="2"/>
  <c r="J57" i="4" s="1"/>
  <c r="CE64" i="2"/>
  <c r="R57" i="4" s="1"/>
  <c r="BP64" i="2"/>
  <c r="C57" i="4" s="1"/>
  <c r="BX64" i="2"/>
  <c r="K57" i="4" s="1"/>
  <c r="CF64" i="2"/>
  <c r="S57" i="4" s="1"/>
  <c r="BQ64" i="2"/>
  <c r="D57" i="4" s="1"/>
  <c r="BY64" i="2"/>
  <c r="L57" i="4" s="1"/>
  <c r="CG64" i="2"/>
  <c r="T57" i="4" s="1"/>
  <c r="BR64" i="2"/>
  <c r="E57" i="4" s="1"/>
  <c r="BZ64" i="2"/>
  <c r="M57" i="4" s="1"/>
  <c r="CH64" i="2"/>
  <c r="U57" i="4" s="1"/>
  <c r="BS64" i="2"/>
  <c r="F57" i="4" s="1"/>
  <c r="CA64" i="2"/>
  <c r="N57" i="4" s="1"/>
  <c r="CG107" i="2"/>
  <c r="BY107" i="2"/>
  <c r="CB106" i="2"/>
  <c r="CE105" i="2"/>
  <c r="CH104" i="2"/>
  <c r="BZ104" i="2"/>
  <c r="CC103" i="2"/>
  <c r="CF102" i="2"/>
  <c r="BX102" i="2"/>
  <c r="CC100" i="2"/>
  <c r="BU100" i="2"/>
  <c r="CE99" i="2"/>
  <c r="R71" i="4" s="1"/>
  <c r="BW99" i="2"/>
  <c r="J71" i="4" s="1"/>
  <c r="CA96" i="2"/>
  <c r="N69" i="4" s="1"/>
  <c r="L29" i="3"/>
  <c r="L28" i="3"/>
  <c r="L33" i="3" s="1"/>
  <c r="F18" i="3"/>
  <c r="F19" i="3"/>
  <c r="F20" i="3"/>
  <c r="F21" i="3"/>
  <c r="F22" i="3"/>
  <c r="F23" i="3"/>
  <c r="F24" i="3"/>
  <c r="F25" i="3"/>
  <c r="F26" i="3"/>
  <c r="F17" i="3"/>
  <c r="E26" i="3"/>
  <c r="E18" i="3"/>
  <c r="E19" i="3"/>
  <c r="E20" i="3"/>
  <c r="E21" i="3"/>
  <c r="E22" i="3"/>
  <c r="E23" i="3"/>
  <c r="E24" i="3"/>
  <c r="E25" i="3"/>
  <c r="E17" i="3"/>
  <c r="BY68" i="2" l="1"/>
  <c r="CB68" i="2"/>
  <c r="BR68" i="2"/>
  <c r="CC68" i="2"/>
  <c r="BP68" i="2"/>
  <c r="CD68" i="2"/>
  <c r="BX68" i="2"/>
  <c r="BS68" i="2"/>
  <c r="BW68" i="2"/>
  <c r="CF68" i="2"/>
  <c r="CA68" i="2"/>
  <c r="CE68" i="2"/>
  <c r="BQ68" i="2"/>
  <c r="CG68" i="2"/>
  <c r="BZ68" i="2"/>
  <c r="BT68" i="2"/>
  <c r="BU68" i="2"/>
  <c r="BV68" i="2"/>
  <c r="BR112" i="2"/>
  <c r="BU112" i="2"/>
  <c r="BQ112" i="2"/>
  <c r="BT72" i="2"/>
  <c r="G61" i="4" s="1"/>
  <c r="BP72" i="2"/>
  <c r="C61" i="4" s="1"/>
  <c r="BU72" i="2"/>
  <c r="H61" i="4" s="1"/>
  <c r="CF72" i="2"/>
  <c r="S61" i="4" s="1"/>
  <c r="BV72" i="2"/>
  <c r="I61" i="4" s="1"/>
  <c r="BY72" i="2"/>
  <c r="L61" i="4" s="1"/>
  <c r="BW72" i="2"/>
  <c r="J61" i="4" s="1"/>
  <c r="BX72" i="2"/>
  <c r="K61" i="4" s="1"/>
  <c r="BQ72" i="2"/>
  <c r="D61" i="4" s="1"/>
  <c r="CE72" i="2"/>
  <c r="R61" i="4" s="1"/>
  <c r="CG72" i="2"/>
  <c r="T61" i="4" s="1"/>
  <c r="BR72" i="2"/>
  <c r="E61" i="4" s="1"/>
  <c r="CD72" i="2"/>
  <c r="Q61" i="4" s="1"/>
  <c r="CA72" i="2"/>
  <c r="N61" i="4" s="1"/>
  <c r="CB72" i="2"/>
  <c r="O61" i="4" s="1"/>
  <c r="BZ72" i="2"/>
  <c r="M61" i="4" s="1"/>
  <c r="CC72" i="2"/>
  <c r="P61" i="4" s="1"/>
  <c r="CH72" i="2"/>
  <c r="U61" i="4" s="1"/>
  <c r="BS72" i="2"/>
  <c r="F61" i="4" s="1"/>
  <c r="CG79" i="2"/>
  <c r="T64" i="4" s="1"/>
  <c r="BU79" i="2"/>
  <c r="H64" i="4" s="1"/>
  <c r="BZ79" i="2"/>
  <c r="M64" i="4" s="1"/>
  <c r="BV79" i="2"/>
  <c r="I64" i="4" s="1"/>
  <c r="BX79" i="2"/>
  <c r="K64" i="4" s="1"/>
  <c r="BS79" i="2"/>
  <c r="F64" i="4" s="1"/>
  <c r="CF79" i="2"/>
  <c r="S64" i="4" s="1"/>
  <c r="CA79" i="2"/>
  <c r="N64" i="4" s="1"/>
  <c r="BQ79" i="2"/>
  <c r="D64" i="4" s="1"/>
  <c r="BT79" i="2"/>
  <c r="G64" i="4" s="1"/>
  <c r="BR79" i="2"/>
  <c r="E64" i="4" s="1"/>
  <c r="CH79" i="2"/>
  <c r="U64" i="4" s="1"/>
  <c r="CB79" i="2"/>
  <c r="O64" i="4" s="1"/>
  <c r="CC79" i="2"/>
  <c r="P64" i="4" s="1"/>
  <c r="CD79" i="2"/>
  <c r="Q64" i="4" s="1"/>
  <c r="BW79" i="2"/>
  <c r="J64" i="4" s="1"/>
  <c r="BP79" i="2"/>
  <c r="C64" i="4" s="1"/>
  <c r="BY79" i="2"/>
  <c r="L64" i="4" s="1"/>
  <c r="BP90" i="2"/>
  <c r="CH90" i="2"/>
  <c r="CD90" i="2"/>
  <c r="CF90" i="2"/>
  <c r="CA90" i="2"/>
  <c r="BY90" i="2"/>
  <c r="CB90" i="2"/>
  <c r="CG90" i="2"/>
  <c r="BU90" i="2"/>
  <c r="BW90" i="2"/>
  <c r="BR90" i="2"/>
  <c r="CC90" i="2"/>
  <c r="BT65" i="2"/>
  <c r="G58" i="4" s="1"/>
  <c r="BM122" i="2"/>
  <c r="BU103" i="2"/>
  <c r="CA103" i="2"/>
  <c r="CH103" i="2"/>
  <c r="BR103" i="2"/>
  <c r="CG103" i="2"/>
  <c r="CF103" i="2"/>
  <c r="CE103" i="2"/>
  <c r="BQ103" i="2"/>
  <c r="BP103" i="2"/>
  <c r="BT103" i="2"/>
  <c r="CD103" i="2"/>
  <c r="BW105" i="2"/>
  <c r="BX105" i="2"/>
  <c r="BV105" i="2"/>
  <c r="BU105" i="2"/>
  <c r="CB105" i="2"/>
  <c r="BT105" i="2"/>
  <c r="CH105" i="2"/>
  <c r="CG105" i="2"/>
  <c r="CA105" i="2"/>
  <c r="BZ105" i="2"/>
  <c r="BY105" i="2"/>
  <c r="BN61" i="2"/>
  <c r="BM61" i="2" s="1"/>
  <c r="CF107" i="2"/>
  <c r="BV107" i="2"/>
  <c r="BU107" i="2"/>
  <c r="BT107" i="2"/>
  <c r="BS107" i="2"/>
  <c r="BP107" i="2"/>
  <c r="CH107" i="2"/>
  <c r="BQ107" i="2"/>
  <c r="CE107" i="2"/>
  <c r="BZ107" i="2"/>
  <c r="BF121" i="2"/>
  <c r="AR121" i="2"/>
  <c r="BK121" i="2" s="1"/>
  <c r="BO89" i="2"/>
  <c r="BM89" i="2"/>
  <c r="BN89" i="2"/>
  <c r="BM93" i="2"/>
  <c r="BN93" i="2"/>
  <c r="BO93" i="2"/>
  <c r="BY93" i="2"/>
  <c r="BO94" i="2"/>
  <c r="BN94" i="2"/>
  <c r="BM94" i="2"/>
  <c r="BZ94" i="2" s="1"/>
  <c r="M68" i="4" s="1"/>
  <c r="CH65" i="2"/>
  <c r="U58" i="4" s="1"/>
  <c r="BW65" i="2"/>
  <c r="J58" i="4" s="1"/>
  <c r="CA65" i="2"/>
  <c r="N58" i="4" s="1"/>
  <c r="BP65" i="2"/>
  <c r="C58" i="4" s="1"/>
  <c r="BY65" i="2"/>
  <c r="L58" i="4" s="1"/>
  <c r="CB65" i="2"/>
  <c r="O58" i="4" s="1"/>
  <c r="CF65" i="2"/>
  <c r="S58" i="4" s="1"/>
  <c r="CG65" i="2"/>
  <c r="T58" i="4" s="1"/>
  <c r="BU65" i="2"/>
  <c r="H58" i="4" s="1"/>
  <c r="BR65" i="2"/>
  <c r="E58" i="4" s="1"/>
  <c r="CC65" i="2"/>
  <c r="P58" i="4" s="1"/>
  <c r="BO76" i="2"/>
  <c r="BN76" i="2"/>
  <c r="BM76" i="2" s="1"/>
  <c r="CD65" i="2"/>
  <c r="Q58" i="4" s="1"/>
  <c r="BO91" i="2"/>
  <c r="BM91" i="2"/>
  <c r="BO82" i="2"/>
  <c r="BN82" i="2"/>
  <c r="BM82" i="2" s="1"/>
  <c r="CA82" i="2"/>
  <c r="CH68" i="2"/>
  <c r="BM62" i="2"/>
  <c r="BZ62" i="2" s="1"/>
  <c r="BO62" i="2"/>
  <c r="CD85" i="2"/>
  <c r="Q65" i="4" s="1"/>
  <c r="CH82" i="2"/>
  <c r="CE79" i="2"/>
  <c r="R64" i="4" s="1"/>
  <c r="BO79" i="2"/>
  <c r="BN120" i="2"/>
  <c r="BM120" i="2" s="1"/>
  <c r="BO124" i="2"/>
  <c r="BM101" i="2"/>
  <c r="BN101" i="2"/>
  <c r="BO101" i="2"/>
  <c r="BN106" i="2"/>
  <c r="BO103" i="2"/>
  <c r="BO61" i="2"/>
  <c r="BN73" i="2"/>
  <c r="BO73" i="2"/>
  <c r="BM73" i="2"/>
  <c r="BN75" i="2"/>
  <c r="BM75" i="2" s="1"/>
  <c r="BO75" i="2"/>
  <c r="BN65" i="2"/>
  <c r="BM87" i="2"/>
  <c r="BN103" i="2"/>
  <c r="BO87" i="2"/>
  <c r="BO109" i="2"/>
  <c r="BN126" i="2"/>
  <c r="BO92" i="2"/>
  <c r="BN92" i="2"/>
  <c r="BM92" i="2"/>
  <c r="BN98" i="2"/>
  <c r="BM83" i="2"/>
  <c r="BO83" i="2"/>
  <c r="BN83" i="2"/>
  <c r="BN72" i="2"/>
  <c r="BN95" i="2"/>
  <c r="BM95" i="2" s="1"/>
  <c r="BO71" i="2"/>
  <c r="CD93" i="2"/>
  <c r="BM74" i="2"/>
  <c r="BO74" i="2"/>
  <c r="BN74" i="2"/>
  <c r="BO112" i="2"/>
  <c r="CG76" i="2"/>
  <c r="T63" i="4" s="1"/>
  <c r="BM77" i="2"/>
  <c r="BO77" i="2"/>
  <c r="BN77" i="2"/>
  <c r="BO63" i="2"/>
  <c r="BN63" i="2"/>
  <c r="BM63" i="2"/>
  <c r="BN85" i="2"/>
  <c r="BM85" i="2" s="1"/>
  <c r="CE85" i="2" s="1"/>
  <c r="R65" i="4" s="1"/>
  <c r="BO85" i="2"/>
  <c r="BN71" i="2"/>
  <c r="BM71" i="2" s="1"/>
  <c r="BS106" i="2"/>
  <c r="BN59" i="2"/>
  <c r="BM59" i="2" s="1"/>
  <c r="BO59" i="2"/>
  <c r="CC60" i="2"/>
  <c r="P54" i="4" s="1"/>
  <c r="CC106" i="2"/>
  <c r="BL84" i="2"/>
  <c r="BG84" i="2"/>
  <c r="BN84" i="2" s="1"/>
  <c r="BM84" i="2" s="1"/>
  <c r="BJ86" i="2"/>
  <c r="BE86" i="2"/>
  <c r="BK95" i="2"/>
  <c r="BF95" i="2"/>
  <c r="BO95" i="2" s="1"/>
  <c r="BI81" i="2"/>
  <c r="BD81" i="2"/>
  <c r="BI69" i="2"/>
  <c r="BD69" i="2"/>
  <c r="BJ98" i="2"/>
  <c r="BE98" i="2"/>
  <c r="BI97" i="2"/>
  <c r="BD97" i="2"/>
  <c r="BM97" i="2" s="1"/>
  <c r="BG80" i="2"/>
  <c r="BM80" i="2" s="1"/>
  <c r="BL80" i="2"/>
  <c r="BO80" i="2" s="1"/>
  <c r="CC120" i="2"/>
  <c r="BT124" i="2"/>
  <c r="G77" i="4" s="1"/>
  <c r="BW124" i="2"/>
  <c r="J77" i="4" s="1"/>
  <c r="CF124" i="2"/>
  <c r="S77" i="4" s="1"/>
  <c r="CA124" i="2"/>
  <c r="N77" i="4" s="1"/>
  <c r="CG124" i="2"/>
  <c r="T77" i="4" s="1"/>
  <c r="BX124" i="2"/>
  <c r="K77" i="4" s="1"/>
  <c r="CD124" i="2"/>
  <c r="Q77" i="4" s="1"/>
  <c r="BS124" i="2"/>
  <c r="F77" i="4" s="1"/>
  <c r="BY124" i="2"/>
  <c r="L77" i="4" s="1"/>
  <c r="BP124" i="2"/>
  <c r="C77" i="4" s="1"/>
  <c r="CC124" i="2"/>
  <c r="P77" i="4" s="1"/>
  <c r="BU124" i="2"/>
  <c r="H77" i="4" s="1"/>
  <c r="CH124" i="2"/>
  <c r="U77" i="4" s="1"/>
  <c r="BQ124" i="2"/>
  <c r="D77" i="4" s="1"/>
  <c r="BZ124" i="2"/>
  <c r="M77" i="4" s="1"/>
  <c r="BV124" i="2"/>
  <c r="I77" i="4" s="1"/>
  <c r="CB124" i="2"/>
  <c r="O77" i="4" s="1"/>
  <c r="BR124" i="2"/>
  <c r="E77" i="4" s="1"/>
  <c r="CE124" i="2"/>
  <c r="R77" i="4" s="1"/>
  <c r="BR120" i="2"/>
  <c r="CF120" i="2"/>
  <c r="BV120" i="2"/>
  <c r="CH120" i="2"/>
  <c r="BP120" i="2"/>
  <c r="BS120" i="2"/>
  <c r="BX120" i="2"/>
  <c r="CE120" i="2"/>
  <c r="CB120" i="2"/>
  <c r="CA120" i="2"/>
  <c r="BW120" i="2"/>
  <c r="BT120" i="2"/>
  <c r="CG120" i="2"/>
  <c r="BY120" i="2"/>
  <c r="BQ120" i="2"/>
  <c r="BU120" i="2"/>
  <c r="CD120" i="2"/>
  <c r="BZ120" i="2"/>
  <c r="CB112" i="2"/>
  <c r="CE112" i="2"/>
  <c r="BN115" i="2"/>
  <c r="BM115" i="2" s="1"/>
  <c r="BD117" i="2"/>
  <c r="BI117" i="2"/>
  <c r="BN117" i="2" s="1"/>
  <c r="BN109" i="2"/>
  <c r="BO119" i="2"/>
  <c r="BN119" i="2"/>
  <c r="BM119" i="2"/>
  <c r="BJ122" i="2"/>
  <c r="BE122" i="2"/>
  <c r="BO117" i="2"/>
  <c r="BM117" i="2"/>
  <c r="BO115" i="2"/>
  <c r="BS112" i="2"/>
  <c r="BP112" i="2"/>
  <c r="BO110" i="2"/>
  <c r="BN110" i="2"/>
  <c r="BM110" i="2"/>
  <c r="BM109" i="2"/>
  <c r="BO126" i="2"/>
  <c r="BZ112" i="2"/>
  <c r="CA112" i="2"/>
  <c r="BX112" i="2"/>
  <c r="BL108" i="2"/>
  <c r="BG108" i="2"/>
  <c r="BI125" i="2"/>
  <c r="BD125" i="2"/>
  <c r="BN125" i="2" s="1"/>
  <c r="BM126" i="2"/>
  <c r="BK111" i="2"/>
  <c r="BF111" i="2"/>
  <c r="BN111" i="2" s="1"/>
  <c r="CH112" i="2"/>
  <c r="BV112" i="2"/>
  <c r="CF112" i="2"/>
  <c r="BN113" i="2"/>
  <c r="BM113" i="2"/>
  <c r="BO113" i="2"/>
  <c r="BO118" i="2"/>
  <c r="BN118" i="2"/>
  <c r="BM118" i="2"/>
  <c r="BO114" i="2"/>
  <c r="BN114" i="2"/>
  <c r="BM114" i="2"/>
  <c r="CD112" i="2"/>
  <c r="BL116" i="2"/>
  <c r="BG116" i="2"/>
  <c r="BM116" i="2" s="1"/>
  <c r="BO123" i="2"/>
  <c r="BO120" i="2"/>
  <c r="BT112" i="2"/>
  <c r="CC112" i="2"/>
  <c r="BW112" i="2"/>
  <c r="BY112" i="2"/>
  <c r="CG112" i="2"/>
  <c r="BN121" i="2"/>
  <c r="BM121" i="2"/>
  <c r="BO121" i="2"/>
  <c r="BN123" i="2"/>
  <c r="CA123" i="2" s="1"/>
  <c r="H36" i="3"/>
  <c r="G36" i="3"/>
  <c r="H35" i="3"/>
  <c r="G35" i="3"/>
  <c r="D36" i="3"/>
  <c r="D35" i="3"/>
  <c r="C36" i="3"/>
  <c r="B36" i="3"/>
  <c r="C35" i="3"/>
  <c r="B35" i="3"/>
  <c r="BZ84" i="2" l="1"/>
  <c r="BW84" i="2"/>
  <c r="CA84" i="2"/>
  <c r="BQ84" i="2"/>
  <c r="CB84" i="2"/>
  <c r="BY84" i="2"/>
  <c r="BU84" i="2"/>
  <c r="CG84" i="2"/>
  <c r="BV84" i="2"/>
  <c r="BT84" i="2"/>
  <c r="CE84" i="2"/>
  <c r="CD84" i="2"/>
  <c r="BP84" i="2"/>
  <c r="CF84" i="2"/>
  <c r="BR84" i="2"/>
  <c r="BS84" i="2"/>
  <c r="BX84" i="2"/>
  <c r="BX80" i="2"/>
  <c r="CB80" i="2"/>
  <c r="BY80" i="2"/>
  <c r="BV80" i="2"/>
  <c r="BR80" i="2"/>
  <c r="CD80" i="2"/>
  <c r="BW80" i="2"/>
  <c r="BS80" i="2"/>
  <c r="BP80" i="2"/>
  <c r="BU80" i="2"/>
  <c r="BQ80" i="2"/>
  <c r="CG80" i="2"/>
  <c r="CA80" i="2"/>
  <c r="BT80" i="2"/>
  <c r="CF80" i="2"/>
  <c r="BZ80" i="2"/>
  <c r="CE80" i="2"/>
  <c r="BR97" i="2"/>
  <c r="E70" i="4" s="1"/>
  <c r="CG97" i="2"/>
  <c r="T70" i="4" s="1"/>
  <c r="BY97" i="2"/>
  <c r="L70" i="4" s="1"/>
  <c r="CD97" i="2"/>
  <c r="Q70" i="4" s="1"/>
  <c r="BW97" i="2"/>
  <c r="J70" i="4" s="1"/>
  <c r="CF97" i="2"/>
  <c r="S70" i="4" s="1"/>
  <c r="BT97" i="2"/>
  <c r="G70" i="4" s="1"/>
  <c r="CC97" i="2"/>
  <c r="P70" i="4" s="1"/>
  <c r="CB97" i="2"/>
  <c r="O70" i="4" s="1"/>
  <c r="CA97" i="2"/>
  <c r="N70" i="4" s="1"/>
  <c r="BQ97" i="2"/>
  <c r="D70" i="4" s="1"/>
  <c r="BU97" i="2"/>
  <c r="H70" i="4" s="1"/>
  <c r="CH97" i="2"/>
  <c r="U70" i="4" s="1"/>
  <c r="BS97" i="2"/>
  <c r="F70" i="4" s="1"/>
  <c r="BX97" i="2"/>
  <c r="K70" i="4" s="1"/>
  <c r="BV97" i="2"/>
  <c r="I70" i="4" s="1"/>
  <c r="BP97" i="2"/>
  <c r="C70" i="4" s="1"/>
  <c r="CF71" i="2"/>
  <c r="CA71" i="2"/>
  <c r="BY71" i="2"/>
  <c r="CB71" i="2"/>
  <c r="BW71" i="2"/>
  <c r="BR71" i="2"/>
  <c r="CC71" i="2"/>
  <c r="CE71" i="2"/>
  <c r="BZ71" i="2"/>
  <c r="BV71" i="2"/>
  <c r="BP71" i="2"/>
  <c r="CH71" i="2"/>
  <c r="BX71" i="2"/>
  <c r="BQ71" i="2"/>
  <c r="CG71" i="2"/>
  <c r="BS71" i="2"/>
  <c r="BT71" i="2"/>
  <c r="BU71" i="2"/>
  <c r="BU89" i="2"/>
  <c r="H66" i="4" s="1"/>
  <c r="CF89" i="2"/>
  <c r="S66" i="4" s="1"/>
  <c r="BZ89" i="2"/>
  <c r="M66" i="4" s="1"/>
  <c r="BV89" i="2"/>
  <c r="I66" i="4" s="1"/>
  <c r="BS89" i="2"/>
  <c r="F66" i="4" s="1"/>
  <c r="BW89" i="2"/>
  <c r="J66" i="4" s="1"/>
  <c r="CA89" i="2"/>
  <c r="N66" i="4" s="1"/>
  <c r="CE89" i="2"/>
  <c r="R66" i="4" s="1"/>
  <c r="BT89" i="2"/>
  <c r="G66" i="4" s="1"/>
  <c r="BP89" i="2"/>
  <c r="C66" i="4" s="1"/>
  <c r="CG89" i="2"/>
  <c r="T66" i="4" s="1"/>
  <c r="BR89" i="2"/>
  <c r="E66" i="4" s="1"/>
  <c r="CH89" i="2"/>
  <c r="U66" i="4" s="1"/>
  <c r="CB89" i="2"/>
  <c r="O66" i="4" s="1"/>
  <c r="CC89" i="2"/>
  <c r="P66" i="4" s="1"/>
  <c r="BX89" i="2"/>
  <c r="K66" i="4" s="1"/>
  <c r="BQ89" i="2"/>
  <c r="D66" i="4" s="1"/>
  <c r="CD89" i="2"/>
  <c r="Q66" i="4" s="1"/>
  <c r="BZ81" i="2"/>
  <c r="BN81" i="2"/>
  <c r="BM81" i="2" s="1"/>
  <c r="CF95" i="2"/>
  <c r="BT95" i="2"/>
  <c r="CE95" i="2"/>
  <c r="BY95" i="2"/>
  <c r="CC95" i="2"/>
  <c r="BZ95" i="2"/>
  <c r="CD95" i="2"/>
  <c r="CH95" i="2"/>
  <c r="BP95" i="2"/>
  <c r="BS95" i="2"/>
  <c r="CA95" i="2"/>
  <c r="BV95" i="2"/>
  <c r="BW95" i="2"/>
  <c r="BU95" i="2"/>
  <c r="BX95" i="2"/>
  <c r="BQ95" i="2"/>
  <c r="BR95" i="2"/>
  <c r="BX74" i="2"/>
  <c r="BS74" i="2"/>
  <c r="BQ74" i="2"/>
  <c r="BT74" i="2"/>
  <c r="CD74" i="2"/>
  <c r="CG74" i="2"/>
  <c r="BU74" i="2"/>
  <c r="BW74" i="2"/>
  <c r="BR74" i="2"/>
  <c r="CC74" i="2"/>
  <c r="CE74" i="2"/>
  <c r="BZ74" i="2"/>
  <c r="CB74" i="2"/>
  <c r="BV74" i="2"/>
  <c r="BP74" i="2"/>
  <c r="CF74" i="2"/>
  <c r="BY74" i="2"/>
  <c r="CH74" i="2"/>
  <c r="CA74" i="2"/>
  <c r="CA83" i="2"/>
  <c r="CE83" i="2"/>
  <c r="BZ83" i="2"/>
  <c r="CB83" i="2"/>
  <c r="BX83" i="2"/>
  <c r="CC83" i="2"/>
  <c r="BQ83" i="2"/>
  <c r="BV83" i="2"/>
  <c r="BY83" i="2"/>
  <c r="CD83" i="2"/>
  <c r="BS83" i="2"/>
  <c r="BT83" i="2"/>
  <c r="CH83" i="2"/>
  <c r="BU83" i="2"/>
  <c r="BW83" i="2"/>
  <c r="BP83" i="2"/>
  <c r="BR83" i="2"/>
  <c r="CF83" i="2"/>
  <c r="BO97" i="2"/>
  <c r="BV91" i="2"/>
  <c r="I67" i="4" s="1"/>
  <c r="BY91" i="2"/>
  <c r="L67" i="4" s="1"/>
  <c r="BW91" i="2"/>
  <c r="J67" i="4" s="1"/>
  <c r="BR91" i="2"/>
  <c r="E67" i="4" s="1"/>
  <c r="BT91" i="2"/>
  <c r="G67" i="4" s="1"/>
  <c r="BP91" i="2"/>
  <c r="C67" i="4" s="1"/>
  <c r="CH91" i="2"/>
  <c r="U67" i="4" s="1"/>
  <c r="CB91" i="2"/>
  <c r="O67" i="4" s="1"/>
  <c r="BX91" i="2"/>
  <c r="K67" i="4" s="1"/>
  <c r="BS91" i="2"/>
  <c r="F67" i="4" s="1"/>
  <c r="BU91" i="2"/>
  <c r="H67" i="4" s="1"/>
  <c r="CF91" i="2"/>
  <c r="S67" i="4" s="1"/>
  <c r="BQ91" i="2"/>
  <c r="D67" i="4" s="1"/>
  <c r="CG91" i="2"/>
  <c r="T67" i="4" s="1"/>
  <c r="CE91" i="2"/>
  <c r="R67" i="4" s="1"/>
  <c r="BZ91" i="2"/>
  <c r="M67" i="4" s="1"/>
  <c r="CD91" i="2"/>
  <c r="Q67" i="4" s="1"/>
  <c r="CC91" i="2"/>
  <c r="P67" i="4" s="1"/>
  <c r="BZ76" i="2"/>
  <c r="M63" i="4" s="1"/>
  <c r="BV76" i="2"/>
  <c r="I63" i="4" s="1"/>
  <c r="BP76" i="2"/>
  <c r="C63" i="4" s="1"/>
  <c r="BS76" i="2"/>
  <c r="F63" i="4" s="1"/>
  <c r="BW76" i="2"/>
  <c r="J63" i="4" s="1"/>
  <c r="CF76" i="2"/>
  <c r="S63" i="4" s="1"/>
  <c r="BT76" i="2"/>
  <c r="G63" i="4" s="1"/>
  <c r="BQ76" i="2"/>
  <c r="D63" i="4" s="1"/>
  <c r="BY76" i="2"/>
  <c r="L63" i="4" s="1"/>
  <c r="BU76" i="2"/>
  <c r="H63" i="4" s="1"/>
  <c r="CD76" i="2"/>
  <c r="Q63" i="4" s="1"/>
  <c r="BX76" i="2"/>
  <c r="K63" i="4" s="1"/>
  <c r="BR76" i="2"/>
  <c r="E63" i="4" s="1"/>
  <c r="CH76" i="2"/>
  <c r="U63" i="4" s="1"/>
  <c r="CE76" i="2"/>
  <c r="R63" i="4" s="1"/>
  <c r="CA76" i="2"/>
  <c r="N63" i="4" s="1"/>
  <c r="CC76" i="2"/>
  <c r="P63" i="4" s="1"/>
  <c r="BY89" i="2"/>
  <c r="L66" i="4" s="1"/>
  <c r="BR92" i="2"/>
  <c r="CC92" i="2"/>
  <c r="CH92" i="2"/>
  <c r="CD92" i="2"/>
  <c r="CA92" i="2"/>
  <c r="CE92" i="2"/>
  <c r="BQ92" i="2"/>
  <c r="BT92" i="2"/>
  <c r="BP92" i="2"/>
  <c r="BY92" i="2"/>
  <c r="CB92" i="2"/>
  <c r="BX92" i="2"/>
  <c r="BV92" i="2"/>
  <c r="BW92" i="2"/>
  <c r="CF92" i="2"/>
  <c r="CG92" i="2"/>
  <c r="BS92" i="2"/>
  <c r="BU92" i="2"/>
  <c r="BZ92" i="2"/>
  <c r="BN69" i="2"/>
  <c r="CF86" i="2"/>
  <c r="BM98" i="2"/>
  <c r="CA98" i="2" s="1"/>
  <c r="CA94" i="2"/>
  <c r="N68" i="4" s="1"/>
  <c r="CE94" i="2"/>
  <c r="R68" i="4" s="1"/>
  <c r="CH94" i="2"/>
  <c r="U68" i="4" s="1"/>
  <c r="CB94" i="2"/>
  <c r="O68" i="4" s="1"/>
  <c r="BX94" i="2"/>
  <c r="K68" i="4" s="1"/>
  <c r="CC94" i="2"/>
  <c r="P68" i="4" s="1"/>
  <c r="BQ94" i="2"/>
  <c r="D68" i="4" s="1"/>
  <c r="BV94" i="2"/>
  <c r="I68" i="4" s="1"/>
  <c r="BY94" i="2"/>
  <c r="L68" i="4" s="1"/>
  <c r="CD94" i="2"/>
  <c r="Q68" i="4" s="1"/>
  <c r="CG94" i="2"/>
  <c r="T68" i="4" s="1"/>
  <c r="BW94" i="2"/>
  <c r="J68" i="4" s="1"/>
  <c r="CF94" i="2"/>
  <c r="S68" i="4" s="1"/>
  <c r="BR94" i="2"/>
  <c r="E68" i="4" s="1"/>
  <c r="BP94" i="2"/>
  <c r="C68" i="4" s="1"/>
  <c r="BS94" i="2"/>
  <c r="F68" i="4" s="1"/>
  <c r="BT94" i="2"/>
  <c r="G68" i="4" s="1"/>
  <c r="BU94" i="2"/>
  <c r="H68" i="4" s="1"/>
  <c r="BW61" i="2"/>
  <c r="J55" i="4" s="1"/>
  <c r="BR61" i="2"/>
  <c r="E55" i="4" s="1"/>
  <c r="BP61" i="2"/>
  <c r="C55" i="4" s="1"/>
  <c r="CH61" i="2"/>
  <c r="U55" i="4" s="1"/>
  <c r="BU61" i="2"/>
  <c r="H55" i="4" s="1"/>
  <c r="CF61" i="2"/>
  <c r="S55" i="4" s="1"/>
  <c r="CA61" i="2"/>
  <c r="N55" i="4" s="1"/>
  <c r="CC61" i="2"/>
  <c r="P55" i="4" s="1"/>
  <c r="BQ61" i="2"/>
  <c r="D55" i="4" s="1"/>
  <c r="BT61" i="2"/>
  <c r="G55" i="4" s="1"/>
  <c r="BV61" i="2"/>
  <c r="I55" i="4" s="1"/>
  <c r="BY61" i="2"/>
  <c r="L55" i="4" s="1"/>
  <c r="CB61" i="2"/>
  <c r="O55" i="4" s="1"/>
  <c r="CD61" i="2"/>
  <c r="Q55" i="4" s="1"/>
  <c r="BX61" i="2"/>
  <c r="K55" i="4" s="1"/>
  <c r="BZ61" i="2"/>
  <c r="M55" i="4" s="1"/>
  <c r="BS61" i="2"/>
  <c r="F55" i="4" s="1"/>
  <c r="CE61" i="2"/>
  <c r="R55" i="4" s="1"/>
  <c r="CH84" i="2"/>
  <c r="BU77" i="2"/>
  <c r="CF77" i="2"/>
  <c r="CA77" i="2"/>
  <c r="BV77" i="2"/>
  <c r="BY77" i="2"/>
  <c r="CB77" i="2"/>
  <c r="BW77" i="2"/>
  <c r="BR77" i="2"/>
  <c r="CE77" i="2"/>
  <c r="BZ77" i="2"/>
  <c r="BP77" i="2"/>
  <c r="CH77" i="2"/>
  <c r="BT77" i="2"/>
  <c r="CC77" i="2"/>
  <c r="CD77" i="2"/>
  <c r="BX77" i="2"/>
  <c r="BQ77" i="2"/>
  <c r="CG77" i="2"/>
  <c r="BS77" i="2"/>
  <c r="BO98" i="2"/>
  <c r="BT87" i="2"/>
  <c r="CG87" i="2"/>
  <c r="CF87" i="2"/>
  <c r="BU87" i="2"/>
  <c r="BP87" i="2"/>
  <c r="BY87" i="2"/>
  <c r="BS87" i="2"/>
  <c r="BW87" i="2"/>
  <c r="CH87" i="2"/>
  <c r="CD87" i="2"/>
  <c r="BZ87" i="2"/>
  <c r="BV87" i="2"/>
  <c r="BX87" i="2"/>
  <c r="CC87" i="2"/>
  <c r="BQ87" i="2"/>
  <c r="CB87" i="2"/>
  <c r="CE87" i="2"/>
  <c r="CA87" i="2"/>
  <c r="BR87" i="2"/>
  <c r="BV82" i="2"/>
  <c r="BY82" i="2"/>
  <c r="CB82" i="2"/>
  <c r="BW82" i="2"/>
  <c r="BR82" i="2"/>
  <c r="CC82" i="2"/>
  <c r="BP82" i="2"/>
  <c r="BX82" i="2"/>
  <c r="BS82" i="2"/>
  <c r="CF82" i="2"/>
  <c r="BT82" i="2"/>
  <c r="BU82" i="2"/>
  <c r="BZ82" i="2"/>
  <c r="CD82" i="2"/>
  <c r="CE82" i="2"/>
  <c r="CG82" i="2"/>
  <c r="BQ82" i="2"/>
  <c r="CD71" i="2"/>
  <c r="CG85" i="2"/>
  <c r="T65" i="4" s="1"/>
  <c r="BZ85" i="2"/>
  <c r="M65" i="4" s="1"/>
  <c r="BX85" i="2"/>
  <c r="K65" i="4" s="1"/>
  <c r="BS85" i="2"/>
  <c r="F65" i="4" s="1"/>
  <c r="BU85" i="2"/>
  <c r="H65" i="4" s="1"/>
  <c r="CF85" i="2"/>
  <c r="S65" i="4" s="1"/>
  <c r="CA85" i="2"/>
  <c r="N65" i="4" s="1"/>
  <c r="CC85" i="2"/>
  <c r="P65" i="4" s="1"/>
  <c r="BQ85" i="2"/>
  <c r="D65" i="4" s="1"/>
  <c r="BT85" i="2"/>
  <c r="G65" i="4" s="1"/>
  <c r="CH85" i="2"/>
  <c r="U65" i="4" s="1"/>
  <c r="BV85" i="2"/>
  <c r="I65" i="4" s="1"/>
  <c r="BW85" i="2"/>
  <c r="J65" i="4" s="1"/>
  <c r="BP85" i="2"/>
  <c r="C65" i="4" s="1"/>
  <c r="BY85" i="2"/>
  <c r="L65" i="4" s="1"/>
  <c r="CB85" i="2"/>
  <c r="O65" i="4" s="1"/>
  <c r="BR85" i="2"/>
  <c r="E65" i="4" s="1"/>
  <c r="CC80" i="2"/>
  <c r="CE81" i="2"/>
  <c r="BN80" i="2"/>
  <c r="BT62" i="2"/>
  <c r="BP62" i="2"/>
  <c r="BU62" i="2"/>
  <c r="CF62" i="2"/>
  <c r="BV62" i="2"/>
  <c r="BY62" i="2"/>
  <c r="CH62" i="2"/>
  <c r="CD62" i="2"/>
  <c r="CG62" i="2"/>
  <c r="BS62" i="2"/>
  <c r="BW62" i="2"/>
  <c r="CC62" i="2"/>
  <c r="BX62" i="2"/>
  <c r="BQ62" i="2"/>
  <c r="CE62" i="2"/>
  <c r="BR62" i="2"/>
  <c r="CA62" i="2"/>
  <c r="CB62" i="2"/>
  <c r="BO86" i="2"/>
  <c r="BM69" i="2"/>
  <c r="CG61" i="2"/>
  <c r="T55" i="4" s="1"/>
  <c r="CH80" i="2"/>
  <c r="BS101" i="2"/>
  <c r="BZ101" i="2"/>
  <c r="BW101" i="2"/>
  <c r="BV101" i="2"/>
  <c r="BU101" i="2"/>
  <c r="CG101" i="2"/>
  <c r="BT101" i="2"/>
  <c r="CH101" i="2"/>
  <c r="BY101" i="2"/>
  <c r="CF101" i="2"/>
  <c r="BQ101" i="2"/>
  <c r="BX101" i="2"/>
  <c r="BR101" i="2"/>
  <c r="CE101" i="2"/>
  <c r="CB101" i="2"/>
  <c r="CC101" i="2"/>
  <c r="CD101" i="2"/>
  <c r="CA101" i="2"/>
  <c r="BP101" i="2"/>
  <c r="BZ97" i="2"/>
  <c r="M70" i="4" s="1"/>
  <c r="CB95" i="2"/>
  <c r="BY63" i="2"/>
  <c r="L56" i="4" s="1"/>
  <c r="CB63" i="2"/>
  <c r="O56" i="4" s="1"/>
  <c r="BW63" i="2"/>
  <c r="J56" i="4" s="1"/>
  <c r="BR63" i="2"/>
  <c r="E56" i="4" s="1"/>
  <c r="CC63" i="2"/>
  <c r="P56" i="4" s="1"/>
  <c r="BP63" i="2"/>
  <c r="C56" i="4" s="1"/>
  <c r="CH63" i="2"/>
  <c r="U56" i="4" s="1"/>
  <c r="CD63" i="2"/>
  <c r="Q56" i="4" s="1"/>
  <c r="BX63" i="2"/>
  <c r="K56" i="4" s="1"/>
  <c r="BS63" i="2"/>
  <c r="F56" i="4" s="1"/>
  <c r="CA63" i="2"/>
  <c r="N56" i="4" s="1"/>
  <c r="CE63" i="2"/>
  <c r="R56" i="4" s="1"/>
  <c r="CG63" i="2"/>
  <c r="T56" i="4" s="1"/>
  <c r="BZ63" i="2"/>
  <c r="M56" i="4" s="1"/>
  <c r="BT63" i="2"/>
  <c r="G56" i="4" s="1"/>
  <c r="BU63" i="2"/>
  <c r="H56" i="4" s="1"/>
  <c r="BQ63" i="2"/>
  <c r="D56" i="4" s="1"/>
  <c r="BV63" i="2"/>
  <c r="I56" i="4" s="1"/>
  <c r="BV75" i="2"/>
  <c r="BY75" i="2"/>
  <c r="BS75" i="2"/>
  <c r="BW75" i="2"/>
  <c r="BR75" i="2"/>
  <c r="BT75" i="2"/>
  <c r="BP75" i="2"/>
  <c r="CH75" i="2"/>
  <c r="CB75" i="2"/>
  <c r="BX75" i="2"/>
  <c r="BU75" i="2"/>
  <c r="CF75" i="2"/>
  <c r="CA75" i="2"/>
  <c r="CC75" i="2"/>
  <c r="CD75" i="2"/>
  <c r="CE75" i="2"/>
  <c r="BZ75" i="2"/>
  <c r="BQ75" i="2"/>
  <c r="CG75" i="2"/>
  <c r="CF63" i="2"/>
  <c r="S56" i="4" s="1"/>
  <c r="BN86" i="2"/>
  <c r="BM86" i="2" s="1"/>
  <c r="CA86" i="2" s="1"/>
  <c r="BO69" i="2"/>
  <c r="BO81" i="2"/>
  <c r="CC84" i="2"/>
  <c r="CE97" i="2"/>
  <c r="R70" i="4" s="1"/>
  <c r="CG95" i="2"/>
  <c r="BQ73" i="2"/>
  <c r="D62" i="4" s="1"/>
  <c r="BT73" i="2"/>
  <c r="G62" i="4" s="1"/>
  <c r="BP73" i="2"/>
  <c r="C62" i="4" s="1"/>
  <c r="CG73" i="2"/>
  <c r="T62" i="4" s="1"/>
  <c r="BU73" i="2"/>
  <c r="H62" i="4" s="1"/>
  <c r="CF73" i="2"/>
  <c r="S62" i="4" s="1"/>
  <c r="BZ73" i="2"/>
  <c r="M62" i="4" s="1"/>
  <c r="BV73" i="2"/>
  <c r="I62" i="4" s="1"/>
  <c r="CH73" i="2"/>
  <c r="U62" i="4" s="1"/>
  <c r="CD73" i="2"/>
  <c r="Q62" i="4" s="1"/>
  <c r="BS73" i="2"/>
  <c r="F62" i="4" s="1"/>
  <c r="BW73" i="2"/>
  <c r="J62" i="4" s="1"/>
  <c r="BX73" i="2"/>
  <c r="K62" i="4" s="1"/>
  <c r="BY73" i="2"/>
  <c r="L62" i="4" s="1"/>
  <c r="BR73" i="2"/>
  <c r="E62" i="4" s="1"/>
  <c r="CA73" i="2"/>
  <c r="N62" i="4" s="1"/>
  <c r="CB73" i="2"/>
  <c r="O62" i="4" s="1"/>
  <c r="CC73" i="2"/>
  <c r="P62" i="4" s="1"/>
  <c r="CE73" i="2"/>
  <c r="R62" i="4" s="1"/>
  <c r="BN97" i="2"/>
  <c r="BO84" i="2"/>
  <c r="CA91" i="2"/>
  <c r="N67" i="4" s="1"/>
  <c r="CB76" i="2"/>
  <c r="O63" i="4" s="1"/>
  <c r="CG83" i="2"/>
  <c r="BP93" i="2"/>
  <c r="CH93" i="2"/>
  <c r="CF93" i="2"/>
  <c r="CA93" i="2"/>
  <c r="CB93" i="2"/>
  <c r="BV93" i="2"/>
  <c r="CG93" i="2"/>
  <c r="BU93" i="2"/>
  <c r="BW93" i="2"/>
  <c r="BR93" i="2"/>
  <c r="CC93" i="2"/>
  <c r="BT93" i="2"/>
  <c r="CE93" i="2"/>
  <c r="BS93" i="2"/>
  <c r="BX93" i="2"/>
  <c r="BQ93" i="2"/>
  <c r="BZ93" i="2"/>
  <c r="BU59" i="2"/>
  <c r="H53" i="4" s="1"/>
  <c r="CB59" i="2"/>
  <c r="O53" i="4" s="1"/>
  <c r="CE59" i="2"/>
  <c r="R53" i="4" s="1"/>
  <c r="CG59" i="2"/>
  <c r="T53" i="4" s="1"/>
  <c r="BW59" i="2"/>
  <c r="J53" i="4" s="1"/>
  <c r="BY59" i="2"/>
  <c r="L53" i="4" s="1"/>
  <c r="CD59" i="2"/>
  <c r="Q53" i="4" s="1"/>
  <c r="CA59" i="2"/>
  <c r="N53" i="4" s="1"/>
  <c r="BQ59" i="2"/>
  <c r="D53" i="4" s="1"/>
  <c r="BV59" i="2"/>
  <c r="I53" i="4" s="1"/>
  <c r="BS59" i="2"/>
  <c r="F53" i="4" s="1"/>
  <c r="BT59" i="2"/>
  <c r="G53" i="4" s="1"/>
  <c r="CC59" i="2"/>
  <c r="P53" i="4" s="1"/>
  <c r="CH59" i="2"/>
  <c r="U53" i="4" s="1"/>
  <c r="CF59" i="2"/>
  <c r="S53" i="4" s="1"/>
  <c r="BZ59" i="2"/>
  <c r="M53" i="4" s="1"/>
  <c r="BX59" i="2"/>
  <c r="K53" i="4" s="1"/>
  <c r="BR59" i="2"/>
  <c r="E53" i="4" s="1"/>
  <c r="BP59" i="2"/>
  <c r="C53" i="4" s="1"/>
  <c r="BV116" i="2"/>
  <c r="I74" i="4" s="1"/>
  <c r="BU116" i="2"/>
  <c r="H74" i="4" s="1"/>
  <c r="BQ116" i="2"/>
  <c r="D74" i="4" s="1"/>
  <c r="CB116" i="2"/>
  <c r="O74" i="4" s="1"/>
  <c r="BR116" i="2"/>
  <c r="E74" i="4" s="1"/>
  <c r="CE116" i="2"/>
  <c r="R74" i="4" s="1"/>
  <c r="BT116" i="2"/>
  <c r="G74" i="4" s="1"/>
  <c r="BW116" i="2"/>
  <c r="J74" i="4" s="1"/>
  <c r="CF116" i="2"/>
  <c r="S74" i="4" s="1"/>
  <c r="CA116" i="2"/>
  <c r="N74" i="4" s="1"/>
  <c r="CG116" i="2"/>
  <c r="T74" i="4" s="1"/>
  <c r="CD116" i="2"/>
  <c r="Q74" i="4" s="1"/>
  <c r="BZ116" i="2"/>
  <c r="M74" i="4" s="1"/>
  <c r="BS116" i="2"/>
  <c r="F74" i="4" s="1"/>
  <c r="BY116" i="2"/>
  <c r="L74" i="4" s="1"/>
  <c r="BP116" i="2"/>
  <c r="C74" i="4" s="1"/>
  <c r="BX116" i="2"/>
  <c r="K74" i="4" s="1"/>
  <c r="BU119" i="2"/>
  <c r="H76" i="4" s="1"/>
  <c r="BT119" i="2"/>
  <c r="G76" i="4" s="1"/>
  <c r="BR119" i="2"/>
  <c r="E76" i="4" s="1"/>
  <c r="BX119" i="2"/>
  <c r="K76" i="4" s="1"/>
  <c r="BY119" i="2"/>
  <c r="L76" i="4" s="1"/>
  <c r="CC119" i="2"/>
  <c r="P76" i="4" s="1"/>
  <c r="CA119" i="2"/>
  <c r="N76" i="4" s="1"/>
  <c r="BQ119" i="2"/>
  <c r="D76" i="4" s="1"/>
  <c r="CD119" i="2"/>
  <c r="Q76" i="4" s="1"/>
  <c r="BS119" i="2"/>
  <c r="F76" i="4" s="1"/>
  <c r="BV119" i="2"/>
  <c r="I76" i="4" s="1"/>
  <c r="CH119" i="2"/>
  <c r="U76" i="4" s="1"/>
  <c r="CE119" i="2"/>
  <c r="R76" i="4" s="1"/>
  <c r="BZ119" i="2"/>
  <c r="M76" i="4" s="1"/>
  <c r="CF119" i="2"/>
  <c r="S76" i="4" s="1"/>
  <c r="BW119" i="2"/>
  <c r="J76" i="4" s="1"/>
  <c r="CG119" i="2"/>
  <c r="T76" i="4" s="1"/>
  <c r="BP119" i="2"/>
  <c r="C76" i="4" s="1"/>
  <c r="BQ115" i="2"/>
  <c r="CD115" i="2"/>
  <c r="CA115" i="2"/>
  <c r="BY115" i="2"/>
  <c r="BT115" i="2"/>
  <c r="CC115" i="2"/>
  <c r="CB115" i="2"/>
  <c r="BP115" i="2"/>
  <c r="BX115" i="2"/>
  <c r="CE115" i="2"/>
  <c r="BU115" i="2"/>
  <c r="CH115" i="2"/>
  <c r="BW115" i="2"/>
  <c r="BZ115" i="2"/>
  <c r="BR115" i="2"/>
  <c r="CF115" i="2"/>
  <c r="BV115" i="2"/>
  <c r="CG115" i="2"/>
  <c r="BS115" i="2"/>
  <c r="BT114" i="2"/>
  <c r="G73" i="4" s="1"/>
  <c r="BR114" i="2"/>
  <c r="E73" i="4" s="1"/>
  <c r="BU114" i="2"/>
  <c r="H73" i="4" s="1"/>
  <c r="CG114" i="2"/>
  <c r="T73" i="4" s="1"/>
  <c r="CD114" i="2"/>
  <c r="Q73" i="4" s="1"/>
  <c r="BY114" i="2"/>
  <c r="L73" i="4" s="1"/>
  <c r="CE114" i="2"/>
  <c r="R73" i="4" s="1"/>
  <c r="BV114" i="2"/>
  <c r="I73" i="4" s="1"/>
  <c r="CA114" i="2"/>
  <c r="N73" i="4" s="1"/>
  <c r="BQ114" i="2"/>
  <c r="D73" i="4" s="1"/>
  <c r="BW114" i="2"/>
  <c r="J73" i="4" s="1"/>
  <c r="CF114" i="2"/>
  <c r="S73" i="4" s="1"/>
  <c r="CH114" i="2"/>
  <c r="U73" i="4" s="1"/>
  <c r="BX114" i="2"/>
  <c r="K73" i="4" s="1"/>
  <c r="CB114" i="2"/>
  <c r="O73" i="4" s="1"/>
  <c r="BZ114" i="2"/>
  <c r="M73" i="4" s="1"/>
  <c r="BS114" i="2"/>
  <c r="F73" i="4" s="1"/>
  <c r="BP114" i="2"/>
  <c r="C73" i="4" s="1"/>
  <c r="CC114" i="2"/>
  <c r="P73" i="4" s="1"/>
  <c r="BM125" i="2"/>
  <c r="BZ125" i="2" s="1"/>
  <c r="M78" i="4" s="1"/>
  <c r="BW121" i="2"/>
  <c r="BP121" i="2"/>
  <c r="CB121" i="2"/>
  <c r="CH121" i="2"/>
  <c r="BY121" i="2"/>
  <c r="CG121" i="2"/>
  <c r="BT121" i="2"/>
  <c r="BZ121" i="2"/>
  <c r="BQ121" i="2"/>
  <c r="BV121" i="2"/>
  <c r="BR121" i="2"/>
  <c r="CA121" i="2"/>
  <c r="CC121" i="2"/>
  <c r="BS121" i="2"/>
  <c r="CF121" i="2"/>
  <c r="BU121" i="2"/>
  <c r="BX121" i="2"/>
  <c r="CE121" i="2"/>
  <c r="BM111" i="2"/>
  <c r="BO125" i="2"/>
  <c r="BS117" i="2"/>
  <c r="F75" i="4" s="1"/>
  <c r="BY117" i="2"/>
  <c r="L75" i="4" s="1"/>
  <c r="CB117" i="2"/>
  <c r="O75" i="4" s="1"/>
  <c r="CF117" i="2"/>
  <c r="S75" i="4" s="1"/>
  <c r="CC117" i="2"/>
  <c r="P75" i="4" s="1"/>
  <c r="BX117" i="2"/>
  <c r="K75" i="4" s="1"/>
  <c r="CD117" i="2"/>
  <c r="Q75" i="4" s="1"/>
  <c r="BU117" i="2"/>
  <c r="H75" i="4" s="1"/>
  <c r="CH117" i="2"/>
  <c r="U75" i="4" s="1"/>
  <c r="BP117" i="2"/>
  <c r="C75" i="4" s="1"/>
  <c r="BV117" i="2"/>
  <c r="I75" i="4" s="1"/>
  <c r="CA117" i="2"/>
  <c r="N75" i="4" s="1"/>
  <c r="BQ117" i="2"/>
  <c r="D75" i="4" s="1"/>
  <c r="BT117" i="2"/>
  <c r="G75" i="4" s="1"/>
  <c r="BR117" i="2"/>
  <c r="E75" i="4" s="1"/>
  <c r="CG117" i="2"/>
  <c r="T75" i="4" s="1"/>
  <c r="BW117" i="2"/>
  <c r="J75" i="4" s="1"/>
  <c r="BP118" i="2"/>
  <c r="CH118" i="2"/>
  <c r="BU118" i="2"/>
  <c r="CA118" i="2"/>
  <c r="BR118" i="2"/>
  <c r="CC118" i="2"/>
  <c r="CE118" i="2"/>
  <c r="BS118" i="2"/>
  <c r="CF118" i="2"/>
  <c r="BZ118" i="2"/>
  <c r="CB118" i="2"/>
  <c r="BX118" i="2"/>
  <c r="CD118" i="2"/>
  <c r="BT118" i="2"/>
  <c r="CG118" i="2"/>
  <c r="BW118" i="2"/>
  <c r="BV118" i="2"/>
  <c r="BY118" i="2"/>
  <c r="BQ118" i="2"/>
  <c r="BQ123" i="2"/>
  <c r="CC123" i="2"/>
  <c r="BU123" i="2"/>
  <c r="BP123" i="2"/>
  <c r="BW123" i="2"/>
  <c r="BZ123" i="2"/>
  <c r="CH123" i="2"/>
  <c r="BR123" i="2"/>
  <c r="CG123" i="2"/>
  <c r="CE123" i="2"/>
  <c r="CD123" i="2"/>
  <c r="BY123" i="2"/>
  <c r="CF123" i="2"/>
  <c r="BV123" i="2"/>
  <c r="CB123" i="2"/>
  <c r="BS123" i="2"/>
  <c r="BX123" i="2"/>
  <c r="BT123" i="2"/>
  <c r="CB111" i="2"/>
  <c r="BO111" i="2"/>
  <c r="BN108" i="2"/>
  <c r="BM108" i="2" s="1"/>
  <c r="CH108" i="2" s="1"/>
  <c r="CE117" i="2"/>
  <c r="R75" i="4" s="1"/>
  <c r="CB119" i="2"/>
  <c r="O76" i="4" s="1"/>
  <c r="CC116" i="2"/>
  <c r="P74" i="4" s="1"/>
  <c r="CG111" i="2"/>
  <c r="BS109" i="2"/>
  <c r="BP109" i="2"/>
  <c r="BV109" i="2"/>
  <c r="CA109" i="2"/>
  <c r="CE109" i="2"/>
  <c r="CG109" i="2"/>
  <c r="BW109" i="2"/>
  <c r="BY109" i="2"/>
  <c r="CH109" i="2"/>
  <c r="BQ109" i="2"/>
  <c r="BT109" i="2"/>
  <c r="CF109" i="2"/>
  <c r="CC109" i="2"/>
  <c r="BZ109" i="2"/>
  <c r="BX109" i="2"/>
  <c r="CD109" i="2"/>
  <c r="BU109" i="2"/>
  <c r="BR109" i="2"/>
  <c r="BO108" i="2"/>
  <c r="BZ117" i="2"/>
  <c r="M75" i="4" s="1"/>
  <c r="BP126" i="2"/>
  <c r="C79" i="4" s="1"/>
  <c r="BS126" i="2"/>
  <c r="F79" i="4" s="1"/>
  <c r="CF126" i="2"/>
  <c r="S79" i="4" s="1"/>
  <c r="BW126" i="2"/>
  <c r="J79" i="4" s="1"/>
  <c r="BX126" i="2"/>
  <c r="K79" i="4" s="1"/>
  <c r="CD126" i="2"/>
  <c r="Q79" i="4" s="1"/>
  <c r="BT126" i="2"/>
  <c r="G79" i="4" s="1"/>
  <c r="CG126" i="2"/>
  <c r="T79" i="4" s="1"/>
  <c r="BV126" i="2"/>
  <c r="I79" i="4" s="1"/>
  <c r="BY126" i="2"/>
  <c r="L79" i="4" s="1"/>
  <c r="BQ126" i="2"/>
  <c r="D79" i="4" s="1"/>
  <c r="CB126" i="2"/>
  <c r="O79" i="4" s="1"/>
  <c r="CH126" i="2"/>
  <c r="U79" i="4" s="1"/>
  <c r="CE126" i="2"/>
  <c r="R79" i="4" s="1"/>
  <c r="CC126" i="2"/>
  <c r="P79" i="4" s="1"/>
  <c r="BU126" i="2"/>
  <c r="H79" i="4" s="1"/>
  <c r="CA126" i="2"/>
  <c r="N79" i="4" s="1"/>
  <c r="BR126" i="2"/>
  <c r="E79" i="4" s="1"/>
  <c r="BO116" i="2"/>
  <c r="BP110" i="2"/>
  <c r="CD110" i="2"/>
  <c r="BT110" i="2"/>
  <c r="CG110" i="2"/>
  <c r="CE110" i="2"/>
  <c r="BQ110" i="2"/>
  <c r="BY110" i="2"/>
  <c r="CH110" i="2"/>
  <c r="CC110" i="2"/>
  <c r="BZ110" i="2"/>
  <c r="BU110" i="2"/>
  <c r="CA110" i="2"/>
  <c r="BR110" i="2"/>
  <c r="BS110" i="2"/>
  <c r="CF110" i="2"/>
  <c r="BW110" i="2"/>
  <c r="CB110" i="2"/>
  <c r="BX110" i="2"/>
  <c r="BV110" i="2"/>
  <c r="BN122" i="2"/>
  <c r="CB109" i="2"/>
  <c r="CD121" i="2"/>
  <c r="CH116" i="2"/>
  <c r="U74" i="4" s="1"/>
  <c r="BW113" i="2"/>
  <c r="J72" i="4" s="1"/>
  <c r="BV113" i="2"/>
  <c r="I72" i="4" s="1"/>
  <c r="CA113" i="2"/>
  <c r="N72" i="4" s="1"/>
  <c r="BU113" i="2"/>
  <c r="H72" i="4" s="1"/>
  <c r="BX113" i="2"/>
  <c r="K72" i="4" s="1"/>
  <c r="CE113" i="2"/>
  <c r="R72" i="4" s="1"/>
  <c r="BP113" i="2"/>
  <c r="C72" i="4" s="1"/>
  <c r="BS113" i="2"/>
  <c r="F72" i="4" s="1"/>
  <c r="CG113" i="2"/>
  <c r="T72" i="4" s="1"/>
  <c r="CB113" i="2"/>
  <c r="O72" i="4" s="1"/>
  <c r="CH113" i="2"/>
  <c r="U72" i="4" s="1"/>
  <c r="BY113" i="2"/>
  <c r="L72" i="4" s="1"/>
  <c r="CD113" i="2"/>
  <c r="Q72" i="4" s="1"/>
  <c r="BT113" i="2"/>
  <c r="G72" i="4" s="1"/>
  <c r="BZ113" i="2"/>
  <c r="M72" i="4" s="1"/>
  <c r="BQ113" i="2"/>
  <c r="D72" i="4" s="1"/>
  <c r="CC113" i="2"/>
  <c r="P72" i="4" s="1"/>
  <c r="CF113" i="2"/>
  <c r="S72" i="4" s="1"/>
  <c r="BR113" i="2"/>
  <c r="E72" i="4" s="1"/>
  <c r="BN116" i="2"/>
  <c r="BZ126" i="2"/>
  <c r="M79" i="4" s="1"/>
  <c r="BO122" i="2"/>
  <c r="F3" i="3"/>
  <c r="BP69" i="2" l="1"/>
  <c r="BS69" i="2"/>
  <c r="CF69" i="2"/>
  <c r="BT69" i="2"/>
  <c r="CC69" i="2"/>
  <c r="BY69" i="2"/>
  <c r="BV69" i="2"/>
  <c r="CD69" i="2"/>
  <c r="BR69" i="2"/>
  <c r="BW69" i="2"/>
  <c r="BX69" i="2"/>
  <c r="BU69" i="2"/>
  <c r="BQ69" i="2"/>
  <c r="CH69" i="2"/>
  <c r="CA69" i="2"/>
  <c r="CB69" i="2"/>
  <c r="CG69" i="2"/>
  <c r="BT86" i="2"/>
  <c r="CC86" i="2"/>
  <c r="BS86" i="2"/>
  <c r="BQ86" i="2"/>
  <c r="CH86" i="2"/>
  <c r="BR86" i="2"/>
  <c r="BY86" i="2"/>
  <c r="CG86" i="2"/>
  <c r="BV86" i="2"/>
  <c r="CB86" i="2"/>
  <c r="BX86" i="2"/>
  <c r="BZ86" i="2"/>
  <c r="BW86" i="2"/>
  <c r="BP86" i="2"/>
  <c r="CE86" i="2"/>
  <c r="CD86" i="2"/>
  <c r="BU86" i="2"/>
  <c r="BZ69" i="2"/>
  <c r="CG98" i="2"/>
  <c r="CC98" i="2"/>
  <c r="BY98" i="2"/>
  <c r="BQ98" i="2"/>
  <c r="BU98" i="2"/>
  <c r="CB98" i="2"/>
  <c r="BX98" i="2"/>
  <c r="BP98" i="2"/>
  <c r="BT98" i="2"/>
  <c r="BV98" i="2"/>
  <c r="CE98" i="2"/>
  <c r="BS98" i="2"/>
  <c r="BW98" i="2"/>
  <c r="CD98" i="2"/>
  <c r="CH98" i="2"/>
  <c r="BZ98" i="2"/>
  <c r="BR98" i="2"/>
  <c r="BY81" i="2"/>
  <c r="BU81" i="2"/>
  <c r="BR81" i="2"/>
  <c r="BV81" i="2"/>
  <c r="BS81" i="2"/>
  <c r="BW81" i="2"/>
  <c r="CA81" i="2"/>
  <c r="BP81" i="2"/>
  <c r="BT81" i="2"/>
  <c r="BX81" i="2"/>
  <c r="CD81" i="2"/>
  <c r="CF81" i="2"/>
  <c r="BQ81" i="2"/>
  <c r="CC81" i="2"/>
  <c r="CG81" i="2"/>
  <c r="CH81" i="2"/>
  <c r="CB81" i="2"/>
  <c r="CE69" i="2"/>
  <c r="CF98" i="2"/>
  <c r="BS125" i="2"/>
  <c r="F78" i="4" s="1"/>
  <c r="CF125" i="2"/>
  <c r="S78" i="4" s="1"/>
  <c r="CC125" i="2"/>
  <c r="P78" i="4" s="1"/>
  <c r="BP125" i="2"/>
  <c r="C78" i="4" s="1"/>
  <c r="BV125" i="2"/>
  <c r="I78" i="4" s="1"/>
  <c r="CA125" i="2"/>
  <c r="N78" i="4" s="1"/>
  <c r="CD125" i="2"/>
  <c r="Q78" i="4" s="1"/>
  <c r="CG125" i="2"/>
  <c r="T78" i="4" s="1"/>
  <c r="BW125" i="2"/>
  <c r="J78" i="4" s="1"/>
  <c r="BX125" i="2"/>
  <c r="K78" i="4" s="1"/>
  <c r="BR125" i="2"/>
  <c r="E78" i="4" s="1"/>
  <c r="BY125" i="2"/>
  <c r="L78" i="4" s="1"/>
  <c r="CB125" i="2"/>
  <c r="O78" i="4" s="1"/>
  <c r="BQ125" i="2"/>
  <c r="D78" i="4" s="1"/>
  <c r="BT125" i="2"/>
  <c r="G78" i="4" s="1"/>
  <c r="CH125" i="2"/>
  <c r="U78" i="4" s="1"/>
  <c r="BU125" i="2"/>
  <c r="H78" i="4" s="1"/>
  <c r="CC108" i="2"/>
  <c r="BT122" i="2"/>
  <c r="BY122" i="2"/>
  <c r="CE122" i="2"/>
  <c r="BV122" i="2"/>
  <c r="BQ122" i="2"/>
  <c r="BS122" i="2"/>
  <c r="CH122" i="2"/>
  <c r="BX122" i="2"/>
  <c r="BZ122" i="2"/>
  <c r="BP122" i="2"/>
  <c r="CC122" i="2"/>
  <c r="BR122" i="2"/>
  <c r="BU122" i="2"/>
  <c r="CB122" i="2"/>
  <c r="BW122" i="2"/>
  <c r="CG122" i="2"/>
  <c r="CD122" i="2"/>
  <c r="BU111" i="2"/>
  <c r="BZ111" i="2"/>
  <c r="CF111" i="2"/>
  <c r="BW111" i="2"/>
  <c r="BR111" i="2"/>
  <c r="BX111" i="2"/>
  <c r="BP111" i="2"/>
  <c r="CH111" i="2"/>
  <c r="BT111" i="2"/>
  <c r="BY111" i="2"/>
  <c r="CC111" i="2"/>
  <c r="CA111" i="2"/>
  <c r="BQ111" i="2"/>
  <c r="CD111" i="2"/>
  <c r="CE111" i="2"/>
  <c r="BS111" i="2"/>
  <c r="BV111" i="2"/>
  <c r="CA122" i="2"/>
  <c r="CE125" i="2"/>
  <c r="R78" i="4" s="1"/>
  <c r="BV108" i="2"/>
  <c r="CF108" i="2"/>
  <c r="CA108" i="2"/>
  <c r="BX108" i="2"/>
  <c r="BS108" i="2"/>
  <c r="BY108" i="2"/>
  <c r="BP108" i="2"/>
  <c r="BU108" i="2"/>
  <c r="BQ108" i="2"/>
  <c r="BZ108" i="2"/>
  <c r="CB108" i="2"/>
  <c r="BR108" i="2"/>
  <c r="CE108" i="2"/>
  <c r="CD108" i="2"/>
  <c r="BT108" i="2"/>
  <c r="BW108" i="2"/>
  <c r="CG108" i="2"/>
  <c r="CF122" i="2"/>
  <c r="M21" i="3"/>
  <c r="L34" i="3"/>
  <c r="BM58" i="2" l="1"/>
  <c r="L16" i="3"/>
  <c r="L15" i="3"/>
  <c r="M16" i="3"/>
  <c r="L7" i="3"/>
  <c r="L4" i="3"/>
  <c r="BP58" i="2" l="1"/>
  <c r="C52" i="4" s="1"/>
  <c r="BX58" i="2"/>
  <c r="K52" i="4" s="1"/>
  <c r="CF58" i="2"/>
  <c r="S52" i="4" s="1"/>
  <c r="BQ58" i="2"/>
  <c r="D52" i="4" s="1"/>
  <c r="BY58" i="2"/>
  <c r="L52" i="4" s="1"/>
  <c r="CG58" i="2"/>
  <c r="T52" i="4" s="1"/>
  <c r="BR58" i="2"/>
  <c r="E52" i="4" s="1"/>
  <c r="BZ58" i="2"/>
  <c r="M52" i="4" s="1"/>
  <c r="CH58" i="2"/>
  <c r="U52" i="4" s="1"/>
  <c r="BW58" i="2"/>
  <c r="J52" i="4" s="1"/>
  <c r="BS58" i="2"/>
  <c r="F52" i="4" s="1"/>
  <c r="CA58" i="2"/>
  <c r="N52" i="4" s="1"/>
  <c r="BT58" i="2"/>
  <c r="G52" i="4" s="1"/>
  <c r="CB58" i="2"/>
  <c r="O52" i="4" s="1"/>
  <c r="BU58" i="2"/>
  <c r="H52" i="4" s="1"/>
  <c r="CC58" i="2"/>
  <c r="P52" i="4" s="1"/>
  <c r="CE58" i="2"/>
  <c r="R52" i="4" s="1"/>
  <c r="BV58" i="2"/>
  <c r="I52" i="4" s="1"/>
  <c r="CD58" i="2"/>
  <c r="Q52" i="4" s="1"/>
  <c r="BM57" i="2"/>
  <c r="BM56" i="2"/>
  <c r="CD56" i="2" l="1"/>
  <c r="Q50" i="4" s="1"/>
  <c r="BU57" i="2"/>
  <c r="H51" i="4" s="1"/>
  <c r="CG57" i="2"/>
  <c r="T51" i="4" s="1"/>
  <c r="CC56" i="2"/>
  <c r="P50" i="4" s="1"/>
  <c r="BS57" i="2"/>
  <c r="F51" i="4" s="1"/>
  <c r="BR56" i="2"/>
  <c r="E50" i="4" s="1"/>
  <c r="CA57" i="2"/>
  <c r="N51" i="4" s="1"/>
  <c r="CC57" i="2"/>
  <c r="P51" i="4" s="1"/>
  <c r="CB57" i="2"/>
  <c r="O51" i="4" s="1"/>
  <c r="BZ56" i="2"/>
  <c r="M50" i="4" s="1"/>
  <c r="CD57" i="2"/>
  <c r="Q51" i="4" s="1"/>
  <c r="CA56" i="2"/>
  <c r="N50" i="4" s="1"/>
  <c r="BP56" i="2"/>
  <c r="C50" i="4" s="1"/>
  <c r="CH56" i="2"/>
  <c r="U50" i="4" s="1"/>
  <c r="BW57" i="2"/>
  <c r="J51" i="4" s="1"/>
  <c r="BQ56" i="2"/>
  <c r="D50" i="4" s="1"/>
  <c r="CB56" i="2"/>
  <c r="O50" i="4" s="1"/>
  <c r="BW56" i="2"/>
  <c r="J50" i="4" s="1"/>
  <c r="BX56" i="2"/>
  <c r="K50" i="4" s="1"/>
  <c r="BS56" i="2"/>
  <c r="F50" i="4" s="1"/>
  <c r="BT56" i="2"/>
  <c r="G50" i="4" s="1"/>
  <c r="CE57" i="2"/>
  <c r="R51" i="4" s="1"/>
  <c r="CH57" i="2"/>
  <c r="U51" i="4" s="1"/>
  <c r="BV56" i="2"/>
  <c r="I50" i="4" s="1"/>
  <c r="CE56" i="2"/>
  <c r="R50" i="4" s="1"/>
  <c r="CF56" i="2"/>
  <c r="S50" i="4" s="1"/>
  <c r="BR57" i="2"/>
  <c r="E51" i="4" s="1"/>
  <c r="BZ57" i="2"/>
  <c r="M51" i="4" s="1"/>
  <c r="BV57" i="2"/>
  <c r="I51" i="4" s="1"/>
  <c r="BP57" i="2"/>
  <c r="C51" i="4" s="1"/>
  <c r="BY56" i="2"/>
  <c r="L50" i="4" s="1"/>
  <c r="BX57" i="2"/>
  <c r="K51" i="4" s="1"/>
  <c r="BQ57" i="2"/>
  <c r="D51" i="4" s="1"/>
  <c r="CG56" i="2"/>
  <c r="T50" i="4" s="1"/>
  <c r="CF57" i="2"/>
  <c r="S51" i="4" s="1"/>
  <c r="BY57" i="2"/>
  <c r="L51" i="4" s="1"/>
  <c r="BU56" i="2"/>
  <c r="H50" i="4" s="1"/>
  <c r="BT57" i="2"/>
  <c r="G51" i="4" s="1"/>
  <c r="AU4" i="2"/>
  <c r="AV4" i="2"/>
  <c r="AW4" i="2"/>
  <c r="AX4" i="2"/>
  <c r="AY4" i="2"/>
  <c r="AZ4" i="2"/>
  <c r="BA4" i="2"/>
  <c r="BB4" i="2"/>
  <c r="BC4" i="2"/>
  <c r="BD4" i="2"/>
  <c r="BE4" i="2"/>
  <c r="BF4" i="2"/>
  <c r="BG4" i="2"/>
  <c r="BH4" i="2"/>
  <c r="BI4" i="2"/>
  <c r="BJ4" i="2"/>
  <c r="BK4" i="2"/>
  <c r="BL4" i="2"/>
  <c r="BO4" i="2" l="1"/>
  <c r="BN4" i="2"/>
  <c r="BM55" i="2"/>
  <c r="BM49" i="2"/>
  <c r="BM47" i="2"/>
  <c r="BY47" i="2" s="1"/>
  <c r="L41" i="4" s="1"/>
  <c r="BM50" i="2"/>
  <c r="BM48" i="2"/>
  <c r="BM46" i="2"/>
  <c r="BM44" i="2"/>
  <c r="BM42" i="2"/>
  <c r="BM40" i="2"/>
  <c r="BM20" i="2"/>
  <c r="BM18" i="2"/>
  <c r="BM16" i="2"/>
  <c r="BM14" i="2"/>
  <c r="BM12" i="2"/>
  <c r="BM10" i="2"/>
  <c r="BR10" i="2" s="1"/>
  <c r="E6" i="4" s="1"/>
  <c r="BM8" i="2"/>
  <c r="BM30" i="2"/>
  <c r="BM26" i="2"/>
  <c r="BM38" i="2"/>
  <c r="BM36" i="2"/>
  <c r="BS36" i="2" s="1"/>
  <c r="F31" i="4" s="1"/>
  <c r="BM34" i="2"/>
  <c r="BM32" i="2"/>
  <c r="BM5" i="2"/>
  <c r="BM21" i="2"/>
  <c r="BM19" i="2"/>
  <c r="BM17" i="2"/>
  <c r="BM15" i="2"/>
  <c r="BM13" i="2"/>
  <c r="CC13" i="2" s="1"/>
  <c r="P9" i="4" s="1"/>
  <c r="BM11" i="2"/>
  <c r="BM9" i="2"/>
  <c r="BM7" i="2"/>
  <c r="BM6" i="2"/>
  <c r="BM29" i="2"/>
  <c r="BM27" i="2"/>
  <c r="BM25" i="2"/>
  <c r="BM45" i="2"/>
  <c r="BM43" i="2"/>
  <c r="BM41" i="2"/>
  <c r="BM39" i="2"/>
  <c r="BM37" i="2"/>
  <c r="BM35" i="2"/>
  <c r="CA34" i="2"/>
  <c r="N29" i="4" s="1"/>
  <c r="BS34" i="2"/>
  <c r="F29" i="4" s="1"/>
  <c r="BM33" i="2"/>
  <c r="BM31" i="2"/>
  <c r="CG18" i="2"/>
  <c r="T13" i="4" s="1"/>
  <c r="BY14" i="2"/>
  <c r="L10" i="4" s="1"/>
  <c r="BM51" i="2"/>
  <c r="BM54" i="2"/>
  <c r="BM28" i="2"/>
  <c r="BM24" i="2"/>
  <c r="BM23" i="2"/>
  <c r="BM22" i="2"/>
  <c r="G12" i="3"/>
  <c r="L21" i="3" s="1"/>
  <c r="G7" i="3"/>
  <c r="F12" i="3"/>
  <c r="F4" i="3"/>
  <c r="F5" i="3"/>
  <c r="F6" i="3"/>
  <c r="F7" i="3"/>
  <c r="F8" i="3"/>
  <c r="F9" i="3"/>
  <c r="F10" i="3"/>
  <c r="F11" i="3"/>
  <c r="H3" i="3"/>
  <c r="I7" i="3"/>
  <c r="L8" i="3"/>
  <c r="L5" i="3"/>
  <c r="CB36" i="2" l="1"/>
  <c r="O31" i="4" s="1"/>
  <c r="BU13" i="2"/>
  <c r="H9" i="4" s="1"/>
  <c r="CE4" i="2"/>
  <c r="BZ10" i="2"/>
  <c r="M6" i="4" s="1"/>
  <c r="CH10" i="2"/>
  <c r="U6" i="4" s="1"/>
  <c r="CA10" i="2"/>
  <c r="N6" i="4" s="1"/>
  <c r="CC10" i="2"/>
  <c r="P6" i="4" s="1"/>
  <c r="CF47" i="2"/>
  <c r="S41" i="4" s="1"/>
  <c r="BZ47" i="2"/>
  <c r="M41" i="4" s="1"/>
  <c r="BY10" i="2"/>
  <c r="L6" i="4" s="1"/>
  <c r="BV10" i="2"/>
  <c r="I6" i="4" s="1"/>
  <c r="BQ10" i="2"/>
  <c r="D6" i="4" s="1"/>
  <c r="CG10" i="2"/>
  <c r="T6" i="4" s="1"/>
  <c r="CE43" i="2"/>
  <c r="R37" i="4" s="1"/>
  <c r="CG17" i="2"/>
  <c r="CG38" i="2"/>
  <c r="T33" i="4" s="1"/>
  <c r="BQ42" i="2"/>
  <c r="BR6" i="2"/>
  <c r="E3" i="4" s="1"/>
  <c r="BS19" i="2"/>
  <c r="F14" i="4" s="1"/>
  <c r="BX18" i="2"/>
  <c r="K13" i="4" s="1"/>
  <c r="BT44" i="2"/>
  <c r="G38" i="4" s="1"/>
  <c r="BW33" i="2"/>
  <c r="J28" i="4" s="1"/>
  <c r="CG7" i="2"/>
  <c r="T4" i="4" s="1"/>
  <c r="CB21" i="2"/>
  <c r="O16" i="4" s="1"/>
  <c r="CD26" i="2"/>
  <c r="Q21" i="4" s="1"/>
  <c r="BT20" i="2"/>
  <c r="G15" i="4" s="1"/>
  <c r="CA46" i="2"/>
  <c r="N40" i="4" s="1"/>
  <c r="CE51" i="2"/>
  <c r="R45" i="4" s="1"/>
  <c r="CB22" i="2"/>
  <c r="O17" i="4" s="1"/>
  <c r="BR35" i="2"/>
  <c r="E30" i="4" s="1"/>
  <c r="CG9" i="2"/>
  <c r="CH5" i="2"/>
  <c r="U2" i="4" s="1"/>
  <c r="CF30" i="2"/>
  <c r="S25" i="4" s="1"/>
  <c r="BY48" i="2"/>
  <c r="L42" i="4" s="1"/>
  <c r="BZ23" i="2"/>
  <c r="M18" i="4" s="1"/>
  <c r="BY24" i="2"/>
  <c r="L19" i="4" s="1"/>
  <c r="CF8" i="2"/>
  <c r="S5" i="4" s="1"/>
  <c r="BP50" i="2"/>
  <c r="C44" i="4" s="1"/>
  <c r="CB37" i="2"/>
  <c r="O32" i="4" s="1"/>
  <c r="CH25" i="2"/>
  <c r="U20" i="4" s="1"/>
  <c r="BS11" i="2"/>
  <c r="F7" i="4" s="1"/>
  <c r="BZ32" i="2"/>
  <c r="M27" i="4" s="1"/>
  <c r="CE10" i="2"/>
  <c r="R6" i="4" s="1"/>
  <c r="BU47" i="2"/>
  <c r="H41" i="4" s="1"/>
  <c r="CH28" i="2"/>
  <c r="U23" i="4" s="1"/>
  <c r="CD54" i="2"/>
  <c r="Q48" i="4" s="1"/>
  <c r="BR39" i="2"/>
  <c r="E34" i="4" s="1"/>
  <c r="BR27" i="2"/>
  <c r="E22" i="4" s="1"/>
  <c r="CA13" i="2"/>
  <c r="N9" i="4" s="1"/>
  <c r="BX34" i="2"/>
  <c r="K29" i="4" s="1"/>
  <c r="BT12" i="2"/>
  <c r="G8" i="4" s="1"/>
  <c r="BY31" i="2"/>
  <c r="L26" i="4" s="1"/>
  <c r="CB29" i="2"/>
  <c r="O24" i="4" s="1"/>
  <c r="BT15" i="2"/>
  <c r="G11" i="4" s="1"/>
  <c r="BT36" i="2"/>
  <c r="G31" i="4" s="1"/>
  <c r="CF14" i="2"/>
  <c r="S10" i="4" s="1"/>
  <c r="BX40" i="2"/>
  <c r="K35" i="4" s="1"/>
  <c r="CH55" i="2"/>
  <c r="U49" i="4" s="1"/>
  <c r="CH51" i="2"/>
  <c r="U45" i="4" s="1"/>
  <c r="BR22" i="2"/>
  <c r="E17" i="4" s="1"/>
  <c r="CH23" i="2"/>
  <c r="U18" i="4" s="1"/>
  <c r="BS28" i="2"/>
  <c r="F23" i="4" s="1"/>
  <c r="BP23" i="2"/>
  <c r="C18" i="4" s="1"/>
  <c r="BW51" i="2"/>
  <c r="J45" i="4" s="1"/>
  <c r="BY51" i="2"/>
  <c r="L45" i="4" s="1"/>
  <c r="BX24" i="2"/>
  <c r="K19" i="4" s="1"/>
  <c r="CC54" i="2"/>
  <c r="P48" i="4" s="1"/>
  <c r="CA54" i="2"/>
  <c r="N48" i="4" s="1"/>
  <c r="BY23" i="2"/>
  <c r="L18" i="4" s="1"/>
  <c r="CG24" i="2"/>
  <c r="T19" i="4" s="1"/>
  <c r="BS5" i="2"/>
  <c r="F2" i="4" s="1"/>
  <c r="BV25" i="2"/>
  <c r="I20" i="4" s="1"/>
  <c r="CA36" i="2"/>
  <c r="N31" i="4" s="1"/>
  <c r="BZ30" i="2"/>
  <c r="M25" i="4" s="1"/>
  <c r="BS30" i="2"/>
  <c r="F25" i="4" s="1"/>
  <c r="CB30" i="2"/>
  <c r="O25" i="4" s="1"/>
  <c r="CD25" i="2"/>
  <c r="Q20" i="4" s="1"/>
  <c r="BR30" i="2"/>
  <c r="E25" i="4" s="1"/>
  <c r="CA42" i="2"/>
  <c r="BQ47" i="2"/>
  <c r="D41" i="4" s="1"/>
  <c r="BU17" i="2"/>
  <c r="BP6" i="2"/>
  <c r="C3" i="4" s="1"/>
  <c r="BV17" i="2"/>
  <c r="CG6" i="2"/>
  <c r="T3" i="4" s="1"/>
  <c r="CC17" i="2"/>
  <c r="BY20" i="2"/>
  <c r="L15" i="4" s="1"/>
  <c r="CB20" i="2"/>
  <c r="O15" i="4" s="1"/>
  <c r="CG20" i="2"/>
  <c r="T15" i="4" s="1"/>
  <c r="CD20" i="2"/>
  <c r="Q15" i="4" s="1"/>
  <c r="BR26" i="2"/>
  <c r="E21" i="4" s="1"/>
  <c r="BZ20" i="2"/>
  <c r="M15" i="4" s="1"/>
  <c r="CC20" i="2"/>
  <c r="P15" i="4" s="1"/>
  <c r="BS44" i="2"/>
  <c r="F38" i="4" s="1"/>
  <c r="CH20" i="2"/>
  <c r="U15" i="4" s="1"/>
  <c r="BU20" i="2"/>
  <c r="H15" i="4" s="1"/>
  <c r="BZ26" i="2"/>
  <c r="M21" i="4" s="1"/>
  <c r="CH26" i="2"/>
  <c r="U21" i="4" s="1"/>
  <c r="CA44" i="2"/>
  <c r="N38" i="4" s="1"/>
  <c r="CA20" i="2"/>
  <c r="N15" i="4" s="1"/>
  <c r="BQ20" i="2"/>
  <c r="D15" i="4" s="1"/>
  <c r="BS26" i="2"/>
  <c r="F21" i="4" s="1"/>
  <c r="CA5" i="2"/>
  <c r="N2" i="4" s="1"/>
  <c r="BT30" i="2"/>
  <c r="G25" i="4" s="1"/>
  <c r="BT10" i="2"/>
  <c r="G6" i="4" s="1"/>
  <c r="CD15" i="2"/>
  <c r="Q11" i="4" s="1"/>
  <c r="BT5" i="2"/>
  <c r="G2" i="4" s="1"/>
  <c r="BU15" i="2"/>
  <c r="H11" i="4" s="1"/>
  <c r="CH8" i="2"/>
  <c r="U5" i="4" s="1"/>
  <c r="BV21" i="2"/>
  <c r="I16" i="4" s="1"/>
  <c r="CD21" i="2"/>
  <c r="Q16" i="4" s="1"/>
  <c r="BU5" i="2"/>
  <c r="H2" i="4" s="1"/>
  <c r="BV15" i="2"/>
  <c r="I11" i="4" s="1"/>
  <c r="CC15" i="2"/>
  <c r="P11" i="4" s="1"/>
  <c r="BS32" i="2"/>
  <c r="F27" i="4" s="1"/>
  <c r="CB5" i="2"/>
  <c r="O2" i="4" s="1"/>
  <c r="CC21" i="2"/>
  <c r="P16" i="4" s="1"/>
  <c r="CH6" i="2"/>
  <c r="U3" i="4" s="1"/>
  <c r="BU19" i="2"/>
  <c r="H14" i="4" s="1"/>
  <c r="CB18" i="2"/>
  <c r="O13" i="4" s="1"/>
  <c r="CC19" i="2"/>
  <c r="P14" i="4" s="1"/>
  <c r="BR18" i="2"/>
  <c r="E13" i="4" s="1"/>
  <c r="BT26" i="2"/>
  <c r="G21" i="4" s="1"/>
  <c r="BU26" i="2"/>
  <c r="H21" i="4" s="1"/>
  <c r="CH18" i="2"/>
  <c r="U13" i="4" s="1"/>
  <c r="CE25" i="2"/>
  <c r="R20" i="4" s="1"/>
  <c r="CB26" i="2"/>
  <c r="O21" i="4" s="1"/>
  <c r="CD30" i="2"/>
  <c r="Q25" i="4" s="1"/>
  <c r="BU44" i="2"/>
  <c r="H38" i="4" s="1"/>
  <c r="BS47" i="2"/>
  <c r="F41" i="4" s="1"/>
  <c r="CD19" i="2"/>
  <c r="Q14" i="4" s="1"/>
  <c r="BU9" i="2"/>
  <c r="CC9" i="2"/>
  <c r="BZ18" i="2"/>
  <c r="M13" i="4" s="1"/>
  <c r="BQ18" i="2"/>
  <c r="D13" i="4" s="1"/>
  <c r="BU21" i="2"/>
  <c r="H16" i="4" s="1"/>
  <c r="CD13" i="2"/>
  <c r="Q9" i="4" s="1"/>
  <c r="BR20" i="2"/>
  <c r="E15" i="4" s="1"/>
  <c r="CA26" i="2"/>
  <c r="N21" i="4" s="1"/>
  <c r="CC5" i="2"/>
  <c r="P2" i="4" s="1"/>
  <c r="BS18" i="2"/>
  <c r="F13" i="4" s="1"/>
  <c r="BU34" i="2"/>
  <c r="H29" i="4" s="1"/>
  <c r="BY18" i="2"/>
  <c r="L13" i="4" s="1"/>
  <c r="CA18" i="2"/>
  <c r="N13" i="4" s="1"/>
  <c r="CC34" i="2"/>
  <c r="P29" i="4" s="1"/>
  <c r="CC18" i="2"/>
  <c r="P13" i="4" s="1"/>
  <c r="BV18" i="2"/>
  <c r="I13" i="4" s="1"/>
  <c r="BZ6" i="2"/>
  <c r="M3" i="4" s="1"/>
  <c r="CC26" i="2"/>
  <c r="P21" i="4" s="1"/>
  <c r="BU50" i="2"/>
  <c r="H44" i="4" s="1"/>
  <c r="BV44" i="2"/>
  <c r="I38" i="4" s="1"/>
  <c r="CB46" i="2"/>
  <c r="O40" i="4" s="1"/>
  <c r="CE9" i="2"/>
  <c r="CA30" i="2"/>
  <c r="N25" i="4" s="1"/>
  <c r="BU10" i="2"/>
  <c r="H6" i="4" s="1"/>
  <c r="BP47" i="2"/>
  <c r="C41" i="4" s="1"/>
  <c r="CH47" i="2"/>
  <c r="U41" i="4" s="1"/>
  <c r="BT47" i="2"/>
  <c r="G41" i="4" s="1"/>
  <c r="BQ6" i="2"/>
  <c r="D3" i="4" s="1"/>
  <c r="CB34" i="2"/>
  <c r="O29" i="4" s="1"/>
  <c r="BR12" i="2"/>
  <c r="E8" i="4" s="1"/>
  <c r="CG12" i="2"/>
  <c r="T8" i="4" s="1"/>
  <c r="BY55" i="2"/>
  <c r="L49" i="4" s="1"/>
  <c r="BZ12" i="2"/>
  <c r="M8" i="4" s="1"/>
  <c r="BU46" i="2"/>
  <c r="H40" i="4" s="1"/>
  <c r="CH12" i="2"/>
  <c r="U8" i="4" s="1"/>
  <c r="CH21" i="2"/>
  <c r="U16" i="4" s="1"/>
  <c r="BT48" i="2"/>
  <c r="G42" i="4" s="1"/>
  <c r="CH49" i="2"/>
  <c r="U43" i="4" s="1"/>
  <c r="BS12" i="2"/>
  <c r="F8" i="4" s="1"/>
  <c r="CB48" i="2"/>
  <c r="O42" i="4" s="1"/>
  <c r="CC55" i="2"/>
  <c r="P49" i="4" s="1"/>
  <c r="CA12" i="2"/>
  <c r="N8" i="4" s="1"/>
  <c r="CE34" i="2"/>
  <c r="R29" i="4" s="1"/>
  <c r="BX49" i="2"/>
  <c r="K43" i="4" s="1"/>
  <c r="CG49" i="2"/>
  <c r="T43" i="4" s="1"/>
  <c r="BX50" i="2"/>
  <c r="K44" i="4" s="1"/>
  <c r="BQ12" i="2"/>
  <c r="D8" i="4" s="1"/>
  <c r="CE21" i="2"/>
  <c r="R16" i="4" s="1"/>
  <c r="CF49" i="2"/>
  <c r="S43" i="4" s="1"/>
  <c r="CC47" i="2"/>
  <c r="P41" i="4" s="1"/>
  <c r="BY12" i="2"/>
  <c r="L8" i="4" s="1"/>
  <c r="BX25" i="2"/>
  <c r="K20" i="4" s="1"/>
  <c r="CC12" i="2"/>
  <c r="P8" i="4" s="1"/>
  <c r="CB15" i="2"/>
  <c r="O11" i="4" s="1"/>
  <c r="CF55" i="2"/>
  <c r="S49" i="4" s="1"/>
  <c r="CC50" i="2"/>
  <c r="P44" i="4" s="1"/>
  <c r="BV29" i="2"/>
  <c r="I24" i="4" s="1"/>
  <c r="CC36" i="2"/>
  <c r="P31" i="4" s="1"/>
  <c r="BQ14" i="2"/>
  <c r="D10" i="4" s="1"/>
  <c r="CD29" i="2"/>
  <c r="Q24" i="4" s="1"/>
  <c r="BS42" i="2"/>
  <c r="BX12" i="2"/>
  <c r="K8" i="4" s="1"/>
  <c r="CG14" i="2"/>
  <c r="T10" i="4" s="1"/>
  <c r="CB12" i="2"/>
  <c r="O8" i="4" s="1"/>
  <c r="CH40" i="2"/>
  <c r="U35" i="4" s="1"/>
  <c r="BZ55" i="2"/>
  <c r="M49" i="4" s="1"/>
  <c r="BV48" i="2"/>
  <c r="I42" i="4" s="1"/>
  <c r="BU42" i="2"/>
  <c r="BW13" i="2"/>
  <c r="J9" i="4" s="1"/>
  <c r="BP13" i="2"/>
  <c r="C9" i="4" s="1"/>
  <c r="BV36" i="2"/>
  <c r="I31" i="4" s="1"/>
  <c r="BZ42" i="2"/>
  <c r="CB55" i="2"/>
  <c r="O49" i="4" s="1"/>
  <c r="BR49" i="2"/>
  <c r="E43" i="4" s="1"/>
  <c r="BU49" i="2"/>
  <c r="H43" i="4" s="1"/>
  <c r="BY6" i="2"/>
  <c r="L3" i="4" s="1"/>
  <c r="BS38" i="2"/>
  <c r="F33" i="4" s="1"/>
  <c r="CD9" i="2"/>
  <c r="BR14" i="2"/>
  <c r="E10" i="4" s="1"/>
  <c r="BW9" i="2"/>
  <c r="CE13" i="2"/>
  <c r="R9" i="4" s="1"/>
  <c r="BS20" i="2"/>
  <c r="F15" i="4" s="1"/>
  <c r="CC30" i="2"/>
  <c r="P25" i="4" s="1"/>
  <c r="BT14" i="2"/>
  <c r="G10" i="4" s="1"/>
  <c r="CD36" i="2"/>
  <c r="Q31" i="4" s="1"/>
  <c r="CE30" i="2"/>
  <c r="R25" i="4" s="1"/>
  <c r="BV12" i="2"/>
  <c r="I8" i="4" s="1"/>
  <c r="BY5" i="2"/>
  <c r="L2" i="4" s="1"/>
  <c r="CB44" i="2"/>
  <c r="O38" i="4" s="1"/>
  <c r="BT50" i="2"/>
  <c r="G44" i="4" s="1"/>
  <c r="BZ49" i="2"/>
  <c r="M43" i="4" s="1"/>
  <c r="CC49" i="2"/>
  <c r="P43" i="4" s="1"/>
  <c r="CA38" i="2"/>
  <c r="N33" i="4" s="1"/>
  <c r="BZ14" i="2"/>
  <c r="M10" i="4" s="1"/>
  <c r="BS14" i="2"/>
  <c r="F10" i="4" s="1"/>
  <c r="CB14" i="2"/>
  <c r="O10" i="4" s="1"/>
  <c r="CD12" i="2"/>
  <c r="Q8" i="4" s="1"/>
  <c r="CB50" i="2"/>
  <c r="O44" i="4" s="1"/>
  <c r="BV42" i="2"/>
  <c r="CD49" i="2"/>
  <c r="Q43" i="4" s="1"/>
  <c r="CD27" i="2"/>
  <c r="Q22" i="4" s="1"/>
  <c r="CH14" i="2"/>
  <c r="U10" i="4" s="1"/>
  <c r="CF37" i="2"/>
  <c r="S32" i="4" s="1"/>
  <c r="CA14" i="2"/>
  <c r="N10" i="4" s="1"/>
  <c r="BV14" i="2"/>
  <c r="I10" i="4" s="1"/>
  <c r="CE20" i="2"/>
  <c r="R15" i="4" s="1"/>
  <c r="BP55" i="2"/>
  <c r="C49" i="4" s="1"/>
  <c r="BQ49" i="2"/>
  <c r="D43" i="4" s="1"/>
  <c r="CD42" i="2"/>
  <c r="BT55" i="2"/>
  <c r="G49" i="4" s="1"/>
  <c r="CA49" i="2"/>
  <c r="N43" i="4" s="1"/>
  <c r="CH4" i="2"/>
  <c r="BR16" i="2"/>
  <c r="E12" i="4" s="1"/>
  <c r="CB32" i="2"/>
  <c r="O27" i="4" s="1"/>
  <c r="CC16" i="2"/>
  <c r="P12" i="4" s="1"/>
  <c r="CF40" i="2"/>
  <c r="S35" i="4" s="1"/>
  <c r="BU7" i="2"/>
  <c r="H4" i="4" s="1"/>
  <c r="BV27" i="2"/>
  <c r="I22" i="4" s="1"/>
  <c r="CA32" i="2"/>
  <c r="N27" i="4" s="1"/>
  <c r="BV9" i="2"/>
  <c r="BV13" i="2"/>
  <c r="I9" i="4" s="1"/>
  <c r="BZ16" i="2"/>
  <c r="M12" i="4" s="1"/>
  <c r="BT34" i="2"/>
  <c r="G29" i="4" s="1"/>
  <c r="BS10" i="2"/>
  <c r="F6" i="4" s="1"/>
  <c r="BU36" i="2"/>
  <c r="H31" i="4" s="1"/>
  <c r="CB10" i="2"/>
  <c r="O6" i="4" s="1"/>
  <c r="BT18" i="2"/>
  <c r="G13" i="4" s="1"/>
  <c r="BU30" i="2"/>
  <c r="H25" i="4" s="1"/>
  <c r="BY9" i="2"/>
  <c r="BU18" i="2"/>
  <c r="H13" i="4" s="1"/>
  <c r="BV8" i="2"/>
  <c r="I5" i="4" s="1"/>
  <c r="BZ15" i="2"/>
  <c r="M11" i="4" s="1"/>
  <c r="BW8" i="2"/>
  <c r="J5" i="4" s="1"/>
  <c r="BW16" i="2"/>
  <c r="J12" i="4" s="1"/>
  <c r="BT25" i="2"/>
  <c r="G20" i="4" s="1"/>
  <c r="BP16" i="2"/>
  <c r="C12" i="4" s="1"/>
  <c r="BR42" i="2"/>
  <c r="BX47" i="2"/>
  <c r="K41" i="4" s="1"/>
  <c r="CC44" i="2"/>
  <c r="P38" i="4" s="1"/>
  <c r="BY49" i="2"/>
  <c r="L43" i="4" s="1"/>
  <c r="BV40" i="2"/>
  <c r="I35" i="4" s="1"/>
  <c r="CD48" i="2"/>
  <c r="Q42" i="4" s="1"/>
  <c r="BW40" i="2"/>
  <c r="J35" i="4" s="1"/>
  <c r="CA47" i="2"/>
  <c r="N41" i="4" s="1"/>
  <c r="BP44" i="2"/>
  <c r="C38" i="4" s="1"/>
  <c r="CG48" i="2"/>
  <c r="T42" i="4" s="1"/>
  <c r="BS22" i="2"/>
  <c r="F17" i="4" s="1"/>
  <c r="CA28" i="2"/>
  <c r="N23" i="4" s="1"/>
  <c r="BX23" i="2"/>
  <c r="K18" i="4" s="1"/>
  <c r="CG51" i="2"/>
  <c r="T45" i="4" s="1"/>
  <c r="CE54" i="2"/>
  <c r="R48" i="4" s="1"/>
  <c r="CG23" i="2"/>
  <c r="T18" i="4" s="1"/>
  <c r="CH24" i="2"/>
  <c r="U19" i="4" s="1"/>
  <c r="BV24" i="2"/>
  <c r="I19" i="4" s="1"/>
  <c r="BW22" i="2"/>
  <c r="J17" i="4" s="1"/>
  <c r="BW28" i="2"/>
  <c r="J23" i="4" s="1"/>
  <c r="BS54" i="2"/>
  <c r="F48" i="4" s="1"/>
  <c r="CF24" i="2"/>
  <c r="S19" i="4" s="1"/>
  <c r="BQ22" i="2"/>
  <c r="D17" i="4" s="1"/>
  <c r="BQ28" i="2"/>
  <c r="D23" i="4" s="1"/>
  <c r="CC7" i="2"/>
  <c r="P4" i="4" s="1"/>
  <c r="CH16" i="2"/>
  <c r="U12" i="4" s="1"/>
  <c r="CE7" i="2"/>
  <c r="R4" i="4" s="1"/>
  <c r="CD8" i="2"/>
  <c r="Q5" i="4" s="1"/>
  <c r="BV16" i="2"/>
  <c r="I12" i="4" s="1"/>
  <c r="CE8" i="2"/>
  <c r="R5" i="4" s="1"/>
  <c r="CE16" i="2"/>
  <c r="R12" i="4" s="1"/>
  <c r="CG32" i="2"/>
  <c r="T27" i="4" s="1"/>
  <c r="CF18" i="2"/>
  <c r="S13" i="4" s="1"/>
  <c r="CE40" i="2"/>
  <c r="R35" i="4" s="1"/>
  <c r="CA22" i="2"/>
  <c r="N17" i="4" s="1"/>
  <c r="BP51" i="2"/>
  <c r="C45" i="4" s="1"/>
  <c r="BT54" i="2"/>
  <c r="G48" i="4" s="1"/>
  <c r="CF23" i="2"/>
  <c r="S18" i="4" s="1"/>
  <c r="CD23" i="2"/>
  <c r="Q18" i="4" s="1"/>
  <c r="BU24" i="2"/>
  <c r="H19" i="4" s="1"/>
  <c r="BR28" i="2"/>
  <c r="E23" i="4" s="1"/>
  <c r="CD24" i="2"/>
  <c r="Q19" i="4" s="1"/>
  <c r="CE22" i="2"/>
  <c r="R17" i="4" s="1"/>
  <c r="CE28" i="2"/>
  <c r="R23" i="4" s="1"/>
  <c r="BP54" i="2"/>
  <c r="C48" i="4" s="1"/>
  <c r="BP22" i="2"/>
  <c r="C17" i="4" s="1"/>
  <c r="BP28" i="2"/>
  <c r="C23" i="4" s="1"/>
  <c r="BY22" i="2"/>
  <c r="L17" i="4" s="1"/>
  <c r="BY28" i="2"/>
  <c r="L23" i="4" s="1"/>
  <c r="CB16" i="2"/>
  <c r="O12" i="4" s="1"/>
  <c r="BQ8" i="2"/>
  <c r="D5" i="4" s="1"/>
  <c r="BS8" i="2"/>
  <c r="F5" i="4" s="1"/>
  <c r="BX19" i="2"/>
  <c r="K14" i="4" s="1"/>
  <c r="BR9" i="2"/>
  <c r="CD16" i="2"/>
  <c r="Q12" i="4" s="1"/>
  <c r="BQ36" i="2"/>
  <c r="D31" i="4" s="1"/>
  <c r="BU25" i="2"/>
  <c r="H20" i="4" s="1"/>
  <c r="BT40" i="2"/>
  <c r="G35" i="4" s="1"/>
  <c r="BW48" i="2"/>
  <c r="J42" i="4" s="1"/>
  <c r="CB47" i="2"/>
  <c r="O41" i="4" s="1"/>
  <c r="BX51" i="2"/>
  <c r="K45" i="4" s="1"/>
  <c r="CB54" i="2"/>
  <c r="O48" i="4" s="1"/>
  <c r="BT24" i="2"/>
  <c r="G19" i="4" s="1"/>
  <c r="CC24" i="2"/>
  <c r="P19" i="4" s="1"/>
  <c r="BV28" i="2"/>
  <c r="I23" i="4" s="1"/>
  <c r="BS23" i="2"/>
  <c r="F18" i="4" s="1"/>
  <c r="BT51" i="2"/>
  <c r="G45" i="4" s="1"/>
  <c r="BX54" i="2"/>
  <c r="K48" i="4" s="1"/>
  <c r="BX22" i="2"/>
  <c r="K17" i="4" s="1"/>
  <c r="BX28" i="2"/>
  <c r="K23" i="4" s="1"/>
  <c r="CG22" i="2"/>
  <c r="T17" i="4" s="1"/>
  <c r="CG28" i="2"/>
  <c r="T23" i="4" s="1"/>
  <c r="BR54" i="2"/>
  <c r="E48" i="4" s="1"/>
  <c r="BY8" i="2"/>
  <c r="L5" i="4" s="1"/>
  <c r="BV7" i="2"/>
  <c r="I4" i="4" s="1"/>
  <c r="CA8" i="2"/>
  <c r="N5" i="4" s="1"/>
  <c r="BS16" i="2"/>
  <c r="F12" i="4" s="1"/>
  <c r="BT6" i="2"/>
  <c r="G3" i="4" s="1"/>
  <c r="BW30" i="2"/>
  <c r="J25" i="4" s="1"/>
  <c r="CH32" i="2"/>
  <c r="U27" i="4" s="1"/>
  <c r="CB40" i="2"/>
  <c r="O35" i="4" s="1"/>
  <c r="CE48" i="2"/>
  <c r="R42" i="4" s="1"/>
  <c r="BT49" i="2"/>
  <c r="G43" i="4" s="1"/>
  <c r="CH46" i="2"/>
  <c r="U40" i="4" s="1"/>
  <c r="BW49" i="2"/>
  <c r="J43" i="4" s="1"/>
  <c r="BW23" i="2"/>
  <c r="J18" i="4" s="1"/>
  <c r="CF51" i="2"/>
  <c r="S45" i="4" s="1"/>
  <c r="CH22" i="2"/>
  <c r="U17" i="4" s="1"/>
  <c r="CB24" i="2"/>
  <c r="O19" i="4" s="1"/>
  <c r="BU28" i="2"/>
  <c r="H23" i="4" s="1"/>
  <c r="BV22" i="2"/>
  <c r="I17" i="4" s="1"/>
  <c r="CD28" i="2"/>
  <c r="Q23" i="4" s="1"/>
  <c r="CA23" i="2"/>
  <c r="N18" i="4" s="1"/>
  <c r="CB51" i="2"/>
  <c r="O45" i="4" s="1"/>
  <c r="CF54" i="2"/>
  <c r="S48" i="4" s="1"/>
  <c r="CF22" i="2"/>
  <c r="S17" i="4" s="1"/>
  <c r="CF28" i="2"/>
  <c r="S23" i="4" s="1"/>
  <c r="BQ54" i="2"/>
  <c r="D48" i="4" s="1"/>
  <c r="BU23" i="2"/>
  <c r="H18" i="4" s="1"/>
  <c r="BV51" i="2"/>
  <c r="I45" i="4" s="1"/>
  <c r="BZ54" i="2"/>
  <c r="M48" i="4" s="1"/>
  <c r="BM53" i="2"/>
  <c r="BM52" i="2"/>
  <c r="CG8" i="2"/>
  <c r="T5" i="4" s="1"/>
  <c r="BQ16" i="2"/>
  <c r="D12" i="4" s="1"/>
  <c r="BS40" i="2"/>
  <c r="F35" i="4" s="1"/>
  <c r="CD7" i="2"/>
  <c r="Q4" i="4" s="1"/>
  <c r="CA16" i="2"/>
  <c r="N12" i="4" s="1"/>
  <c r="BT8" i="2"/>
  <c r="G5" i="4" s="1"/>
  <c r="CF21" i="2"/>
  <c r="S16" i="4" s="1"/>
  <c r="BU14" i="2"/>
  <c r="H10" i="4" s="1"/>
  <c r="BQ21" i="2"/>
  <c r="D16" i="4" s="1"/>
  <c r="BW36" i="2"/>
  <c r="J31" i="4" s="1"/>
  <c r="CD10" i="2"/>
  <c r="Q6" i="4" s="1"/>
  <c r="CD18" i="2"/>
  <c r="Q13" i="4" s="1"/>
  <c r="CF34" i="2"/>
  <c r="S29" i="4" s="1"/>
  <c r="CE18" i="2"/>
  <c r="R13" i="4" s="1"/>
  <c r="BR36" i="2"/>
  <c r="E31" i="4" s="1"/>
  <c r="BT42" i="2"/>
  <c r="BP49" i="2"/>
  <c r="C43" i="4" s="1"/>
  <c r="BR55" i="2"/>
  <c r="E49" i="4" s="1"/>
  <c r="CG47" i="2"/>
  <c r="T41" i="4" s="1"/>
  <c r="CG55" i="2"/>
  <c r="T49" i="4" s="1"/>
  <c r="BR47" i="2"/>
  <c r="E41" i="4" s="1"/>
  <c r="CD50" i="2"/>
  <c r="Q44" i="4" s="1"/>
  <c r="CE44" i="2"/>
  <c r="R38" i="4" s="1"/>
  <c r="BS49" i="2"/>
  <c r="F43" i="4" s="1"/>
  <c r="CB49" i="2"/>
  <c r="O43" i="4" s="1"/>
  <c r="BV47" i="2"/>
  <c r="I41" i="4" s="1"/>
  <c r="CE49" i="2"/>
  <c r="R43" i="4" s="1"/>
  <c r="CE23" i="2"/>
  <c r="R18" i="4" s="1"/>
  <c r="BT28" i="2"/>
  <c r="G23" i="4" s="1"/>
  <c r="BU22" i="2"/>
  <c r="H17" i="4" s="1"/>
  <c r="CC28" i="2"/>
  <c r="P23" i="4" s="1"/>
  <c r="CD22" i="2"/>
  <c r="Q17" i="4" s="1"/>
  <c r="BS51" i="2"/>
  <c r="F45" i="4" s="1"/>
  <c r="BW54" i="2"/>
  <c r="J48" i="4" s="1"/>
  <c r="BY54" i="2"/>
  <c r="L48" i="4" s="1"/>
  <c r="BT23" i="2"/>
  <c r="G18" i="4" s="1"/>
  <c r="BU51" i="2"/>
  <c r="H45" i="4" s="1"/>
  <c r="CG54" i="2"/>
  <c r="T48" i="4" s="1"/>
  <c r="CC23" i="2"/>
  <c r="P18" i="4" s="1"/>
  <c r="CD51" i="2"/>
  <c r="Q45" i="4" s="1"/>
  <c r="CH54" i="2"/>
  <c r="U48" i="4" s="1"/>
  <c r="CC8" i="2"/>
  <c r="P5" i="4" s="1"/>
  <c r="BY16" i="2"/>
  <c r="L12" i="4" s="1"/>
  <c r="CE35" i="2"/>
  <c r="R30" i="4" s="1"/>
  <c r="CA40" i="2"/>
  <c r="N35" i="4" s="1"/>
  <c r="BR8" i="2"/>
  <c r="E5" i="4" s="1"/>
  <c r="BW21" i="2"/>
  <c r="J16" i="4" s="1"/>
  <c r="CC32" i="2"/>
  <c r="P27" i="4" s="1"/>
  <c r="CB8" i="2"/>
  <c r="O5" i="4" s="1"/>
  <c r="BP15" i="2"/>
  <c r="C11" i="4" s="1"/>
  <c r="CG25" i="2"/>
  <c r="T20" i="4" s="1"/>
  <c r="BU6" i="2"/>
  <c r="H3" i="4" s="1"/>
  <c r="CC14" i="2"/>
  <c r="P10" i="4" s="1"/>
  <c r="BV30" i="2"/>
  <c r="I25" i="4" s="1"/>
  <c r="CE36" i="2"/>
  <c r="R31" i="4" s="1"/>
  <c r="BV20" i="2"/>
  <c r="I15" i="4" s="1"/>
  <c r="BP36" i="2"/>
  <c r="C31" i="4" s="1"/>
  <c r="BT9" i="2"/>
  <c r="BR40" i="2"/>
  <c r="E35" i="4" s="1"/>
  <c r="CC40" i="2"/>
  <c r="P35" i="4" s="1"/>
  <c r="BU48" i="2"/>
  <c r="H42" i="4" s="1"/>
  <c r="BS24" i="2"/>
  <c r="F19" i="4" s="1"/>
  <c r="BT22" i="2"/>
  <c r="G17" i="4" s="1"/>
  <c r="CB28" i="2"/>
  <c r="O23" i="4" s="1"/>
  <c r="CC22" i="2"/>
  <c r="P17" i="4" s="1"/>
  <c r="BR51" i="2"/>
  <c r="E45" i="4" s="1"/>
  <c r="BV54" i="2"/>
  <c r="I48" i="4" s="1"/>
  <c r="BR23" i="2"/>
  <c r="E18" i="4" s="1"/>
  <c r="CA51" i="2"/>
  <c r="N45" i="4" s="1"/>
  <c r="BZ22" i="2"/>
  <c r="M17" i="4" s="1"/>
  <c r="BW24" i="2"/>
  <c r="J19" i="4" s="1"/>
  <c r="BV23" i="2"/>
  <c r="I18" i="4" s="1"/>
  <c r="CB23" i="2"/>
  <c r="O18" i="4" s="1"/>
  <c r="CC51" i="2"/>
  <c r="P45" i="4" s="1"/>
  <c r="BR24" i="2"/>
  <c r="E19" i="4" s="1"/>
  <c r="BQ24" i="2"/>
  <c r="D19" i="4" s="1"/>
  <c r="BZ24" i="2"/>
  <c r="M19" i="4" s="1"/>
  <c r="CG16" i="2"/>
  <c r="T12" i="4" s="1"/>
  <c r="BZ8" i="2"/>
  <c r="M5" i="4" s="1"/>
  <c r="BW25" i="2"/>
  <c r="J20" i="4" s="1"/>
  <c r="BT32" i="2"/>
  <c r="G27" i="4" s="1"/>
  <c r="BX9" i="2"/>
  <c r="BT16" i="2"/>
  <c r="G12" i="4" s="1"/>
  <c r="BU8" i="2"/>
  <c r="H5" i="4" s="1"/>
  <c r="BU16" i="2"/>
  <c r="H12" i="4" s="1"/>
  <c r="BZ40" i="2"/>
  <c r="M35" i="4" s="1"/>
  <c r="CC48" i="2"/>
  <c r="P42" i="4" s="1"/>
  <c r="BY42" i="2"/>
  <c r="BR50" i="2"/>
  <c r="E44" i="4" s="1"/>
  <c r="BU4" i="2"/>
  <c r="CA24" i="2"/>
  <c r="N19" i="4" s="1"/>
  <c r="BQ51" i="2"/>
  <c r="D45" i="4" s="1"/>
  <c r="BU54" i="2"/>
  <c r="H48" i="4" s="1"/>
  <c r="BQ23" i="2"/>
  <c r="D18" i="4" s="1"/>
  <c r="BZ51" i="2"/>
  <c r="M45" i="4" s="1"/>
  <c r="BZ28" i="2"/>
  <c r="M23" i="4" s="1"/>
  <c r="CE24" i="2"/>
  <c r="R19" i="4" s="1"/>
  <c r="BP24" i="2"/>
  <c r="C19" i="4" s="1"/>
  <c r="CH41" i="2"/>
  <c r="U36" i="4" s="1"/>
  <c r="CC41" i="2"/>
  <c r="P36" i="4" s="1"/>
  <c r="BZ41" i="2"/>
  <c r="M36" i="4" s="1"/>
  <c r="CD41" i="2"/>
  <c r="Q36" i="4" s="1"/>
  <c r="BU41" i="2"/>
  <c r="H36" i="4" s="1"/>
  <c r="BR41" i="2"/>
  <c r="E36" i="4" s="1"/>
  <c r="BV41" i="2"/>
  <c r="I36" i="4" s="1"/>
  <c r="CA41" i="2"/>
  <c r="N36" i="4" s="1"/>
  <c r="CB41" i="2"/>
  <c r="O36" i="4" s="1"/>
  <c r="BS41" i="2"/>
  <c r="F36" i="4" s="1"/>
  <c r="CG41" i="2"/>
  <c r="T36" i="4" s="1"/>
  <c r="CF41" i="2"/>
  <c r="S36" i="4" s="1"/>
  <c r="BT41" i="2"/>
  <c r="G36" i="4" s="1"/>
  <c r="BY41" i="2"/>
  <c r="L36" i="4" s="1"/>
  <c r="BX41" i="2"/>
  <c r="K36" i="4" s="1"/>
  <c r="CE37" i="2"/>
  <c r="R32" i="4" s="1"/>
  <c r="BV43" i="2"/>
  <c r="I37" i="4" s="1"/>
  <c r="CB43" i="2"/>
  <c r="O37" i="4" s="1"/>
  <c r="CG43" i="2"/>
  <c r="T37" i="4" s="1"/>
  <c r="CF43" i="2"/>
  <c r="S37" i="4" s="1"/>
  <c r="BT43" i="2"/>
  <c r="G37" i="4" s="1"/>
  <c r="BY43" i="2"/>
  <c r="L37" i="4" s="1"/>
  <c r="BX43" i="2"/>
  <c r="K37" i="4" s="1"/>
  <c r="BQ43" i="2"/>
  <c r="D37" i="4" s="1"/>
  <c r="BP43" i="2"/>
  <c r="C37" i="4" s="1"/>
  <c r="CH43" i="2"/>
  <c r="U37" i="4" s="1"/>
  <c r="CC43" i="2"/>
  <c r="P37" i="4" s="1"/>
  <c r="BZ43" i="2"/>
  <c r="M37" i="4" s="1"/>
  <c r="BU43" i="2"/>
  <c r="H37" i="4" s="1"/>
  <c r="BR43" i="2"/>
  <c r="E37" i="4" s="1"/>
  <c r="CA43" i="2"/>
  <c r="N37" i="4" s="1"/>
  <c r="BX33" i="2"/>
  <c r="K28" i="4" s="1"/>
  <c r="BP37" i="2"/>
  <c r="C32" i="4" s="1"/>
  <c r="BX11" i="2"/>
  <c r="K7" i="4" s="1"/>
  <c r="CG27" i="2"/>
  <c r="T22" i="4" s="1"/>
  <c r="BY11" i="2"/>
  <c r="L7" i="4" s="1"/>
  <c r="BQ41" i="2"/>
  <c r="D36" i="4" s="1"/>
  <c r="BW35" i="2"/>
  <c r="J30" i="4" s="1"/>
  <c r="BW43" i="2"/>
  <c r="J37" i="4" s="1"/>
  <c r="BW29" i="2"/>
  <c r="J24" i="4" s="1"/>
  <c r="CF33" i="2"/>
  <c r="S28" i="4" s="1"/>
  <c r="BX37" i="2"/>
  <c r="K32" i="4" s="1"/>
  <c r="CG29" i="2"/>
  <c r="T24" i="4" s="1"/>
  <c r="BZ5" i="2"/>
  <c r="M2" i="4" s="1"/>
  <c r="BQ5" i="2"/>
  <c r="D2" i="4" s="1"/>
  <c r="BX5" i="2"/>
  <c r="K2" i="4" s="1"/>
  <c r="BR5" i="2"/>
  <c r="E2" i="4" s="1"/>
  <c r="BP5" i="2"/>
  <c r="C2" i="4" s="1"/>
  <c r="CE5" i="2"/>
  <c r="R2" i="4" s="1"/>
  <c r="CD5" i="2"/>
  <c r="Q2" i="4" s="1"/>
  <c r="CG5" i="2"/>
  <c r="T2" i="4" s="1"/>
  <c r="BW5" i="2"/>
  <c r="J2" i="4" s="1"/>
  <c r="BV5" i="2"/>
  <c r="I2" i="4" s="1"/>
  <c r="CF5" i="2"/>
  <c r="S2" i="4" s="1"/>
  <c r="CC29" i="2"/>
  <c r="P24" i="4" s="1"/>
  <c r="CH11" i="2"/>
  <c r="U7" i="4" s="1"/>
  <c r="BQ11" i="2"/>
  <c r="D7" i="4" s="1"/>
  <c r="BP11" i="2"/>
  <c r="C7" i="4" s="1"/>
  <c r="CB11" i="2"/>
  <c r="O7" i="4" s="1"/>
  <c r="BZ11" i="2"/>
  <c r="M7" i="4" s="1"/>
  <c r="BT11" i="2"/>
  <c r="G7" i="4" s="1"/>
  <c r="BR11" i="2"/>
  <c r="E7" i="4" s="1"/>
  <c r="BW11" i="2"/>
  <c r="J7" i="4" s="1"/>
  <c r="BV11" i="2"/>
  <c r="I7" i="4" s="1"/>
  <c r="CA11" i="2"/>
  <c r="N7" i="4" s="1"/>
  <c r="CG11" i="2"/>
  <c r="T7" i="4" s="1"/>
  <c r="CF11" i="2"/>
  <c r="S7" i="4" s="1"/>
  <c r="BT31" i="2"/>
  <c r="G26" i="4" s="1"/>
  <c r="BZ31" i="2"/>
  <c r="M26" i="4" s="1"/>
  <c r="BQ31" i="2"/>
  <c r="D26" i="4" s="1"/>
  <c r="BR31" i="2"/>
  <c r="E26" i="4" s="1"/>
  <c r="BX31" i="2"/>
  <c r="K26" i="4" s="1"/>
  <c r="CD31" i="2"/>
  <c r="Q26" i="4" s="1"/>
  <c r="CC31" i="2"/>
  <c r="P26" i="4" s="1"/>
  <c r="BV31" i="2"/>
  <c r="I26" i="4" s="1"/>
  <c r="BU31" i="2"/>
  <c r="H26" i="4" s="1"/>
  <c r="CA31" i="2"/>
  <c r="N26" i="4" s="1"/>
  <c r="CG31" i="2"/>
  <c r="T26" i="4" s="1"/>
  <c r="CB39" i="2"/>
  <c r="O34" i="4" s="1"/>
  <c r="CA39" i="2"/>
  <c r="N34" i="4" s="1"/>
  <c r="CG39" i="2"/>
  <c r="T34" i="4" s="1"/>
  <c r="CF39" i="2"/>
  <c r="S34" i="4" s="1"/>
  <c r="BT39" i="2"/>
  <c r="G34" i="4" s="1"/>
  <c r="BS39" i="2"/>
  <c r="F34" i="4" s="1"/>
  <c r="BY39" i="2"/>
  <c r="L34" i="4" s="1"/>
  <c r="BX39" i="2"/>
  <c r="K34" i="4" s="1"/>
  <c r="BQ39" i="2"/>
  <c r="D34" i="4" s="1"/>
  <c r="BP39" i="2"/>
  <c r="C34" i="4" s="1"/>
  <c r="CH39" i="2"/>
  <c r="U34" i="4" s="1"/>
  <c r="CC39" i="2"/>
  <c r="P34" i="4" s="1"/>
  <c r="BZ39" i="2"/>
  <c r="M34" i="4" s="1"/>
  <c r="CD39" i="2"/>
  <c r="Q34" i="4" s="1"/>
  <c r="BW41" i="2"/>
  <c r="J36" i="4" s="1"/>
  <c r="CC6" i="2"/>
  <c r="P3" i="4" s="1"/>
  <c r="CB6" i="2"/>
  <c r="O3" i="4" s="1"/>
  <c r="CE6" i="2"/>
  <c r="R3" i="4" s="1"/>
  <c r="CF6" i="2"/>
  <c r="S3" i="4" s="1"/>
  <c r="BW6" i="2"/>
  <c r="J3" i="4" s="1"/>
  <c r="CD6" i="2"/>
  <c r="Q3" i="4" s="1"/>
  <c r="BS6" i="2"/>
  <c r="F3" i="4" s="1"/>
  <c r="BX6" i="2"/>
  <c r="K3" i="4" s="1"/>
  <c r="BV6" i="2"/>
  <c r="I3" i="4" s="1"/>
  <c r="BV19" i="2"/>
  <c r="I14" i="4" s="1"/>
  <c r="CG19" i="2"/>
  <c r="T14" i="4" s="1"/>
  <c r="BY19" i="2"/>
  <c r="L14" i="4" s="1"/>
  <c r="CF19" i="2"/>
  <c r="S14" i="4" s="1"/>
  <c r="CH19" i="2"/>
  <c r="U14" i="4" s="1"/>
  <c r="BQ19" i="2"/>
  <c r="D14" i="4" s="1"/>
  <c r="CB19" i="2"/>
  <c r="O14" i="4" s="1"/>
  <c r="BZ19" i="2"/>
  <c r="M14" i="4" s="1"/>
  <c r="BP19" i="2"/>
  <c r="C14" i="4" s="1"/>
  <c r="BW19" i="2"/>
  <c r="J14" i="4" s="1"/>
  <c r="BT19" i="2"/>
  <c r="G14" i="4" s="1"/>
  <c r="CA19" i="2"/>
  <c r="N14" i="4" s="1"/>
  <c r="BR19" i="2"/>
  <c r="E14" i="4" s="1"/>
  <c r="CA27" i="2"/>
  <c r="N22" i="4" s="1"/>
  <c r="CD43" i="2"/>
  <c r="Q37" i="4" s="1"/>
  <c r="CA33" i="2"/>
  <c r="N28" i="4" s="1"/>
  <c r="BS33" i="2"/>
  <c r="F28" i="4" s="1"/>
  <c r="CG33" i="2"/>
  <c r="T28" i="4" s="1"/>
  <c r="CB33" i="2"/>
  <c r="O28" i="4" s="1"/>
  <c r="CH33" i="2"/>
  <c r="U28" i="4" s="1"/>
  <c r="BY33" i="2"/>
  <c r="L28" i="4" s="1"/>
  <c r="BT33" i="2"/>
  <c r="G28" i="4" s="1"/>
  <c r="BZ33" i="2"/>
  <c r="M28" i="4" s="1"/>
  <c r="BQ33" i="2"/>
  <c r="D28" i="4" s="1"/>
  <c r="CD33" i="2"/>
  <c r="Q28" i="4" s="1"/>
  <c r="CC33" i="2"/>
  <c r="P28" i="4" s="1"/>
  <c r="BP33" i="2"/>
  <c r="C28" i="4" s="1"/>
  <c r="BV33" i="2"/>
  <c r="I28" i="4" s="1"/>
  <c r="BU33" i="2"/>
  <c r="H28" i="4" s="1"/>
  <c r="CE33" i="2"/>
  <c r="R28" i="4" s="1"/>
  <c r="CE41" i="2"/>
  <c r="R36" i="4" s="1"/>
  <c r="BP31" i="2"/>
  <c r="C26" i="4" s="1"/>
  <c r="BP35" i="2"/>
  <c r="C30" i="4" s="1"/>
  <c r="CE11" i="2"/>
  <c r="R7" i="4" s="1"/>
  <c r="CE19" i="2"/>
  <c r="R14" i="4" s="1"/>
  <c r="CH31" i="2"/>
  <c r="U26" i="4" s="1"/>
  <c r="BV39" i="2"/>
  <c r="I34" i="4" s="1"/>
  <c r="BP41" i="2"/>
  <c r="C36" i="4" s="1"/>
  <c r="BU39" i="2"/>
  <c r="H34" i="4" s="1"/>
  <c r="BU11" i="2"/>
  <c r="H7" i="4" s="1"/>
  <c r="BW31" i="2"/>
  <c r="J26" i="4" s="1"/>
  <c r="BY37" i="2"/>
  <c r="L32" i="4" s="1"/>
  <c r="BT37" i="2"/>
  <c r="G32" i="4" s="1"/>
  <c r="BZ37" i="2"/>
  <c r="M32" i="4" s="1"/>
  <c r="BQ37" i="2"/>
  <c r="D32" i="4" s="1"/>
  <c r="CH37" i="2"/>
  <c r="U32" i="4" s="1"/>
  <c r="BR37" i="2"/>
  <c r="E32" i="4" s="1"/>
  <c r="CC37" i="2"/>
  <c r="P32" i="4" s="1"/>
  <c r="CD37" i="2"/>
  <c r="Q32" i="4" s="1"/>
  <c r="BV37" i="2"/>
  <c r="I32" i="4" s="1"/>
  <c r="BU37" i="2"/>
  <c r="H32" i="4" s="1"/>
  <c r="CA37" i="2"/>
  <c r="N32" i="4" s="1"/>
  <c r="BS37" i="2"/>
  <c r="F32" i="4" s="1"/>
  <c r="BW39" i="2"/>
  <c r="J34" i="4" s="1"/>
  <c r="BS27" i="2"/>
  <c r="F22" i="4" s="1"/>
  <c r="BY27" i="2"/>
  <c r="L22" i="4" s="1"/>
  <c r="BP27" i="2"/>
  <c r="C22" i="4" s="1"/>
  <c r="CC27" i="2"/>
  <c r="P22" i="4" s="1"/>
  <c r="CB27" i="2"/>
  <c r="O22" i="4" s="1"/>
  <c r="BQ27" i="2"/>
  <c r="D22" i="4" s="1"/>
  <c r="CE27" i="2"/>
  <c r="R22" i="4" s="1"/>
  <c r="BU27" i="2"/>
  <c r="H22" i="4" s="1"/>
  <c r="BT27" i="2"/>
  <c r="G22" i="4" s="1"/>
  <c r="CH27" i="2"/>
  <c r="U22" i="4" s="1"/>
  <c r="BZ27" i="2"/>
  <c r="M22" i="4" s="1"/>
  <c r="CF31" i="2"/>
  <c r="S26" i="4" s="1"/>
  <c r="BX35" i="2"/>
  <c r="K30" i="4" s="1"/>
  <c r="BX27" i="2"/>
  <c r="K22" i="4" s="1"/>
  <c r="BR33" i="2"/>
  <c r="E28" i="4" s="1"/>
  <c r="CC11" i="2"/>
  <c r="P7" i="4" s="1"/>
  <c r="CE31" i="2"/>
  <c r="R26" i="4" s="1"/>
  <c r="CE39" i="2"/>
  <c r="R34" i="4" s="1"/>
  <c r="BU45" i="2"/>
  <c r="H39" i="4" s="1"/>
  <c r="CA45" i="2"/>
  <c r="N39" i="4" s="1"/>
  <c r="BR45" i="2"/>
  <c r="E39" i="4" s="1"/>
  <c r="BS45" i="2"/>
  <c r="F39" i="4" s="1"/>
  <c r="CE45" i="2"/>
  <c r="R39" i="4" s="1"/>
  <c r="CD45" i="2"/>
  <c r="Q39" i="4" s="1"/>
  <c r="BW45" i="2"/>
  <c r="J39" i="4" s="1"/>
  <c r="BV45" i="2"/>
  <c r="I39" i="4" s="1"/>
  <c r="CB45" i="2"/>
  <c r="O39" i="4" s="1"/>
  <c r="CG45" i="2"/>
  <c r="T39" i="4" s="1"/>
  <c r="BT45" i="2"/>
  <c r="G39" i="4" s="1"/>
  <c r="BY45" i="2"/>
  <c r="L39" i="4" s="1"/>
  <c r="CF45" i="2"/>
  <c r="S39" i="4" s="1"/>
  <c r="BQ45" i="2"/>
  <c r="D39" i="4" s="1"/>
  <c r="BX45" i="2"/>
  <c r="K39" i="4" s="1"/>
  <c r="CH45" i="2"/>
  <c r="U39" i="4" s="1"/>
  <c r="BP45" i="2"/>
  <c r="C39" i="4" s="1"/>
  <c r="CD11" i="2"/>
  <c r="Q7" i="4" s="1"/>
  <c r="BW27" i="2"/>
  <c r="J22" i="4" s="1"/>
  <c r="CF35" i="2"/>
  <c r="S30" i="4" s="1"/>
  <c r="CA6" i="2"/>
  <c r="N3" i="4" s="1"/>
  <c r="CF27" i="2"/>
  <c r="S22" i="4" s="1"/>
  <c r="CG35" i="2"/>
  <c r="T30" i="4" s="1"/>
  <c r="CG37" i="2"/>
  <c r="T32" i="4" s="1"/>
  <c r="CC45" i="2"/>
  <c r="P39" i="4" s="1"/>
  <c r="CD35" i="2"/>
  <c r="Q30" i="4" s="1"/>
  <c r="CC35" i="2"/>
  <c r="P30" i="4" s="1"/>
  <c r="BV35" i="2"/>
  <c r="I30" i="4" s="1"/>
  <c r="BU35" i="2"/>
  <c r="H30" i="4" s="1"/>
  <c r="CA35" i="2"/>
  <c r="N30" i="4" s="1"/>
  <c r="BS35" i="2"/>
  <c r="F30" i="4" s="1"/>
  <c r="CB35" i="2"/>
  <c r="O30" i="4" s="1"/>
  <c r="CH35" i="2"/>
  <c r="U30" i="4" s="1"/>
  <c r="BY35" i="2"/>
  <c r="L30" i="4" s="1"/>
  <c r="BT35" i="2"/>
  <c r="G30" i="4" s="1"/>
  <c r="BZ35" i="2"/>
  <c r="M30" i="4" s="1"/>
  <c r="BQ35" i="2"/>
  <c r="D30" i="4" s="1"/>
  <c r="BW37" i="2"/>
  <c r="J32" i="4" s="1"/>
  <c r="BU29" i="2"/>
  <c r="H24" i="4" s="1"/>
  <c r="BT29" i="2"/>
  <c r="G24" i="4" s="1"/>
  <c r="CH29" i="2"/>
  <c r="U24" i="4" s="1"/>
  <c r="BZ29" i="2"/>
  <c r="M24" i="4" s="1"/>
  <c r="CF29" i="2"/>
  <c r="S24" i="4" s="1"/>
  <c r="BR29" i="2"/>
  <c r="E24" i="4" s="1"/>
  <c r="CA29" i="2"/>
  <c r="N24" i="4" s="1"/>
  <c r="BY29" i="2"/>
  <c r="L24" i="4" s="1"/>
  <c r="BP29" i="2"/>
  <c r="C24" i="4" s="1"/>
  <c r="CE29" i="2"/>
  <c r="R24" i="4" s="1"/>
  <c r="BS29" i="2"/>
  <c r="F24" i="4" s="1"/>
  <c r="BQ29" i="2"/>
  <c r="D24" i="4" s="1"/>
  <c r="BY17" i="2"/>
  <c r="CF17" i="2"/>
  <c r="CH17" i="2"/>
  <c r="BQ17" i="2"/>
  <c r="BX17" i="2"/>
  <c r="CB17" i="2"/>
  <c r="BZ17" i="2"/>
  <c r="BP17" i="2"/>
  <c r="CE17" i="2"/>
  <c r="BT17" i="2"/>
  <c r="BR17" i="2"/>
  <c r="BW17" i="2"/>
  <c r="CA17" i="2"/>
  <c r="BS17" i="2"/>
  <c r="CD17" i="2"/>
  <c r="BX29" i="2"/>
  <c r="K24" i="4" s="1"/>
  <c r="BS31" i="2"/>
  <c r="F26" i="4" s="1"/>
  <c r="CB31" i="2"/>
  <c r="O26" i="4" s="1"/>
  <c r="BZ45" i="2"/>
  <c r="M39" i="4" s="1"/>
  <c r="BS43" i="2"/>
  <c r="F37" i="4" s="1"/>
  <c r="BX15" i="2"/>
  <c r="K11" i="4" s="1"/>
  <c r="BQ25" i="2"/>
  <c r="D20" i="4" s="1"/>
  <c r="BV32" i="2"/>
  <c r="I27" i="4" s="1"/>
  <c r="BQ15" i="2"/>
  <c r="D11" i="4" s="1"/>
  <c r="BY21" i="2"/>
  <c r="L16" i="4" s="1"/>
  <c r="BZ9" i="2"/>
  <c r="CH15" i="2"/>
  <c r="U11" i="4" s="1"/>
  <c r="BS25" i="2"/>
  <c r="F20" i="4" s="1"/>
  <c r="BP32" i="2"/>
  <c r="C27" i="4" s="1"/>
  <c r="CB25" i="2"/>
  <c r="O20" i="4" s="1"/>
  <c r="BP30" i="2"/>
  <c r="C25" i="4" s="1"/>
  <c r="BY36" i="2"/>
  <c r="L31" i="4" s="1"/>
  <c r="CB9" i="2"/>
  <c r="CF12" i="2"/>
  <c r="S8" i="4" s="1"/>
  <c r="CC25" i="2"/>
  <c r="P20" i="4" s="1"/>
  <c r="BQ30" i="2"/>
  <c r="D25" i="4" s="1"/>
  <c r="BZ36" i="2"/>
  <c r="M31" i="4" s="1"/>
  <c r="BT38" i="2"/>
  <c r="G33" i="4" s="1"/>
  <c r="BU38" i="2"/>
  <c r="H33" i="4" s="1"/>
  <c r="BP38" i="2"/>
  <c r="C33" i="4" s="1"/>
  <c r="BX44" i="2"/>
  <c r="K38" i="4" s="1"/>
  <c r="CF50" i="2"/>
  <c r="S44" i="4" s="1"/>
  <c r="CG42" i="2"/>
  <c r="BQ46" i="2"/>
  <c r="D40" i="4" s="1"/>
  <c r="BR44" i="2"/>
  <c r="E38" i="4" s="1"/>
  <c r="BZ50" i="2"/>
  <c r="M44" i="4" s="1"/>
  <c r="CF4" i="2"/>
  <c r="CC4" i="2"/>
  <c r="BP25" i="2"/>
  <c r="C20" i="4" s="1"/>
  <c r="BU32" i="2"/>
  <c r="H27" i="4" s="1"/>
  <c r="BP9" i="2"/>
  <c r="CF15" i="2"/>
  <c r="S11" i="4" s="1"/>
  <c r="BY25" i="2"/>
  <c r="L20" i="4" s="1"/>
  <c r="CD32" i="2"/>
  <c r="Q27" i="4" s="1"/>
  <c r="BQ9" i="2"/>
  <c r="BU12" i="2"/>
  <c r="H8" i="4" s="1"/>
  <c r="BY15" i="2"/>
  <c r="L11" i="4" s="1"/>
  <c r="CG21" i="2"/>
  <c r="T16" i="4" s="1"/>
  <c r="BW34" i="2"/>
  <c r="J29" i="4" s="1"/>
  <c r="CH9" i="2"/>
  <c r="BR13" i="2"/>
  <c r="E9" i="4" s="1"/>
  <c r="CA25" i="2"/>
  <c r="N20" i="4" s="1"/>
  <c r="BX32" i="2"/>
  <c r="K27" i="4" s="1"/>
  <c r="BS9" i="2"/>
  <c r="BW14" i="2"/>
  <c r="J10" i="4" s="1"/>
  <c r="BP26" i="2"/>
  <c r="C21" i="4" s="1"/>
  <c r="BX30" i="2"/>
  <c r="K25" i="4" s="1"/>
  <c r="CG36" i="2"/>
  <c r="T31" i="4" s="1"/>
  <c r="BP10" i="2"/>
  <c r="C6" i="4" s="1"/>
  <c r="BT13" i="2"/>
  <c r="G9" i="4" s="1"/>
  <c r="BX16" i="2"/>
  <c r="K12" i="4" s="1"/>
  <c r="BQ26" i="2"/>
  <c r="D21" i="4" s="1"/>
  <c r="BY30" i="2"/>
  <c r="L25" i="4" s="1"/>
  <c r="CH36" i="2"/>
  <c r="U31" i="4" s="1"/>
  <c r="CB38" i="2"/>
  <c r="O33" i="4" s="1"/>
  <c r="CD4" i="2"/>
  <c r="CC38" i="2"/>
  <c r="P33" i="4" s="1"/>
  <c r="BV46" i="2"/>
  <c r="I40" i="4" s="1"/>
  <c r="BW38" i="2"/>
  <c r="J33" i="4" s="1"/>
  <c r="BW46" i="2"/>
  <c r="J40" i="4" s="1"/>
  <c r="BX38" i="2"/>
  <c r="K33" i="4" s="1"/>
  <c r="CF44" i="2"/>
  <c r="S38" i="4" s="1"/>
  <c r="BP48" i="2"/>
  <c r="C42" i="4" s="1"/>
  <c r="BZ4" i="2"/>
  <c r="BQ40" i="2"/>
  <c r="D35" i="4" s="1"/>
  <c r="BY46" i="2"/>
  <c r="L40" i="4" s="1"/>
  <c r="BZ44" i="2"/>
  <c r="M38" i="4" s="1"/>
  <c r="CD47" i="2"/>
  <c r="Q41" i="4" s="1"/>
  <c r="CH50" i="2"/>
  <c r="U44" i="4" s="1"/>
  <c r="CA55" i="2"/>
  <c r="N49" i="4" s="1"/>
  <c r="BW47" i="2"/>
  <c r="J41" i="4" s="1"/>
  <c r="BS50" i="2"/>
  <c r="F44" i="4" s="1"/>
  <c r="BX55" i="2"/>
  <c r="K49" i="4" s="1"/>
  <c r="CG15" i="2"/>
  <c r="T11" i="4" s="1"/>
  <c r="BR25" i="2"/>
  <c r="E20" i="4" s="1"/>
  <c r="BR7" i="2"/>
  <c r="E4" i="4" s="1"/>
  <c r="BZ13" i="2"/>
  <c r="M9" i="4" s="1"/>
  <c r="CF32" i="2"/>
  <c r="S27" i="4" s="1"/>
  <c r="CA9" i="2"/>
  <c r="CE14" i="2"/>
  <c r="R10" i="4" s="1"/>
  <c r="BX26" i="2"/>
  <c r="K21" i="4" s="1"/>
  <c r="CG30" i="2"/>
  <c r="T25" i="4" s="1"/>
  <c r="BQ34" i="2"/>
  <c r="D29" i="4" s="1"/>
  <c r="BT7" i="2"/>
  <c r="G4" i="4" s="1"/>
  <c r="BX10" i="2"/>
  <c r="K6" i="4" s="1"/>
  <c r="CB13" i="2"/>
  <c r="O9" i="4" s="1"/>
  <c r="CF16" i="2"/>
  <c r="S12" i="4" s="1"/>
  <c r="BP20" i="2"/>
  <c r="C15" i="4" s="1"/>
  <c r="BY26" i="2"/>
  <c r="L21" i="4" s="1"/>
  <c r="CH30" i="2"/>
  <c r="U25" i="4" s="1"/>
  <c r="BR34" i="2"/>
  <c r="E29" i="4" s="1"/>
  <c r="BQ4" i="2"/>
  <c r="CD46" i="2"/>
  <c r="Q40" i="4" s="1"/>
  <c r="CE38" i="2"/>
  <c r="R33" i="4" s="1"/>
  <c r="CE46" i="2"/>
  <c r="R40" i="4" s="1"/>
  <c r="CF38" i="2"/>
  <c r="S33" i="4" s="1"/>
  <c r="BP42" i="2"/>
  <c r="BX48" i="2"/>
  <c r="K42" i="4" s="1"/>
  <c r="CA4" i="2"/>
  <c r="BY40" i="2"/>
  <c r="L35" i="4" s="1"/>
  <c r="CG46" i="2"/>
  <c r="T40" i="4" s="1"/>
  <c r="BQ50" i="2"/>
  <c r="D44" i="4" s="1"/>
  <c r="CH44" i="2"/>
  <c r="U38" i="4" s="1"/>
  <c r="BR48" i="2"/>
  <c r="E42" i="4" s="1"/>
  <c r="BV55" i="2"/>
  <c r="I49" i="4" s="1"/>
  <c r="BU55" i="2"/>
  <c r="H49" i="4" s="1"/>
  <c r="CE47" i="2"/>
  <c r="R41" i="4" s="1"/>
  <c r="CA50" i="2"/>
  <c r="N44" i="4" s="1"/>
  <c r="BV4" i="2"/>
  <c r="CF25" i="2"/>
  <c r="S20" i="4" s="1"/>
  <c r="CF9" i="2"/>
  <c r="BX13" i="2"/>
  <c r="K9" i="4" s="1"/>
  <c r="BQ13" i="2"/>
  <c r="D9" i="4" s="1"/>
  <c r="BZ25" i="2"/>
  <c r="M20" i="4" s="1"/>
  <c r="BW32" i="2"/>
  <c r="J27" i="4" s="1"/>
  <c r="BZ7" i="2"/>
  <c r="M4" i="4" s="1"/>
  <c r="CH13" i="2"/>
  <c r="U9" i="4" s="1"/>
  <c r="BX36" i="2"/>
  <c r="K31" i="4" s="1"/>
  <c r="BS7" i="2"/>
  <c r="F4" i="4" s="1"/>
  <c r="BW12" i="2"/>
  <c r="J8" i="4" s="1"/>
  <c r="BS15" i="2"/>
  <c r="F11" i="4" s="1"/>
  <c r="BW20" i="2"/>
  <c r="J15" i="4" s="1"/>
  <c r="CF26" i="2"/>
  <c r="S21" i="4" s="1"/>
  <c r="BY34" i="2"/>
  <c r="L29" i="4" s="1"/>
  <c r="CB7" i="2"/>
  <c r="O4" i="4" s="1"/>
  <c r="CF10" i="2"/>
  <c r="S6" i="4" s="1"/>
  <c r="BP14" i="2"/>
  <c r="C10" i="4" s="1"/>
  <c r="BX20" i="2"/>
  <c r="K15" i="4" s="1"/>
  <c r="CG26" i="2"/>
  <c r="T21" i="4" s="1"/>
  <c r="BZ34" i="2"/>
  <c r="M29" i="4" s="1"/>
  <c r="CB42" i="2"/>
  <c r="BT46" i="2"/>
  <c r="G40" i="4" s="1"/>
  <c r="CC42" i="2"/>
  <c r="CD40" i="2"/>
  <c r="Q35" i="4" s="1"/>
  <c r="BV50" i="2"/>
  <c r="I44" i="4" s="1"/>
  <c r="BW44" i="2"/>
  <c r="J38" i="4" s="1"/>
  <c r="BX42" i="2"/>
  <c r="CF48" i="2"/>
  <c r="S42" i="4" s="1"/>
  <c r="CG40" i="2"/>
  <c r="T35" i="4" s="1"/>
  <c r="BQ44" i="2"/>
  <c r="D38" i="4" s="1"/>
  <c r="BY50" i="2"/>
  <c r="L44" i="4" s="1"/>
  <c r="BZ48" i="2"/>
  <c r="M42" i="4" s="1"/>
  <c r="CD55" i="2"/>
  <c r="Q49" i="4" s="1"/>
  <c r="BS48" i="2"/>
  <c r="F42" i="4" s="1"/>
  <c r="BW4" i="2"/>
  <c r="BP7" i="2"/>
  <c r="C4" i="4" s="1"/>
  <c r="CF13" i="2"/>
  <c r="S9" i="4" s="1"/>
  <c r="BQ7" i="2"/>
  <c r="D4" i="4" s="1"/>
  <c r="BY13" i="2"/>
  <c r="L9" i="4" s="1"/>
  <c r="CE32" i="2"/>
  <c r="R27" i="4" s="1"/>
  <c r="CH7" i="2"/>
  <c r="U4" i="4" s="1"/>
  <c r="BW26" i="2"/>
  <c r="J21" i="4" s="1"/>
  <c r="CF36" i="2"/>
  <c r="S31" i="4" s="1"/>
  <c r="CA7" i="2"/>
  <c r="N4" i="4" s="1"/>
  <c r="CE12" i="2"/>
  <c r="R8" i="4" s="1"/>
  <c r="CA15" i="2"/>
  <c r="N11" i="4" s="1"/>
  <c r="CG34" i="2"/>
  <c r="T29" i="4" s="1"/>
  <c r="BP8" i="2"/>
  <c r="C5" i="4" s="1"/>
  <c r="BX14" i="2"/>
  <c r="K10" i="4" s="1"/>
  <c r="CF20" i="2"/>
  <c r="S15" i="4" s="1"/>
  <c r="CH34" i="2"/>
  <c r="U29" i="4" s="1"/>
  <c r="BR38" i="2"/>
  <c r="E33" i="4" s="1"/>
  <c r="CG4" i="2"/>
  <c r="CF42" i="2"/>
  <c r="BP46" i="2"/>
  <c r="C40" i="4" s="1"/>
  <c r="BQ38" i="2"/>
  <c r="D33" i="4" s="1"/>
  <c r="BY44" i="2"/>
  <c r="L38" i="4" s="1"/>
  <c r="CG50" i="2"/>
  <c r="T44" i="4" s="1"/>
  <c r="CH48" i="2"/>
  <c r="U42" i="4" s="1"/>
  <c r="BT4" i="2"/>
  <c r="CA48" i="2"/>
  <c r="N42" i="4" s="1"/>
  <c r="BX4" i="2"/>
  <c r="BW7" i="2"/>
  <c r="J4" i="4" s="1"/>
  <c r="BW15" i="2"/>
  <c r="J11" i="4" s="1"/>
  <c r="BX7" i="2"/>
  <c r="K4" i="4" s="1"/>
  <c r="BP21" i="2"/>
  <c r="C16" i="4" s="1"/>
  <c r="BV34" i="2"/>
  <c r="I29" i="4" s="1"/>
  <c r="BY7" i="2"/>
  <c r="L4" i="4" s="1"/>
  <c r="CG13" i="2"/>
  <c r="T9" i="4" s="1"/>
  <c r="BV26" i="2"/>
  <c r="I21" i="4" s="1"/>
  <c r="CD14" i="2"/>
  <c r="Q10" i="4" s="1"/>
  <c r="BR21" i="2"/>
  <c r="E16" i="4" s="1"/>
  <c r="CE26" i="2"/>
  <c r="R21" i="4" s="1"/>
  <c r="BP34" i="2"/>
  <c r="C29" i="4" s="1"/>
  <c r="BW10" i="2"/>
  <c r="J6" i="4" s="1"/>
  <c r="BS13" i="2"/>
  <c r="F9" i="4" s="1"/>
  <c r="BW18" i="2"/>
  <c r="J13" i="4" s="1"/>
  <c r="BS21" i="2"/>
  <c r="F16" i="4" s="1"/>
  <c r="BQ32" i="2"/>
  <c r="D27" i="4" s="1"/>
  <c r="BX8" i="2"/>
  <c r="K5" i="4" s="1"/>
  <c r="BP18" i="2"/>
  <c r="C13" i="4" s="1"/>
  <c r="BT21" i="2"/>
  <c r="G16" i="4" s="1"/>
  <c r="BR32" i="2"/>
  <c r="E27" i="4" s="1"/>
  <c r="BZ38" i="2"/>
  <c r="M33" i="4" s="1"/>
  <c r="BR4" i="2"/>
  <c r="BU40" i="2"/>
  <c r="H35" i="4" s="1"/>
  <c r="CC46" i="2"/>
  <c r="P40" i="4" s="1"/>
  <c r="BV38" i="2"/>
  <c r="I33" i="4" s="1"/>
  <c r="CD44" i="2"/>
  <c r="Q38" i="4" s="1"/>
  <c r="BP4" i="2"/>
  <c r="BW42" i="2"/>
  <c r="BW50" i="2"/>
  <c r="J44" i="4" s="1"/>
  <c r="BP40" i="2"/>
  <c r="C35" i="4" s="1"/>
  <c r="BX46" i="2"/>
  <c r="K40" i="4" s="1"/>
  <c r="BY38" i="2"/>
  <c r="L33" i="4" s="1"/>
  <c r="CG44" i="2"/>
  <c r="T38" i="4" s="1"/>
  <c r="BQ48" i="2"/>
  <c r="D42" i="4" s="1"/>
  <c r="CH42" i="2"/>
  <c r="BR46" i="2"/>
  <c r="E40" i="4" s="1"/>
  <c r="BV49" i="2"/>
  <c r="I43" i="4" s="1"/>
  <c r="CB4" i="2"/>
  <c r="BS46" i="2"/>
  <c r="F40" i="4" s="1"/>
  <c r="BW55" i="2"/>
  <c r="J49" i="4" s="1"/>
  <c r="BS55" i="2"/>
  <c r="F49" i="4" s="1"/>
  <c r="CE15" i="2"/>
  <c r="R11" i="4" s="1"/>
  <c r="CF7" i="2"/>
  <c r="S4" i="4" s="1"/>
  <c r="BX21" i="2"/>
  <c r="K16" i="4" s="1"/>
  <c r="CD34" i="2"/>
  <c r="Q29" i="4" s="1"/>
  <c r="BR15" i="2"/>
  <c r="E11" i="4" s="1"/>
  <c r="BZ21" i="2"/>
  <c r="M16" i="4" s="1"/>
  <c r="CA21" i="2"/>
  <c r="N16" i="4" s="1"/>
  <c r="BY32" i="2"/>
  <c r="L27" i="4" s="1"/>
  <c r="BP12" i="2"/>
  <c r="C8" i="4" s="1"/>
  <c r="CH38" i="2"/>
  <c r="U33" i="4" s="1"/>
  <c r="BS4" i="2"/>
  <c r="CD38" i="2"/>
  <c r="Q33" i="4" s="1"/>
  <c r="BY4" i="2"/>
  <c r="CE42" i="2"/>
  <c r="CE50" i="2"/>
  <c r="R44" i="4" s="1"/>
  <c r="CF46" i="2"/>
  <c r="S40" i="4" s="1"/>
  <c r="BZ46" i="2"/>
  <c r="M40" i="4" s="1"/>
  <c r="BQ55" i="2"/>
  <c r="D49" i="4" s="1"/>
  <c r="CE55" i="2"/>
  <c r="R49" i="4" s="1"/>
  <c r="I12" i="3"/>
  <c r="H7" i="3"/>
  <c r="H6" i="3"/>
  <c r="H5" i="3"/>
  <c r="H4" i="3"/>
  <c r="H8" i="3"/>
  <c r="H9" i="3"/>
  <c r="H10" i="3"/>
  <c r="H11" i="3"/>
  <c r="H12" i="3"/>
  <c r="BZ52" i="2" l="1"/>
  <c r="M46" i="4" s="1"/>
  <c r="BQ52" i="2"/>
  <c r="D46" i="4" s="1"/>
  <c r="CF52" i="2"/>
  <c r="S46" i="4" s="1"/>
  <c r="BR52" i="2"/>
  <c r="E46" i="4" s="1"/>
  <c r="BX52" i="2"/>
  <c r="K46" i="4" s="1"/>
  <c r="CB52" i="2"/>
  <c r="O46" i="4" s="1"/>
  <c r="BP52" i="2"/>
  <c r="C46" i="4" s="1"/>
  <c r="BT52" i="2"/>
  <c r="G46" i="4" s="1"/>
  <c r="CA52" i="2"/>
  <c r="N46" i="4" s="1"/>
  <c r="CC52" i="2"/>
  <c r="P46" i="4" s="1"/>
  <c r="CD52" i="2"/>
  <c r="Q46" i="4" s="1"/>
  <c r="BU52" i="2"/>
  <c r="H46" i="4" s="1"/>
  <c r="CG52" i="2"/>
  <c r="T46" i="4" s="1"/>
  <c r="CE52" i="2"/>
  <c r="R46" i="4" s="1"/>
  <c r="BV52" i="2"/>
  <c r="I46" i="4" s="1"/>
  <c r="CH52" i="2"/>
  <c r="U46" i="4" s="1"/>
  <c r="BY52" i="2"/>
  <c r="L46" i="4" s="1"/>
  <c r="BS52" i="2"/>
  <c r="F46" i="4" s="1"/>
  <c r="BW52" i="2"/>
  <c r="J46" i="4" s="1"/>
  <c r="BW53" i="2"/>
  <c r="J47" i="4" s="1"/>
  <c r="BP53" i="2"/>
  <c r="C47" i="4" s="1"/>
  <c r="CG53" i="2"/>
  <c r="T47" i="4" s="1"/>
  <c r="CH53" i="2"/>
  <c r="U47" i="4" s="1"/>
  <c r="BY53" i="2"/>
  <c r="L47" i="4" s="1"/>
  <c r="BZ53" i="2"/>
  <c r="M47" i="4" s="1"/>
  <c r="CE53" i="2"/>
  <c r="R47" i="4" s="1"/>
  <c r="BQ53" i="2"/>
  <c r="D47" i="4" s="1"/>
  <c r="CC53" i="2"/>
  <c r="P47" i="4" s="1"/>
  <c r="CA53" i="2"/>
  <c r="N47" i="4" s="1"/>
  <c r="BR53" i="2"/>
  <c r="E47" i="4" s="1"/>
  <c r="CD53" i="2"/>
  <c r="Q47" i="4" s="1"/>
  <c r="BU53" i="2"/>
  <c r="H47" i="4" s="1"/>
  <c r="BS53" i="2"/>
  <c r="F47" i="4" s="1"/>
  <c r="BV53" i="2"/>
  <c r="I47" i="4" s="1"/>
  <c r="CB53" i="2"/>
  <c r="O47" i="4" s="1"/>
  <c r="CF53" i="2"/>
  <c r="S47" i="4" s="1"/>
  <c r="BT53" i="2"/>
  <c r="G47" i="4" s="1"/>
  <c r="BX53" i="2"/>
  <c r="K47" i="4" s="1"/>
</calcChain>
</file>

<file path=xl/sharedStrings.xml><?xml version="1.0" encoding="utf-8"?>
<sst xmlns="http://schemas.openxmlformats.org/spreadsheetml/2006/main" count="457" uniqueCount="154">
  <si>
    <t>262_0_2</t>
  </si>
  <si>
    <t>262_0_3</t>
  </si>
  <si>
    <t>262_0_4</t>
  </si>
  <si>
    <t>262_0_5</t>
  </si>
  <si>
    <t>262_24_1</t>
  </si>
  <si>
    <t>262_24_2</t>
  </si>
  <si>
    <t>262_24_3</t>
  </si>
  <si>
    <t>262_24_4</t>
  </si>
  <si>
    <t>262_24_5</t>
  </si>
  <si>
    <t>262pFH0_2</t>
  </si>
  <si>
    <t>262pFH0_3</t>
  </si>
  <si>
    <t>262pFH0_4</t>
  </si>
  <si>
    <t>262pFH0_5</t>
  </si>
  <si>
    <t>262pFH24_1</t>
  </si>
  <si>
    <t>262pFH24_2</t>
  </si>
  <si>
    <t>262pFH24_3</t>
  </si>
  <si>
    <t>262pFH24_4</t>
  </si>
  <si>
    <t>262pFH24_5</t>
  </si>
  <si>
    <t>M1</t>
  </si>
  <si>
    <t>M2</t>
  </si>
  <si>
    <t>M3</t>
  </si>
  <si>
    <t>M4</t>
  </si>
  <si>
    <t>M5</t>
  </si>
  <si>
    <t>lactate</t>
  </si>
  <si>
    <t>fumarate</t>
  </si>
  <si>
    <t>succinate</t>
  </si>
  <si>
    <t>N-acetylaspartate</t>
  </si>
  <si>
    <t>aconitate</t>
  </si>
  <si>
    <t>pyruvate</t>
  </si>
  <si>
    <t>O-acetylserine</t>
  </si>
  <si>
    <t>2-HG</t>
  </si>
  <si>
    <t>uracil</t>
  </si>
  <si>
    <t>uridine</t>
  </si>
  <si>
    <t>SAdo</t>
  </si>
  <si>
    <t>nicotinamide</t>
  </si>
  <si>
    <t>allopurinol</t>
  </si>
  <si>
    <t>malate</t>
  </si>
  <si>
    <t>phenylalanine</t>
  </si>
  <si>
    <t>butyrylcarnitine</t>
  </si>
  <si>
    <t>acetylcarnitine</t>
  </si>
  <si>
    <t>glucose</t>
  </si>
  <si>
    <t>leucine</t>
  </si>
  <si>
    <t>tryptophan</t>
  </si>
  <si>
    <t>propionylcarnitine</t>
  </si>
  <si>
    <t>valine</t>
  </si>
  <si>
    <t>methionine</t>
  </si>
  <si>
    <t>tyrosine</t>
  </si>
  <si>
    <t>acetylcholine</t>
  </si>
  <si>
    <t>proline</t>
  </si>
  <si>
    <t>taurine</t>
  </si>
  <si>
    <t>hypotaurine</t>
  </si>
  <si>
    <t>carnitine</t>
  </si>
  <si>
    <t>GABA</t>
  </si>
  <si>
    <t>glutamate</t>
  </si>
  <si>
    <t>creatinine</t>
  </si>
  <si>
    <t>aspartate</t>
  </si>
  <si>
    <t>threonine</t>
  </si>
  <si>
    <t>sarcosine</t>
  </si>
  <si>
    <t>glutamine</t>
  </si>
  <si>
    <t>dihydrothymine</t>
  </si>
  <si>
    <t>thymine</t>
  </si>
  <si>
    <t>asparagine</t>
  </si>
  <si>
    <t>serine</t>
  </si>
  <si>
    <t>citrulline</t>
  </si>
  <si>
    <t>glycine</t>
  </si>
  <si>
    <t>choline</t>
  </si>
  <si>
    <t>betaine</t>
  </si>
  <si>
    <t>glycerylphosphorylcholine</t>
  </si>
  <si>
    <t>pyroglutamate</t>
  </si>
  <si>
    <t>histamine</t>
  </si>
  <si>
    <t>histidine</t>
  </si>
  <si>
    <t>arginine</t>
  </si>
  <si>
    <t>lysine</t>
  </si>
  <si>
    <t>ornithine</t>
  </si>
  <si>
    <t>262pFH0_1</t>
  </si>
  <si>
    <t>metabolite</t>
  </si>
  <si>
    <t>262_T24</t>
  </si>
  <si>
    <t>262pFH_T0</t>
  </si>
  <si>
    <t>replicate</t>
  </si>
  <si>
    <t>cell line</t>
  </si>
  <si>
    <t>cell number</t>
  </si>
  <si>
    <t>262pFH</t>
  </si>
  <si>
    <t>cell volume (fL)</t>
  </si>
  <si>
    <t>T24</t>
  </si>
  <si>
    <t>T48</t>
  </si>
  <si>
    <t>T0</t>
  </si>
  <si>
    <t xml:space="preserve">seeding density </t>
  </si>
  <si>
    <t>cells/well</t>
  </si>
  <si>
    <t>cells/mL</t>
  </si>
  <si>
    <t>doubling time (24-48h)</t>
  </si>
  <si>
    <t>average doubling time (24-48h)</t>
  </si>
  <si>
    <t>doubling time (0-24h)</t>
  </si>
  <si>
    <t>262pFH_T24</t>
  </si>
  <si>
    <t>MAX</t>
  </si>
  <si>
    <t>MIN</t>
  </si>
  <si>
    <t>ABS MAX</t>
  </si>
  <si>
    <t>0-24h</t>
  </si>
  <si>
    <t>0-48h</t>
  </si>
  <si>
    <t>pFH</t>
  </si>
  <si>
    <t>average cell number (48h)</t>
  </si>
  <si>
    <t>area under the curve (24-48h)</t>
  </si>
  <si>
    <t>area under the curve (0-24h)</t>
  </si>
  <si>
    <t>average cell number (24h)</t>
  </si>
  <si>
    <t>xanthine</t>
  </si>
  <si>
    <t>hypoxanthine</t>
  </si>
  <si>
    <t>alanine</t>
  </si>
  <si>
    <t>urea</t>
  </si>
  <si>
    <t>glucoseCl-</t>
  </si>
  <si>
    <t>average doubling time (0-24h)</t>
  </si>
  <si>
    <t>average number</t>
  </si>
  <si>
    <t>(0-24h)</t>
  </si>
  <si>
    <t>(24-48h)</t>
  </si>
  <si>
    <t>normalisation factor</t>
  </si>
  <si>
    <t>mean</t>
  </si>
  <si>
    <t>total cell volume (fL)</t>
  </si>
  <si>
    <t>average total cell volume (48h)</t>
  </si>
  <si>
    <t>HILIC COLUMN</t>
  </si>
  <si>
    <t>3-Hydroxybutyrate</t>
  </si>
  <si>
    <t>stearic acid</t>
  </si>
  <si>
    <t>palmitic acid</t>
  </si>
  <si>
    <t>benzoic acid</t>
  </si>
  <si>
    <t>mevalonate</t>
  </si>
  <si>
    <t>Pyridoxine</t>
  </si>
  <si>
    <t>cinnamate</t>
  </si>
  <si>
    <t>N-AcetylCysteine</t>
  </si>
  <si>
    <t>Hypoxanthine</t>
  </si>
  <si>
    <t>Kynurenine</t>
  </si>
  <si>
    <t>Acetylcarnitine</t>
  </si>
  <si>
    <t>oxoproline</t>
  </si>
  <si>
    <t>leucine/isoleucine</t>
  </si>
  <si>
    <t>N-AcetylAspartate</t>
  </si>
  <si>
    <t>homocysteine</t>
  </si>
  <si>
    <t>Succinic_Semialdehyde</t>
  </si>
  <si>
    <t>glucosamine</t>
  </si>
  <si>
    <t>AcetylCholine</t>
  </si>
  <si>
    <t>acetate</t>
  </si>
  <si>
    <t>ribulose</t>
  </si>
  <si>
    <t>acetoacetate</t>
  </si>
  <si>
    <t>creatine</t>
  </si>
  <si>
    <t>Glycerylphosphorylcholine</t>
  </si>
  <si>
    <t>Dihydrothymine</t>
  </si>
  <si>
    <t>pyroglutamic acid</t>
  </si>
  <si>
    <t>ascorbic acid</t>
  </si>
  <si>
    <t>aKG</t>
  </si>
  <si>
    <t>ethanolamine</t>
  </si>
  <si>
    <t>argininosuccinate</t>
  </si>
  <si>
    <t>agmatine</t>
  </si>
  <si>
    <t>Carbamoyl_phosphate</t>
  </si>
  <si>
    <t>pHILIC COLUMN</t>
  </si>
  <si>
    <t>262pFH_0_1</t>
  </si>
  <si>
    <t>column</t>
  </si>
  <si>
    <t xml:space="preserve">HILIC </t>
  </si>
  <si>
    <t>pHILIC</t>
  </si>
  <si>
    <t xml:space="preserve"> Succinyladenosine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</si>
</sst>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"/>
    <numFmt numFmtId="165" formatCode="0.00000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Times New Roman"/>
      <family val="1"/>
    </font>
    <font>
      <sz val="9"/>
      <color theme="1"/>
      <name val="Myriad Pro"/>
      <family val="2"/>
    </font>
    <font>
      <sz val="9"/>
      <name val="Myriad Pro"/>
      <family val="2"/>
    </font>
    <font>
      <b/>
      <sz val="9"/>
      <name val="Myriad Pro"/>
      <family val="2"/>
    </font>
    <font>
      <b/>
      <sz val="9"/>
      <color theme="1"/>
      <name val="Myriad Pro"/>
      <family val="2"/>
    </font>
    <font>
      <sz val="8"/>
      <name val="Times New Roman"/>
      <family val="1"/>
    </font>
    <font>
      <sz val="9"/>
      <color theme="1"/>
      <name val="Calibri"/>
      <family val="2"/>
      <scheme val="minor"/>
    </font>
    <font>
      <sz val="9"/>
      <name val="Arial"/>
      <family val="2"/>
    </font>
    <font>
      <sz val="8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4" fillId="0" borderId="0"/>
    <xf numFmtId="0" fontId="9" fillId="0" borderId="0"/>
    <xf numFmtId="0" fontId="4" fillId="0" borderId="0"/>
  </cellStyleXfs>
  <cellXfs count="68">
    <xf numFmtId="0" fontId="0" fillId="0" borderId="0" xfId="0"/>
    <xf numFmtId="0" fontId="5" fillId="0" borderId="0" xfId="0" applyFont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49" fontId="7" fillId="2" borderId="1" xfId="1" applyNumberFormat="1" applyFont="1" applyFill="1" applyBorder="1" applyAlignment="1">
      <alignment horizontal="center" vertical="center"/>
    </xf>
    <xf numFmtId="49" fontId="7" fillId="0" borderId="1" xfId="1" applyNumberFormat="1" applyFont="1" applyBorder="1" applyAlignment="1">
      <alignment horizontal="center" vertical="center"/>
    </xf>
    <xf numFmtId="49" fontId="7" fillId="0" borderId="3" xfId="1" applyNumberFormat="1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164" fontId="6" fillId="2" borderId="0" xfId="1" applyNumberFormat="1" applyFont="1" applyFill="1" applyBorder="1" applyAlignment="1">
      <alignment horizontal="center" vertical="center"/>
    </xf>
    <xf numFmtId="164" fontId="6" fillId="0" borderId="0" xfId="1" applyNumberFormat="1" applyFont="1" applyBorder="1" applyAlignment="1">
      <alignment horizontal="center" vertical="center"/>
    </xf>
    <xf numFmtId="164" fontId="5" fillId="2" borderId="0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11" fontId="5" fillId="0" borderId="0" xfId="0" applyNumberFormat="1" applyFont="1" applyAlignment="1">
      <alignment horizontal="center" vertical="center"/>
    </xf>
    <xf numFmtId="2" fontId="5" fillId="0" borderId="0" xfId="0" applyNumberFormat="1" applyFont="1" applyAlignment="1">
      <alignment horizontal="center" vertical="center"/>
    </xf>
    <xf numFmtId="1" fontId="5" fillId="0" borderId="0" xfId="0" applyNumberFormat="1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2" fontId="8" fillId="0" borderId="0" xfId="0" applyNumberFormat="1" applyFont="1" applyBorder="1" applyAlignment="1">
      <alignment horizontal="center" vertical="center"/>
    </xf>
    <xf numFmtId="2" fontId="8" fillId="0" borderId="1" xfId="0" applyNumberFormat="1" applyFont="1" applyBorder="1" applyAlignment="1">
      <alignment horizontal="center" vertical="center"/>
    </xf>
    <xf numFmtId="11" fontId="8" fillId="0" borderId="0" xfId="0" applyNumberFormat="1" applyFont="1" applyAlignment="1">
      <alignment horizontal="center" vertical="center"/>
    </xf>
    <xf numFmtId="165" fontId="5" fillId="0" borderId="0" xfId="0" applyNumberFormat="1" applyFont="1" applyBorder="1" applyAlignment="1">
      <alignment horizontal="center" vertical="center"/>
    </xf>
    <xf numFmtId="0" fontId="8" fillId="6" borderId="0" xfId="0" applyFont="1" applyFill="1" applyBorder="1" applyAlignment="1">
      <alignment horizontal="center" vertical="center"/>
    </xf>
    <xf numFmtId="11" fontId="8" fillId="6" borderId="0" xfId="0" applyNumberFormat="1" applyFont="1" applyFill="1" applyBorder="1" applyAlignment="1">
      <alignment horizontal="center" vertical="center"/>
    </xf>
    <xf numFmtId="11" fontId="5" fillId="6" borderId="0" xfId="0" applyNumberFormat="1" applyFont="1" applyFill="1" applyBorder="1" applyAlignment="1">
      <alignment horizontal="center" vertical="center"/>
    </xf>
    <xf numFmtId="49" fontId="7" fillId="7" borderId="1" xfId="1" applyNumberFormat="1" applyFont="1" applyFill="1" applyBorder="1" applyAlignment="1">
      <alignment horizontal="center" vertical="center"/>
    </xf>
    <xf numFmtId="49" fontId="7" fillId="7" borderId="3" xfId="1" applyNumberFormat="1" applyFont="1" applyFill="1" applyBorder="1" applyAlignment="1">
      <alignment horizontal="center" vertical="center"/>
    </xf>
    <xf numFmtId="164" fontId="6" fillId="7" borderId="0" xfId="1" applyNumberFormat="1" applyFont="1" applyFill="1" applyBorder="1" applyAlignment="1">
      <alignment horizontal="center" vertical="center"/>
    </xf>
    <xf numFmtId="164" fontId="6" fillId="7" borderId="2" xfId="1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8" fillId="0" borderId="0" xfId="0" applyFont="1" applyAlignment="1">
      <alignment horizontal="center" vertical="center"/>
    </xf>
    <xf numFmtId="164" fontId="5" fillId="0" borderId="0" xfId="0" applyNumberFormat="1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49" fontId="11" fillId="0" borderId="0" xfId="3" applyNumberFormat="1" applyFont="1" applyAlignment="1">
      <alignment horizontal="center" vertical="center"/>
    </xf>
    <xf numFmtId="1" fontId="11" fillId="0" borderId="0" xfId="3" applyNumberFormat="1" applyFont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1" fontId="11" fillId="0" borderId="0" xfId="3" applyNumberFormat="1" applyFont="1" applyFill="1" applyAlignment="1">
      <alignment horizontal="center" vertical="center"/>
    </xf>
    <xf numFmtId="11" fontId="11" fillId="0" borderId="0" xfId="3" applyNumberFormat="1" applyFont="1" applyFill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49" fontId="12" fillId="0" borderId="0" xfId="0" applyNumberFormat="1" applyFont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49" fontId="12" fillId="0" borderId="0" xfId="0" applyNumberFormat="1" applyFont="1" applyBorder="1" applyAlignment="1">
      <alignment horizontal="center" vertical="center"/>
    </xf>
    <xf numFmtId="0" fontId="5" fillId="7" borderId="0" xfId="0" applyFont="1" applyFill="1" applyBorder="1" applyAlignment="1">
      <alignment horizontal="center" vertical="center"/>
    </xf>
    <xf numFmtId="0" fontId="5" fillId="7" borderId="2" xfId="0" applyFont="1" applyFill="1" applyBorder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7" borderId="0" xfId="0" applyFont="1" applyFill="1" applyAlignment="1">
      <alignment horizontal="center" vertical="center"/>
    </xf>
    <xf numFmtId="0" fontId="5" fillId="8" borderId="0" xfId="0" applyFont="1" applyFill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5" fillId="11" borderId="0" xfId="0" applyFont="1" applyFill="1" applyBorder="1" applyAlignment="1">
      <alignment horizontal="center" vertical="center" textRotation="90"/>
    </xf>
    <xf numFmtId="0" fontId="0" fillId="11" borderId="0" xfId="0" applyFill="1" applyAlignment="1">
      <alignment horizontal="center" vertical="center" textRotation="90"/>
    </xf>
    <xf numFmtId="0" fontId="5" fillId="10" borderId="0" xfId="0" applyFont="1" applyFill="1" applyBorder="1" applyAlignment="1">
      <alignment horizontal="center" vertical="center" textRotation="90"/>
    </xf>
    <xf numFmtId="0" fontId="0" fillId="10" borderId="0" xfId="0" applyFill="1" applyAlignment="1">
      <alignment horizontal="center" vertical="center" textRotation="90"/>
    </xf>
    <xf numFmtId="0" fontId="1" fillId="5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</cellXfs>
  <cellStyles count="4">
    <cellStyle name="Normal" xfId="0" builtinId="0"/>
    <cellStyle name="Normal 2" xfId="1"/>
    <cellStyle name="Normal 2 2" xfId="3"/>
    <cellStyle name="Normal 3" xfId="2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workbookViewId="0">
      <selection activeCell="C48" sqref="C48"/>
    </sheetView>
  </sheetViews>
  <sheetFormatPr defaultRowHeight="12" x14ac:dyDescent="0.25"/>
  <cols>
    <col min="1" max="2" width="9.140625" style="13"/>
    <col min="3" max="4" width="12.140625" style="13" bestFit="1" customWidth="1"/>
    <col min="5" max="5" width="14" style="13" bestFit="1" customWidth="1"/>
    <col min="6" max="6" width="18.28515625" style="13" bestFit="1" customWidth="1"/>
    <col min="7" max="7" width="25.5703125" style="13" bestFit="1" customWidth="1"/>
    <col min="8" max="8" width="20.42578125" style="13" bestFit="1" customWidth="1"/>
    <col min="9" max="9" width="25.140625" style="13" bestFit="1" customWidth="1"/>
    <col min="10" max="10" width="13.140625" style="13" bestFit="1" customWidth="1"/>
    <col min="11" max="11" width="20.7109375" style="13" bestFit="1" customWidth="1"/>
    <col min="12" max="13" width="23.7109375" style="13" bestFit="1" customWidth="1"/>
    <col min="14" max="16384" width="9.140625" style="13"/>
  </cols>
  <sheetData>
    <row r="1" spans="1:13" ht="15" x14ac:dyDescent="0.25">
      <c r="C1" s="47" t="s">
        <v>80</v>
      </c>
      <c r="D1" s="48"/>
      <c r="E1" s="48"/>
      <c r="F1" s="49" t="s">
        <v>96</v>
      </c>
      <c r="G1" s="49"/>
      <c r="H1" s="50" t="s">
        <v>97</v>
      </c>
      <c r="I1" s="50"/>
    </row>
    <row r="2" spans="1:13" ht="12.75" thickBot="1" x14ac:dyDescent="0.3">
      <c r="A2" s="7" t="s">
        <v>79</v>
      </c>
      <c r="B2" s="7" t="s">
        <v>78</v>
      </c>
      <c r="C2" s="7" t="s">
        <v>85</v>
      </c>
      <c r="D2" s="7" t="s">
        <v>83</v>
      </c>
      <c r="E2" s="7" t="s">
        <v>84</v>
      </c>
      <c r="F2" s="7" t="s">
        <v>91</v>
      </c>
      <c r="G2" s="7" t="s">
        <v>108</v>
      </c>
      <c r="H2" s="7" t="s">
        <v>89</v>
      </c>
      <c r="I2" s="7" t="s">
        <v>90</v>
      </c>
    </row>
    <row r="3" spans="1:13" ht="12.75" thickTop="1" x14ac:dyDescent="0.25">
      <c r="A3" s="13">
        <v>262</v>
      </c>
      <c r="B3" s="13">
        <v>1</v>
      </c>
      <c r="C3" s="16">
        <v>151666.66666666666</v>
      </c>
      <c r="D3" s="16">
        <v>291200</v>
      </c>
      <c r="E3" s="16">
        <v>504500</v>
      </c>
      <c r="F3" s="15">
        <f>24*LN(2)/LN(D3/C3)</f>
        <v>25.501901029506637</v>
      </c>
      <c r="G3" s="16"/>
      <c r="H3" s="15">
        <f>24*LN(2)/LN(E3/D3)</f>
        <v>30.270775347346365</v>
      </c>
      <c r="L3" s="13" t="s">
        <v>86</v>
      </c>
    </row>
    <row r="4" spans="1:13" x14ac:dyDescent="0.25">
      <c r="A4" s="13">
        <v>262</v>
      </c>
      <c r="B4" s="13">
        <v>2</v>
      </c>
      <c r="C4" s="16">
        <v>151666.66666666666</v>
      </c>
      <c r="D4" s="16">
        <v>293400</v>
      </c>
      <c r="E4" s="16">
        <v>499100</v>
      </c>
      <c r="F4" s="15">
        <f t="shared" ref="F4:F11" si="0">24*LN(2)/LN(D4/C4)</f>
        <v>25.211015505926898</v>
      </c>
      <c r="G4" s="16"/>
      <c r="H4" s="15">
        <f t="shared" ref="H4:H12" si="1">24*LN(2)/LN(E4/D4)</f>
        <v>31.312787323618476</v>
      </c>
      <c r="K4" s="13" t="s">
        <v>88</v>
      </c>
      <c r="L4" s="14">
        <f>(3.25*700000)/(3.25+26.75)</f>
        <v>75833.333333333328</v>
      </c>
    </row>
    <row r="5" spans="1:13" x14ac:dyDescent="0.25">
      <c r="A5" s="13">
        <v>262</v>
      </c>
      <c r="B5" s="13">
        <v>3</v>
      </c>
      <c r="C5" s="16">
        <v>151666.66666666666</v>
      </c>
      <c r="D5" s="16">
        <v>390700</v>
      </c>
      <c r="E5" s="16">
        <v>475200</v>
      </c>
      <c r="F5" s="15">
        <f t="shared" si="0"/>
        <v>17.580392798588722</v>
      </c>
      <c r="G5" s="16"/>
      <c r="H5" s="15">
        <f>24*LN(2)/LN(E5/D5)</f>
        <v>84.963698012286741</v>
      </c>
      <c r="K5" s="13" t="s">
        <v>87</v>
      </c>
      <c r="L5" s="22">
        <f>L4*2</f>
        <v>151666.66666666666</v>
      </c>
    </row>
    <row r="6" spans="1:13" x14ac:dyDescent="0.25">
      <c r="A6" s="13">
        <v>262</v>
      </c>
      <c r="B6" s="13">
        <v>4</v>
      </c>
      <c r="C6" s="16">
        <v>151666.66666666666</v>
      </c>
      <c r="D6" s="16">
        <v>323800</v>
      </c>
      <c r="E6" s="16">
        <v>514400</v>
      </c>
      <c r="F6" s="15">
        <f t="shared" si="0"/>
        <v>21.933854164547846</v>
      </c>
      <c r="G6" s="16"/>
      <c r="H6" s="15">
        <f>24*LN(2)/LN(E6/D6)</f>
        <v>35.939568135934863</v>
      </c>
    </row>
    <row r="7" spans="1:13" x14ac:dyDescent="0.25">
      <c r="A7" s="17">
        <v>262</v>
      </c>
      <c r="B7" s="17">
        <v>5</v>
      </c>
      <c r="C7" s="18">
        <v>151666.66666666666</v>
      </c>
      <c r="D7" s="18">
        <v>300100</v>
      </c>
      <c r="E7" s="18">
        <v>553100</v>
      </c>
      <c r="F7" s="19">
        <f t="shared" si="0"/>
        <v>24.376884320782334</v>
      </c>
      <c r="G7" s="21">
        <f>(24*LN(2))/(LN(AVERAGE(D3:D7)/AVERAGE(C3:C7)))</f>
        <v>22.295584343643018</v>
      </c>
      <c r="H7" s="19">
        <f>24*LN(2)/LN(E7/D7)</f>
        <v>27.20789138951594</v>
      </c>
      <c r="I7" s="21">
        <f>(24*LN(2))/(LN(AVERAGE(E3:E7)/AVERAGE(D3:D7)))</f>
        <v>35.764738076704511</v>
      </c>
      <c r="K7" s="13" t="s">
        <v>88</v>
      </c>
      <c r="L7" s="14">
        <f>(2.55*870000)/(2.55+27.45)</f>
        <v>73950</v>
      </c>
    </row>
    <row r="8" spans="1:13" x14ac:dyDescent="0.25">
      <c r="A8" s="13" t="s">
        <v>81</v>
      </c>
      <c r="B8" s="13">
        <v>1</v>
      </c>
      <c r="C8" s="13">
        <v>147900</v>
      </c>
      <c r="D8" s="16">
        <v>281800</v>
      </c>
      <c r="E8" s="16">
        <v>468700</v>
      </c>
      <c r="F8" s="15">
        <f t="shared" si="0"/>
        <v>25.805076473958366</v>
      </c>
      <c r="G8" s="16"/>
      <c r="H8" s="15">
        <f t="shared" si="1"/>
        <v>32.697851356558694</v>
      </c>
      <c r="K8" s="13" t="s">
        <v>87</v>
      </c>
      <c r="L8" s="22">
        <f>L7*2</f>
        <v>147900</v>
      </c>
    </row>
    <row r="9" spans="1:13" x14ac:dyDescent="0.25">
      <c r="A9" s="13" t="s">
        <v>81</v>
      </c>
      <c r="B9" s="13">
        <v>2</v>
      </c>
      <c r="C9" s="13">
        <v>147900</v>
      </c>
      <c r="D9" s="16">
        <v>305200</v>
      </c>
      <c r="E9" s="16">
        <v>489400</v>
      </c>
      <c r="F9" s="15">
        <f t="shared" si="0"/>
        <v>22.963586522287127</v>
      </c>
      <c r="G9" s="16"/>
      <c r="H9" s="15">
        <f t="shared" si="1"/>
        <v>35.228885188392134</v>
      </c>
    </row>
    <row r="10" spans="1:13" x14ac:dyDescent="0.25">
      <c r="A10" s="13" t="s">
        <v>81</v>
      </c>
      <c r="B10" s="13">
        <v>3</v>
      </c>
      <c r="C10" s="13">
        <v>147900</v>
      </c>
      <c r="D10" s="16">
        <v>296900</v>
      </c>
      <c r="E10" s="16">
        <v>465000</v>
      </c>
      <c r="F10" s="15">
        <f t="shared" si="0"/>
        <v>23.872163587911547</v>
      </c>
      <c r="G10" s="16"/>
      <c r="H10" s="15">
        <f t="shared" si="1"/>
        <v>37.079746101092994</v>
      </c>
    </row>
    <row r="11" spans="1:13" x14ac:dyDescent="0.25">
      <c r="A11" s="13" t="s">
        <v>81</v>
      </c>
      <c r="B11" s="13">
        <v>4</v>
      </c>
      <c r="C11" s="13">
        <v>147900</v>
      </c>
      <c r="D11" s="16">
        <v>318700</v>
      </c>
      <c r="E11" s="16">
        <v>481300</v>
      </c>
      <c r="F11" s="15">
        <f t="shared" si="0"/>
        <v>21.66892299319581</v>
      </c>
      <c r="G11" s="16"/>
      <c r="H11" s="15">
        <f t="shared" si="1"/>
        <v>40.353944162646002</v>
      </c>
    </row>
    <row r="12" spans="1:13" x14ac:dyDescent="0.25">
      <c r="A12" s="13" t="s">
        <v>81</v>
      </c>
      <c r="B12" s="13">
        <v>5</v>
      </c>
      <c r="C12" s="13">
        <v>147900</v>
      </c>
      <c r="D12" s="16">
        <v>276700</v>
      </c>
      <c r="E12" s="16">
        <v>522100</v>
      </c>
      <c r="F12" s="15">
        <f>24*LN(2)/LN(D12/C12)</f>
        <v>26.557468508319406</v>
      </c>
      <c r="G12" s="20">
        <f>(24*LN(2))/(LN(AVERAGE(D8:D12)/AVERAGE(C8:C12)))</f>
        <v>23.99297950458045</v>
      </c>
      <c r="H12" s="15">
        <f t="shared" si="1"/>
        <v>26.200772828765071</v>
      </c>
      <c r="I12" s="20">
        <f>(24*LN(2))/(LN(AVERAGE(E8:E12)/AVERAGE(D8:D12)))</f>
        <v>33.61522494041597</v>
      </c>
    </row>
    <row r="13" spans="1:13" ht="15.75" thickBot="1" x14ac:dyDescent="0.3">
      <c r="K13" s="31"/>
      <c r="L13" s="51" t="s">
        <v>80</v>
      </c>
      <c r="M13" s="52"/>
    </row>
    <row r="14" spans="1:13" ht="12.75" thickTop="1" x14ac:dyDescent="0.25">
      <c r="L14" s="32" t="s">
        <v>102</v>
      </c>
      <c r="M14" s="32" t="s">
        <v>99</v>
      </c>
    </row>
    <row r="15" spans="1:13" ht="15" x14ac:dyDescent="0.25">
      <c r="C15" s="47" t="s">
        <v>82</v>
      </c>
      <c r="D15" s="54"/>
      <c r="E15" s="47" t="s">
        <v>114</v>
      </c>
      <c r="F15" s="54"/>
      <c r="K15" s="13">
        <v>262</v>
      </c>
      <c r="L15" s="16">
        <f>AVERAGE(D3:D7)</f>
        <v>319840</v>
      </c>
      <c r="M15" s="16">
        <f>AVERAGE(E3:E7)</f>
        <v>509260</v>
      </c>
    </row>
    <row r="16" spans="1:13" x14ac:dyDescent="0.25">
      <c r="A16" s="32" t="s">
        <v>79</v>
      </c>
      <c r="B16" s="32" t="s">
        <v>78</v>
      </c>
      <c r="C16" s="32" t="s">
        <v>83</v>
      </c>
      <c r="D16" s="32" t="s">
        <v>84</v>
      </c>
      <c r="E16" s="32" t="s">
        <v>83</v>
      </c>
      <c r="F16" s="32" t="s">
        <v>84</v>
      </c>
      <c r="K16" s="13" t="s">
        <v>98</v>
      </c>
      <c r="L16" s="16">
        <f>AVERAGE(D8:D12)</f>
        <v>295860</v>
      </c>
      <c r="M16" s="16">
        <f>AVERAGE(E8:E12)</f>
        <v>485300</v>
      </c>
    </row>
    <row r="17" spans="1:13" x14ac:dyDescent="0.25">
      <c r="A17" s="13">
        <v>262</v>
      </c>
      <c r="B17" s="13">
        <v>1</v>
      </c>
      <c r="C17" s="14">
        <v>4684</v>
      </c>
      <c r="D17" s="14">
        <v>4251</v>
      </c>
      <c r="E17" s="14">
        <f>C17*C3</f>
        <v>710406666.66666663</v>
      </c>
      <c r="F17" s="14">
        <f>D17*E3</f>
        <v>2144629500</v>
      </c>
      <c r="L17" s="16"/>
      <c r="M17" s="16"/>
    </row>
    <row r="18" spans="1:13" ht="12.75" thickBot="1" x14ac:dyDescent="0.3">
      <c r="A18" s="13">
        <v>262</v>
      </c>
      <c r="B18" s="13">
        <v>2</v>
      </c>
      <c r="C18" s="14">
        <v>4505</v>
      </c>
      <c r="D18" s="14">
        <v>3737</v>
      </c>
      <c r="E18" s="14">
        <f t="shared" ref="E18:E25" si="2">C18*C4</f>
        <v>683258333.33333325</v>
      </c>
      <c r="F18" s="14">
        <f t="shared" ref="F18:F26" si="3">D18*E4</f>
        <v>1865136700</v>
      </c>
      <c r="L18" s="51" t="s">
        <v>80</v>
      </c>
      <c r="M18" s="52"/>
    </row>
    <row r="19" spans="1:13" ht="12.75" thickTop="1" x14ac:dyDescent="0.25">
      <c r="A19" s="13">
        <v>262</v>
      </c>
      <c r="B19" s="13">
        <v>3</v>
      </c>
      <c r="C19" s="14">
        <v>4609</v>
      </c>
      <c r="D19" s="14">
        <v>4034</v>
      </c>
      <c r="E19" s="14">
        <f t="shared" si="2"/>
        <v>699031666.66666663</v>
      </c>
      <c r="F19" s="14">
        <f t="shared" si="3"/>
        <v>1916956800</v>
      </c>
      <c r="L19" s="32" t="s">
        <v>101</v>
      </c>
      <c r="M19" s="32" t="s">
        <v>100</v>
      </c>
    </row>
    <row r="20" spans="1:13" x14ac:dyDescent="0.25">
      <c r="A20" s="13">
        <v>262</v>
      </c>
      <c r="B20" s="13">
        <v>4</v>
      </c>
      <c r="C20" s="14">
        <v>4315</v>
      </c>
      <c r="D20" s="14">
        <v>4156</v>
      </c>
      <c r="E20" s="14">
        <f t="shared" si="2"/>
        <v>654441666.66666663</v>
      </c>
      <c r="F20" s="14">
        <f t="shared" si="3"/>
        <v>2137846400</v>
      </c>
      <c r="K20" s="13">
        <v>262</v>
      </c>
      <c r="L20" s="14">
        <f>(L15*G7/LN(2))*(1-2^(-24/G7))</f>
        <v>5409417.8593584523</v>
      </c>
      <c r="M20" s="14">
        <f>(M15*I7/LN(2))*(1-2^(-24/I7))</f>
        <v>9773619.3358193804</v>
      </c>
    </row>
    <row r="21" spans="1:13" x14ac:dyDescent="0.25">
      <c r="A21" s="13">
        <v>262</v>
      </c>
      <c r="B21" s="13">
        <v>5</v>
      </c>
      <c r="C21" s="14">
        <v>4581</v>
      </c>
      <c r="D21" s="14">
        <v>4110</v>
      </c>
      <c r="E21" s="14">
        <f t="shared" si="2"/>
        <v>694785000</v>
      </c>
      <c r="F21" s="14">
        <f t="shared" si="3"/>
        <v>2273241000</v>
      </c>
      <c r="K21" s="13" t="s">
        <v>98</v>
      </c>
      <c r="L21" s="14">
        <f>(L16*G12/LN(2))*(1-2^(-24/G12))</f>
        <v>5121569.1949145989</v>
      </c>
      <c r="M21" s="14">
        <f>(M16*I12/LN(2))*(1-2^(-24/I12))</f>
        <v>9187180.4305228274</v>
      </c>
    </row>
    <row r="22" spans="1:13" x14ac:dyDescent="0.25">
      <c r="A22" s="13" t="s">
        <v>81</v>
      </c>
      <c r="B22" s="13">
        <v>1</v>
      </c>
      <c r="C22" s="14">
        <v>5064</v>
      </c>
      <c r="D22" s="14">
        <v>5020</v>
      </c>
      <c r="E22" s="14">
        <f t="shared" si="2"/>
        <v>748965600</v>
      </c>
      <c r="F22" s="14">
        <f t="shared" si="3"/>
        <v>2352874000</v>
      </c>
    </row>
    <row r="23" spans="1:13" x14ac:dyDescent="0.25">
      <c r="A23" s="13" t="s">
        <v>81</v>
      </c>
      <c r="B23" s="13">
        <v>2</v>
      </c>
      <c r="C23" s="14">
        <v>4987</v>
      </c>
      <c r="D23" s="14">
        <v>5347</v>
      </c>
      <c r="E23" s="14">
        <f t="shared" si="2"/>
        <v>737577300</v>
      </c>
      <c r="F23" s="14">
        <f t="shared" si="3"/>
        <v>2616821800</v>
      </c>
    </row>
    <row r="24" spans="1:13" x14ac:dyDescent="0.25">
      <c r="A24" s="13" t="s">
        <v>81</v>
      </c>
      <c r="B24" s="13">
        <v>3</v>
      </c>
      <c r="C24" s="14">
        <v>5147</v>
      </c>
      <c r="D24" s="14">
        <v>5286</v>
      </c>
      <c r="E24" s="14">
        <f t="shared" si="2"/>
        <v>761241300</v>
      </c>
      <c r="F24" s="14">
        <f t="shared" si="3"/>
        <v>2457990000</v>
      </c>
    </row>
    <row r="25" spans="1:13" x14ac:dyDescent="0.25">
      <c r="A25" s="13" t="s">
        <v>81</v>
      </c>
      <c r="B25" s="13">
        <v>4</v>
      </c>
      <c r="C25" s="14">
        <v>4807</v>
      </c>
      <c r="D25" s="14">
        <v>5220</v>
      </c>
      <c r="E25" s="14">
        <f t="shared" si="2"/>
        <v>710955300</v>
      </c>
      <c r="F25" s="14">
        <f t="shared" si="3"/>
        <v>2512386000</v>
      </c>
    </row>
    <row r="26" spans="1:13" ht="15" x14ac:dyDescent="0.25">
      <c r="A26" s="13" t="s">
        <v>81</v>
      </c>
      <c r="B26" s="13">
        <v>5</v>
      </c>
      <c r="C26" s="14">
        <v>5090</v>
      </c>
      <c r="D26" s="14">
        <v>5113</v>
      </c>
      <c r="E26" s="14">
        <f>C26*C12</f>
        <v>752811000</v>
      </c>
      <c r="F26" s="14">
        <f t="shared" si="3"/>
        <v>2669497300</v>
      </c>
      <c r="K26" s="31"/>
      <c r="L26" s="9"/>
      <c r="M26" s="9"/>
    </row>
    <row r="27" spans="1:13" x14ac:dyDescent="0.25">
      <c r="L27" s="32" t="s">
        <v>115</v>
      </c>
    </row>
    <row r="28" spans="1:13" x14ac:dyDescent="0.25">
      <c r="K28" s="13">
        <v>262</v>
      </c>
      <c r="L28" s="14">
        <f>AVERAGE(F17:F21)</f>
        <v>2067562080</v>
      </c>
    </row>
    <row r="29" spans="1:13" x14ac:dyDescent="0.25">
      <c r="K29" s="13" t="s">
        <v>98</v>
      </c>
      <c r="L29" s="14">
        <f>AVERAGE(F22:F26)</f>
        <v>2521913820</v>
      </c>
    </row>
    <row r="30" spans="1:13" x14ac:dyDescent="0.25">
      <c r="F30" s="1"/>
      <c r="G30" s="1"/>
      <c r="M30" s="16"/>
    </row>
    <row r="31" spans="1:13" x14ac:dyDescent="0.25">
      <c r="L31" s="9"/>
      <c r="M31" s="1"/>
    </row>
    <row r="32" spans="1:13" x14ac:dyDescent="0.25">
      <c r="L32" s="32" t="s">
        <v>100</v>
      </c>
    </row>
    <row r="33" spans="1:12" ht="15.75" thickBot="1" x14ac:dyDescent="0.3">
      <c r="B33" s="51" t="s">
        <v>109</v>
      </c>
      <c r="C33" s="52"/>
      <c r="D33" s="13" t="s">
        <v>113</v>
      </c>
      <c r="G33" s="51" t="s">
        <v>112</v>
      </c>
      <c r="H33" s="53"/>
      <c r="K33" s="13">
        <v>262</v>
      </c>
      <c r="L33" s="14">
        <f>((L28*I7)/LN(2))*(1-2^(-24/I7))</f>
        <v>39680251194.0756</v>
      </c>
    </row>
    <row r="34" spans="1:12" ht="12.75" thickTop="1" x14ac:dyDescent="0.25">
      <c r="B34" s="13" t="s">
        <v>110</v>
      </c>
      <c r="C34" s="13" t="s">
        <v>111</v>
      </c>
      <c r="G34" s="13" t="s">
        <v>110</v>
      </c>
      <c r="H34" s="13" t="s">
        <v>111</v>
      </c>
      <c r="K34" s="13" t="s">
        <v>98</v>
      </c>
      <c r="L34" s="14">
        <f>(L29*I12/LN(2))*(1-2^(-24/I12))</f>
        <v>47742174520.026924</v>
      </c>
    </row>
    <row r="35" spans="1:12" x14ac:dyDescent="0.25">
      <c r="A35" s="13">
        <v>262</v>
      </c>
      <c r="B35" s="16">
        <f>AVERAGE(C3:D7)</f>
        <v>235753.33333333334</v>
      </c>
      <c r="C35" s="16">
        <f>AVERAGE(D3:E7)</f>
        <v>414550</v>
      </c>
      <c r="D35" s="16">
        <f>AVERAGE(B35:C35)</f>
        <v>325151.66666666669</v>
      </c>
      <c r="F35" s="13">
        <v>262</v>
      </c>
      <c r="G35" s="15">
        <f>B35/D35</f>
        <v>0.72505651208923017</v>
      </c>
      <c r="H35" s="15">
        <f>C35/D35</f>
        <v>1.2749434879107697</v>
      </c>
    </row>
    <row r="36" spans="1:12" x14ac:dyDescent="0.25">
      <c r="A36" s="13" t="s">
        <v>81</v>
      </c>
      <c r="B36" s="13">
        <f>AVERAGE(C8:D12)</f>
        <v>221880</v>
      </c>
      <c r="C36" s="16">
        <f>AVERAGE(D8:E12)</f>
        <v>390580</v>
      </c>
      <c r="D36" s="16">
        <f>AVERAGE(B36:C36)</f>
        <v>306230</v>
      </c>
      <c r="F36" s="13" t="s">
        <v>81</v>
      </c>
      <c r="G36" s="15">
        <f>B36/D36</f>
        <v>0.72455344022466772</v>
      </c>
      <c r="H36" s="15">
        <f>C36/D36</f>
        <v>1.2754465597753322</v>
      </c>
    </row>
    <row r="37" spans="1:12" x14ac:dyDescent="0.25">
      <c r="E37" s="16"/>
    </row>
    <row r="38" spans="1:12" x14ac:dyDescent="0.25">
      <c r="E38" s="16"/>
    </row>
    <row r="39" spans="1:12" x14ac:dyDescent="0.25">
      <c r="E39" s="16"/>
      <c r="F39" s="16"/>
    </row>
    <row r="40" spans="1:12" x14ac:dyDescent="0.25">
      <c r="E40" s="16"/>
    </row>
  </sheetData>
  <mergeCells count="9">
    <mergeCell ref="C1:E1"/>
    <mergeCell ref="F1:G1"/>
    <mergeCell ref="H1:I1"/>
    <mergeCell ref="L13:M13"/>
    <mergeCell ref="B33:C33"/>
    <mergeCell ref="G33:H33"/>
    <mergeCell ref="E15:F15"/>
    <mergeCell ref="L18:M18"/>
    <mergeCell ref="C15:D15"/>
  </mergeCells>
  <pageMargins left="0.7" right="0.7" top="0.75" bottom="0.75" header="0.3" footer="0.3"/>
  <pageSetup paperSize="9" orientation="portrait" r:id="rId1"/>
  <ignoredErrors>
    <ignoredError sqref="I12 L16:M16 L15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1111"/>
  <sheetViews>
    <sheetView tabSelected="1" zoomScale="85" zoomScaleNormal="85" workbookViewId="0">
      <pane xSplit="2" topLeftCell="BL1" activePane="topRight" state="frozen"/>
      <selection pane="topRight" activeCell="BM1" sqref="BM1"/>
    </sheetView>
  </sheetViews>
  <sheetFormatPr defaultRowHeight="12" x14ac:dyDescent="0.25"/>
  <cols>
    <col min="1" max="1" width="3.7109375" style="1" bestFit="1" customWidth="1"/>
    <col min="2" max="2" width="26.5703125" style="1" bestFit="1" customWidth="1"/>
    <col min="3" max="3" width="18.85546875" style="2" bestFit="1" customWidth="1"/>
    <col min="4" max="4" width="18.140625" style="2" bestFit="1" customWidth="1"/>
    <col min="5" max="6" width="18.42578125" style="2" bestFit="1" customWidth="1"/>
    <col min="7" max="7" width="18.85546875" style="1" bestFit="1" customWidth="1"/>
    <col min="8" max="8" width="18.140625" style="1" bestFit="1" customWidth="1"/>
    <col min="9" max="9" width="18.42578125" style="1" bestFit="1" customWidth="1"/>
    <col min="10" max="10" width="18.85546875" style="1" bestFit="1" customWidth="1"/>
    <col min="11" max="11" width="18.42578125" style="1" bestFit="1" customWidth="1"/>
    <col min="12" max="12" width="18.85546875" style="2" bestFit="1" customWidth="1"/>
    <col min="13" max="13" width="18.42578125" style="2" bestFit="1" customWidth="1"/>
    <col min="14" max="14" width="18.85546875" style="2" bestFit="1" customWidth="1"/>
    <col min="15" max="16" width="18.140625" style="2" bestFit="1" customWidth="1"/>
    <col min="17" max="21" width="18.42578125" style="1" bestFit="1" customWidth="1"/>
    <col min="22" max="22" width="18.140625" style="2" bestFit="1" customWidth="1"/>
    <col min="23" max="25" width="18.42578125" style="2" bestFit="1" customWidth="1"/>
    <col min="26" max="26" width="18.85546875" style="3" bestFit="1" customWidth="1"/>
    <col min="27" max="29" width="18.140625" style="1" bestFit="1" customWidth="1"/>
    <col min="30" max="30" width="17.85546875" style="1" bestFit="1" customWidth="1"/>
    <col min="31" max="32" width="18" style="1" bestFit="1" customWidth="1"/>
    <col min="33" max="33" width="17.5703125" style="1" bestFit="1" customWidth="1"/>
    <col min="34" max="34" width="18" style="1" bestFit="1" customWidth="1"/>
    <col min="35" max="35" width="18.28515625" style="1" bestFit="1" customWidth="1"/>
    <col min="36" max="36" width="18.140625" style="1" bestFit="1" customWidth="1"/>
    <col min="37" max="37" width="18" style="1" bestFit="1" customWidth="1"/>
    <col min="38" max="38" width="18.5703125" style="1" bestFit="1" customWidth="1"/>
    <col min="39" max="39" width="18.28515625" style="1" bestFit="1" customWidth="1"/>
    <col min="40" max="40" width="18.140625" style="1" bestFit="1" customWidth="1"/>
    <col min="41" max="42" width="18.5703125" style="1" bestFit="1" customWidth="1"/>
    <col min="43" max="43" width="19" style="1" bestFit="1" customWidth="1"/>
    <col min="44" max="44" width="18.28515625" style="1" bestFit="1" customWidth="1"/>
    <col min="45" max="45" width="18" style="1" bestFit="1" customWidth="1"/>
    <col min="46" max="46" width="19" style="9" bestFit="1" customWidth="1"/>
    <col min="47" max="48" width="18" style="9" bestFit="1" customWidth="1"/>
    <col min="49" max="49" width="18.140625" style="9" bestFit="1" customWidth="1"/>
    <col min="50" max="50" width="19.5703125" style="9" bestFit="1" customWidth="1"/>
    <col min="51" max="52" width="18.5703125" style="9" bestFit="1" customWidth="1"/>
    <col min="53" max="54" width="19" style="9" bestFit="1" customWidth="1"/>
    <col min="55" max="55" width="18.5703125" style="9" bestFit="1" customWidth="1"/>
    <col min="56" max="57" width="19" style="9" bestFit="1" customWidth="1"/>
    <col min="58" max="59" width="18.5703125" style="9" bestFit="1" customWidth="1"/>
    <col min="60" max="61" width="19" style="9" bestFit="1" customWidth="1"/>
    <col min="62" max="62" width="19.28515625" style="9" bestFit="1" customWidth="1"/>
    <col min="63" max="63" width="19.5703125" style="9" bestFit="1" customWidth="1"/>
    <col min="64" max="64" width="19" style="9" bestFit="1" customWidth="1"/>
    <col min="65" max="65" width="10.42578125" style="1" bestFit="1" customWidth="1"/>
    <col min="66" max="66" width="12.28515625" style="1" bestFit="1" customWidth="1"/>
    <col min="67" max="67" width="9.5703125" style="1" bestFit="1" customWidth="1"/>
    <col min="68" max="71" width="9.7109375" style="1" bestFit="1" customWidth="1"/>
    <col min="72" max="72" width="10.5703125" style="1" bestFit="1" customWidth="1"/>
    <col min="73" max="76" width="10.85546875" style="1" bestFit="1" customWidth="1"/>
    <col min="77" max="77" width="11.85546875" style="1" bestFit="1" customWidth="1"/>
    <col min="78" max="81" width="12.28515625" style="1" bestFit="1" customWidth="1"/>
    <col min="82" max="82" width="13.140625" style="1" bestFit="1" customWidth="1"/>
    <col min="83" max="86" width="13.5703125" style="1" bestFit="1" customWidth="1"/>
    <col min="87" max="16384" width="9.140625" style="1"/>
  </cols>
  <sheetData>
    <row r="1" spans="1:86" ht="15" x14ac:dyDescent="0.25"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7"/>
      <c r="AA1" s="65"/>
      <c r="AB1" s="65"/>
      <c r="AC1" s="65"/>
      <c r="AD1" s="65"/>
      <c r="AE1" s="65"/>
      <c r="AF1" s="65"/>
      <c r="AG1" s="65"/>
      <c r="AH1" s="65"/>
      <c r="AI1" s="65"/>
      <c r="AJ1" s="65"/>
      <c r="AK1" s="65"/>
      <c r="AL1" s="65"/>
      <c r="AM1" s="65"/>
      <c r="AN1" s="65"/>
      <c r="AO1" s="65"/>
      <c r="AP1" s="65"/>
      <c r="AQ1" s="65"/>
      <c r="AR1" s="65"/>
      <c r="AS1" s="65"/>
      <c r="AT1" s="55"/>
      <c r="AU1" s="55"/>
      <c r="AV1" s="55"/>
      <c r="AW1" s="55"/>
      <c r="AX1" s="55"/>
      <c r="AY1" s="55"/>
      <c r="AZ1" s="55"/>
      <c r="BA1" s="55"/>
      <c r="BB1" s="55"/>
      <c r="BC1" s="55"/>
      <c r="BD1" s="55"/>
      <c r="BE1" s="55"/>
      <c r="BF1" s="55"/>
      <c r="BG1" s="55"/>
      <c r="BH1" s="55"/>
      <c r="BI1" s="55"/>
      <c r="BJ1" s="55"/>
      <c r="BK1" s="55"/>
      <c r="BL1" s="55"/>
      <c r="BP1" s="60"/>
      <c r="BQ1" s="60"/>
      <c r="BR1" s="60"/>
      <c r="BS1" s="60"/>
      <c r="BT1" s="60"/>
      <c r="BU1" s="60"/>
      <c r="BV1" s="60"/>
      <c r="BW1" s="60"/>
      <c r="BX1" s="60"/>
      <c r="BY1" s="60"/>
      <c r="BZ1" s="60"/>
      <c r="CA1" s="60"/>
      <c r="CB1" s="60"/>
      <c r="CC1" s="60"/>
      <c r="CD1" s="60"/>
      <c r="CE1" s="60"/>
      <c r="CF1" s="60"/>
      <c r="CG1" s="60"/>
      <c r="CH1" s="60"/>
    </row>
    <row r="2" spans="1:86" ht="15" x14ac:dyDescent="0.25">
      <c r="C2" s="35" t="s">
        <v>0</v>
      </c>
      <c r="D2" s="35" t="s">
        <v>1</v>
      </c>
      <c r="E2" s="35" t="s">
        <v>2</v>
      </c>
      <c r="F2" s="35" t="s">
        <v>3</v>
      </c>
      <c r="G2" s="35" t="s">
        <v>4</v>
      </c>
      <c r="H2" s="35" t="s">
        <v>5</v>
      </c>
      <c r="I2" s="35" t="s">
        <v>6</v>
      </c>
      <c r="J2" s="35" t="s">
        <v>7</v>
      </c>
      <c r="K2" s="35" t="s">
        <v>8</v>
      </c>
      <c r="L2" s="35" t="s">
        <v>9</v>
      </c>
      <c r="M2" s="35" t="s">
        <v>10</v>
      </c>
      <c r="N2" s="35" t="s">
        <v>11</v>
      </c>
      <c r="O2" s="35" t="s">
        <v>12</v>
      </c>
      <c r="P2" s="35" t="s">
        <v>13</v>
      </c>
      <c r="Q2" s="35" t="s">
        <v>14</v>
      </c>
      <c r="R2" s="35" t="s">
        <v>15</v>
      </c>
      <c r="S2" s="35" t="s">
        <v>16</v>
      </c>
      <c r="T2" s="35" t="s">
        <v>17</v>
      </c>
      <c r="U2" s="35" t="s">
        <v>149</v>
      </c>
      <c r="V2" s="35" t="s">
        <v>18</v>
      </c>
      <c r="W2" s="35" t="s">
        <v>19</v>
      </c>
      <c r="X2" s="35" t="s">
        <v>20</v>
      </c>
      <c r="Y2" s="35" t="s">
        <v>21</v>
      </c>
      <c r="Z2" s="35" t="s">
        <v>22</v>
      </c>
      <c r="AA2" s="56"/>
      <c r="AB2" s="56"/>
      <c r="AC2" s="56"/>
      <c r="AD2" s="56"/>
      <c r="AE2" s="57" t="s">
        <v>76</v>
      </c>
      <c r="AF2" s="58"/>
      <c r="AG2" s="58"/>
      <c r="AH2" s="58"/>
      <c r="AI2" s="58"/>
      <c r="AJ2" s="59" t="s">
        <v>77</v>
      </c>
      <c r="AK2" s="56"/>
      <c r="AL2" s="56"/>
      <c r="AM2" s="56"/>
      <c r="AN2" s="56"/>
      <c r="AO2" s="57" t="s">
        <v>92</v>
      </c>
      <c r="AP2" s="58"/>
      <c r="AQ2" s="58"/>
      <c r="AR2" s="58"/>
      <c r="AS2" s="58"/>
      <c r="AT2" s="56"/>
      <c r="AU2" s="56"/>
      <c r="AV2" s="56"/>
      <c r="AW2" s="56"/>
      <c r="AX2" s="57" t="s">
        <v>76</v>
      </c>
      <c r="AY2" s="58"/>
      <c r="AZ2" s="58"/>
      <c r="BA2" s="58"/>
      <c r="BB2" s="58"/>
      <c r="BC2" s="59" t="s">
        <v>77</v>
      </c>
      <c r="BD2" s="56"/>
      <c r="BE2" s="56"/>
      <c r="BF2" s="56"/>
      <c r="BG2" s="56"/>
      <c r="BH2" s="57" t="s">
        <v>92</v>
      </c>
      <c r="BI2" s="58"/>
      <c r="BJ2" s="58"/>
      <c r="BK2" s="58"/>
      <c r="BL2" s="58"/>
      <c r="BP2" s="56"/>
      <c r="BQ2" s="56"/>
      <c r="BR2" s="56"/>
      <c r="BS2" s="56"/>
      <c r="BT2" s="57" t="s">
        <v>76</v>
      </c>
      <c r="BU2" s="58"/>
      <c r="BV2" s="58"/>
      <c r="BW2" s="58"/>
      <c r="BX2" s="58"/>
      <c r="BY2" s="59" t="s">
        <v>77</v>
      </c>
      <c r="BZ2" s="56"/>
      <c r="CA2" s="56"/>
      <c r="CB2" s="56"/>
      <c r="CC2" s="56"/>
      <c r="CD2" s="57" t="s">
        <v>92</v>
      </c>
      <c r="CE2" s="58"/>
      <c r="CF2" s="58"/>
      <c r="CG2" s="58"/>
      <c r="CH2" s="58"/>
    </row>
    <row r="3" spans="1:86" ht="12.75" thickBot="1" x14ac:dyDescent="0.3">
      <c r="B3" s="7" t="s">
        <v>75</v>
      </c>
      <c r="C3" s="4" t="s">
        <v>0</v>
      </c>
      <c r="D3" s="4" t="s">
        <v>1</v>
      </c>
      <c r="E3" s="4" t="s">
        <v>2</v>
      </c>
      <c r="F3" s="4" t="s">
        <v>3</v>
      </c>
      <c r="G3" s="5" t="s">
        <v>4</v>
      </c>
      <c r="H3" s="5" t="s">
        <v>5</v>
      </c>
      <c r="I3" s="5" t="s">
        <v>6</v>
      </c>
      <c r="J3" s="5" t="s">
        <v>7</v>
      </c>
      <c r="K3" s="5" t="s">
        <v>8</v>
      </c>
      <c r="L3" s="4" t="s">
        <v>74</v>
      </c>
      <c r="M3" s="4" t="s">
        <v>9</v>
      </c>
      <c r="N3" s="4" t="s">
        <v>10</v>
      </c>
      <c r="O3" s="4" t="s">
        <v>11</v>
      </c>
      <c r="P3" s="4" t="s">
        <v>12</v>
      </c>
      <c r="Q3" s="5" t="s">
        <v>13</v>
      </c>
      <c r="R3" s="5" t="s">
        <v>14</v>
      </c>
      <c r="S3" s="5" t="s">
        <v>15</v>
      </c>
      <c r="T3" s="5" t="s">
        <v>16</v>
      </c>
      <c r="U3" s="5" t="s">
        <v>17</v>
      </c>
      <c r="V3" s="27" t="s">
        <v>18</v>
      </c>
      <c r="W3" s="27" t="s">
        <v>19</v>
      </c>
      <c r="X3" s="27" t="s">
        <v>20</v>
      </c>
      <c r="Y3" s="27" t="s">
        <v>21</v>
      </c>
      <c r="Z3" s="28" t="s">
        <v>22</v>
      </c>
      <c r="AA3" s="4" t="s">
        <v>0</v>
      </c>
      <c r="AB3" s="4" t="s">
        <v>1</v>
      </c>
      <c r="AC3" s="4" t="s">
        <v>2</v>
      </c>
      <c r="AD3" s="4" t="s">
        <v>3</v>
      </c>
      <c r="AE3" s="5" t="s">
        <v>4</v>
      </c>
      <c r="AF3" s="5" t="s">
        <v>5</v>
      </c>
      <c r="AG3" s="5" t="s">
        <v>6</v>
      </c>
      <c r="AH3" s="5" t="s">
        <v>7</v>
      </c>
      <c r="AI3" s="5" t="s">
        <v>8</v>
      </c>
      <c r="AJ3" s="4" t="s">
        <v>74</v>
      </c>
      <c r="AK3" s="4" t="s">
        <v>9</v>
      </c>
      <c r="AL3" s="4" t="s">
        <v>10</v>
      </c>
      <c r="AM3" s="4" t="s">
        <v>11</v>
      </c>
      <c r="AN3" s="4" t="s">
        <v>12</v>
      </c>
      <c r="AO3" s="5" t="s">
        <v>13</v>
      </c>
      <c r="AP3" s="5" t="s">
        <v>14</v>
      </c>
      <c r="AQ3" s="5" t="s">
        <v>15</v>
      </c>
      <c r="AR3" s="5" t="s">
        <v>16</v>
      </c>
      <c r="AS3" s="5" t="s">
        <v>17</v>
      </c>
      <c r="AT3" s="4" t="s">
        <v>0</v>
      </c>
      <c r="AU3" s="4" t="s">
        <v>1</v>
      </c>
      <c r="AV3" s="4" t="s">
        <v>2</v>
      </c>
      <c r="AW3" s="4" t="s">
        <v>3</v>
      </c>
      <c r="AX3" s="5" t="s">
        <v>4</v>
      </c>
      <c r="AY3" s="5" t="s">
        <v>5</v>
      </c>
      <c r="AZ3" s="5" t="s">
        <v>6</v>
      </c>
      <c r="BA3" s="5" t="s">
        <v>7</v>
      </c>
      <c r="BB3" s="5" t="s">
        <v>8</v>
      </c>
      <c r="BC3" s="4" t="s">
        <v>74</v>
      </c>
      <c r="BD3" s="4" t="s">
        <v>9</v>
      </c>
      <c r="BE3" s="4" t="s">
        <v>10</v>
      </c>
      <c r="BF3" s="4" t="s">
        <v>11</v>
      </c>
      <c r="BG3" s="4" t="s">
        <v>12</v>
      </c>
      <c r="BH3" s="5" t="s">
        <v>13</v>
      </c>
      <c r="BI3" s="5" t="s">
        <v>14</v>
      </c>
      <c r="BJ3" s="5" t="s">
        <v>15</v>
      </c>
      <c r="BK3" s="5" t="s">
        <v>16</v>
      </c>
      <c r="BL3" s="5" t="s">
        <v>17</v>
      </c>
      <c r="BM3" s="24" t="s">
        <v>95</v>
      </c>
      <c r="BN3" s="24" t="s">
        <v>94</v>
      </c>
      <c r="BO3" s="24" t="s">
        <v>93</v>
      </c>
      <c r="BP3" s="4" t="s">
        <v>0</v>
      </c>
      <c r="BQ3" s="4" t="s">
        <v>1</v>
      </c>
      <c r="BR3" s="4" t="s">
        <v>2</v>
      </c>
      <c r="BS3" s="4" t="s">
        <v>3</v>
      </c>
      <c r="BT3" s="5" t="s">
        <v>4</v>
      </c>
      <c r="BU3" s="5" t="s">
        <v>5</v>
      </c>
      <c r="BV3" s="5" t="s">
        <v>6</v>
      </c>
      <c r="BW3" s="5" t="s">
        <v>7</v>
      </c>
      <c r="BX3" s="5" t="s">
        <v>8</v>
      </c>
      <c r="BY3" s="4" t="s">
        <v>74</v>
      </c>
      <c r="BZ3" s="4" t="s">
        <v>9</v>
      </c>
      <c r="CA3" s="4" t="s">
        <v>10</v>
      </c>
      <c r="CB3" s="4" t="s">
        <v>11</v>
      </c>
      <c r="CC3" s="4" t="s">
        <v>12</v>
      </c>
      <c r="CD3" s="5" t="s">
        <v>13</v>
      </c>
      <c r="CE3" s="5" t="s">
        <v>14</v>
      </c>
      <c r="CF3" s="5" t="s">
        <v>15</v>
      </c>
      <c r="CG3" s="5" t="s">
        <v>16</v>
      </c>
      <c r="CH3" s="6" t="s">
        <v>17</v>
      </c>
    </row>
    <row r="4" spans="1:86" ht="12.75" thickTop="1" x14ac:dyDescent="0.25">
      <c r="A4" s="61" t="s">
        <v>116</v>
      </c>
      <c r="B4" s="8" t="s">
        <v>23</v>
      </c>
      <c r="C4" s="10">
        <v>6787636289.6455698</v>
      </c>
      <c r="D4" s="10">
        <v>6719637070.3976297</v>
      </c>
      <c r="E4" s="10">
        <v>6911819947.9118605</v>
      </c>
      <c r="F4" s="10">
        <v>7249333704.1431198</v>
      </c>
      <c r="G4" s="11">
        <v>9457794486.7459297</v>
      </c>
      <c r="H4" s="11">
        <v>9576867375.6763706</v>
      </c>
      <c r="I4" s="11">
        <v>9963755282.9028206</v>
      </c>
      <c r="J4" s="11">
        <v>9761074832.8391304</v>
      </c>
      <c r="K4" s="11">
        <v>8368478120.2831697</v>
      </c>
      <c r="L4" s="10">
        <v>5638440645.00383</v>
      </c>
      <c r="M4" s="10">
        <v>6163163595.0977001</v>
      </c>
      <c r="N4" s="10">
        <v>5567432899.9613705</v>
      </c>
      <c r="O4" s="10">
        <v>5893379631.9624996</v>
      </c>
      <c r="P4" s="10">
        <v>5807124674.1917896</v>
      </c>
      <c r="Q4" s="11">
        <v>9896084911.9704895</v>
      </c>
      <c r="R4" s="11">
        <v>7392115937.3195</v>
      </c>
      <c r="S4" s="11">
        <v>9857098151.7422791</v>
      </c>
      <c r="T4" s="11">
        <v>7639631408.4146299</v>
      </c>
      <c r="U4" s="11">
        <v>9620684733.1756096</v>
      </c>
      <c r="V4" s="29">
        <v>1572214512.64375</v>
      </c>
      <c r="W4" s="29">
        <v>1653961173.7176499</v>
      </c>
      <c r="X4" s="29">
        <v>1958381186.67624</v>
      </c>
      <c r="Y4" s="29">
        <v>1789690103.68485</v>
      </c>
      <c r="Z4" s="30">
        <v>2074014027.0420001</v>
      </c>
      <c r="AA4" s="12">
        <f>C4-AVERAGE($V4:$Z4)</f>
        <v>4977984088.8926716</v>
      </c>
      <c r="AB4" s="12">
        <f t="shared" ref="AB4:AB35" si="0">D4-AVERAGE($V4:$Z4)</f>
        <v>4909984869.6447315</v>
      </c>
      <c r="AC4" s="12">
        <f t="shared" ref="AC4:AC35" si="1">E4-AVERAGE($V4:$Z4)</f>
        <v>5102167747.1589622</v>
      </c>
      <c r="AD4" s="12">
        <f t="shared" ref="AD4:AD35" si="2">F4-AVERAGE($V4:$Z4)</f>
        <v>5439681503.3902216</v>
      </c>
      <c r="AE4" s="12">
        <f t="shared" ref="AE4:AE35" si="3">G4-AVERAGE($V4:$Z4)</f>
        <v>7648142285.9930315</v>
      </c>
      <c r="AF4" s="12">
        <f t="shared" ref="AF4:AF35" si="4">H4-AVERAGE($V4:$Z4)</f>
        <v>7767215174.9234724</v>
      </c>
      <c r="AG4" s="12">
        <f t="shared" ref="AG4:AG35" si="5">I4-AVERAGE($V4:$Z4)</f>
        <v>8154103082.1499224</v>
      </c>
      <c r="AH4" s="12">
        <f t="shared" ref="AH4:AH35" si="6">J4-AVERAGE($V4:$Z4)</f>
        <v>7951422632.0862322</v>
      </c>
      <c r="AI4" s="12">
        <f t="shared" ref="AI4:AI35" si="7">K4-AVERAGE($V4:$Z4)</f>
        <v>6558825919.5302715</v>
      </c>
      <c r="AJ4" s="12">
        <f t="shared" ref="AJ4:AJ35" si="8">L4-AVERAGE($V4:$Z4)</f>
        <v>3828788444.2509317</v>
      </c>
      <c r="AK4" s="12">
        <f t="shared" ref="AK4:AK35" si="9">M4-AVERAGE($V4:$Z4)</f>
        <v>4353511394.3448019</v>
      </c>
      <c r="AL4" s="12">
        <f t="shared" ref="AL4:AL35" si="10">N4-AVERAGE($V4:$Z4)</f>
        <v>3757780699.2084723</v>
      </c>
      <c r="AM4" s="12">
        <f t="shared" ref="AM4:AM35" si="11">O4-AVERAGE($V4:$Z4)</f>
        <v>4083727431.2096014</v>
      </c>
      <c r="AN4" s="12">
        <f t="shared" ref="AN4:AN35" si="12">P4-AVERAGE($V4:$Z4)</f>
        <v>3997472473.4388914</v>
      </c>
      <c r="AO4" s="12">
        <f t="shared" ref="AO4:AO35" si="13">Q4-AVERAGE($V4:$Z4)</f>
        <v>8086432711.2175913</v>
      </c>
      <c r="AP4" s="12">
        <f t="shared" ref="AP4:AP35" si="14">R4-AVERAGE($V4:$Z4)</f>
        <v>5582463736.5666018</v>
      </c>
      <c r="AQ4" s="12">
        <f t="shared" ref="AQ4:AQ35" si="15">S4-AVERAGE($V4:$Z4)</f>
        <v>8047445950.9893808</v>
      </c>
      <c r="AR4" s="12">
        <f t="shared" ref="AR4:AR35" si="16">T4-AVERAGE($V4:$Z4)</f>
        <v>5829979207.6617317</v>
      </c>
      <c r="AS4" s="12">
        <f t="shared" ref="AS4:AS35" si="17">U4-AVERAGE($V4:$Z4)</f>
        <v>7811032532.4227114</v>
      </c>
      <c r="AT4" s="33">
        <f>AA4/'cel growth'!$G$35</f>
        <v>6865649788.5230341</v>
      </c>
      <c r="AU4" s="33">
        <f>AB4/'cel growth'!$G$35</f>
        <v>6771865072.2779484</v>
      </c>
      <c r="AV4" s="33">
        <f>AC4/'cel growth'!$G$35</f>
        <v>7036924242.57691</v>
      </c>
      <c r="AW4" s="33">
        <f>AD4/'cel growth'!$G$35</f>
        <v>7502424173.4150219</v>
      </c>
      <c r="AX4" s="33">
        <f>AE4/'cel growth'!$H$35</f>
        <v>5998808855.8544073</v>
      </c>
      <c r="AY4" s="33">
        <f>AF4/'cel growth'!$H$35</f>
        <v>6092203496.5263348</v>
      </c>
      <c r="AZ4" s="33">
        <f>AG4/'cel growth'!$H$35</f>
        <v>6395658442.4866753</v>
      </c>
      <c r="BA4" s="33">
        <f>AH4/'cel growth'!$H$35</f>
        <v>6236686337.4596357</v>
      </c>
      <c r="BB4" s="33">
        <f>AI4/'cel growth'!$H$35</f>
        <v>5144405208.3266201</v>
      </c>
      <c r="BC4" s="33">
        <f>AJ4/'cel growth'!$G$36</f>
        <v>5284342371.0247107</v>
      </c>
      <c r="BD4" s="33">
        <f>AK4/'cel growth'!$G$36</f>
        <v>6008544232.423872</v>
      </c>
      <c r="BE4" s="33">
        <f>AL4/'cel growth'!$G$36</f>
        <v>5186340289.8801622</v>
      </c>
      <c r="BF4" s="33">
        <f>AM4/'cel growth'!$G$36</f>
        <v>5636199077.245882</v>
      </c>
      <c r="BG4" s="33">
        <f>AN4/'cel growth'!$G$36</f>
        <v>5517153396.1654577</v>
      </c>
      <c r="BH4" s="33">
        <f>AO4/'cel growth'!$H$36</f>
        <v>6340079597.409399</v>
      </c>
      <c r="BI4" s="33">
        <f>AP4/'cel growth'!$H$36</f>
        <v>4376869962.7446117</v>
      </c>
      <c r="BJ4" s="33">
        <f>AQ4/'cel growth'!$H$36</f>
        <v>6309512452.177475</v>
      </c>
      <c r="BK4" s="33">
        <f>AR4/'cel growth'!$H$36</f>
        <v>4570931775.2118702</v>
      </c>
      <c r="BL4" s="33">
        <f>AS4/'cel growth'!$H$36</f>
        <v>6124155083.2193327</v>
      </c>
      <c r="BM4" s="25">
        <f t="shared" ref="BM4:BM21" si="18">ABS(IF(AVERAGE(AT4:BL4)&gt;1, MAX(AT4:BL4), MIN(AT4:BL4)))</f>
        <v>7502424173.4150219</v>
      </c>
      <c r="BN4" s="26">
        <f t="shared" ref="BN4:BN35" si="19">MIN(AT4:BL4)</f>
        <v>4376869962.7446117</v>
      </c>
      <c r="BO4" s="26">
        <f t="shared" ref="BO4:BO35" si="20">MAX(AT4:BL4)</f>
        <v>7502424173.4150219</v>
      </c>
      <c r="BP4" s="23">
        <f t="shared" ref="BP4:CH4" si="21">AT4/$BM4</f>
        <v>0.91512418250778071</v>
      </c>
      <c r="BQ4" s="23">
        <f t="shared" si="21"/>
        <v>0.90262359415429705</v>
      </c>
      <c r="BR4" s="23">
        <f t="shared" si="21"/>
        <v>0.93795339745150386</v>
      </c>
      <c r="BS4" s="23">
        <f t="shared" si="21"/>
        <v>1</v>
      </c>
      <c r="BT4" s="23">
        <f t="shared" si="21"/>
        <v>0.79958273715198569</v>
      </c>
      <c r="BU4" s="23">
        <f t="shared" si="21"/>
        <v>0.81203133223447566</v>
      </c>
      <c r="BV4" s="23">
        <f t="shared" si="21"/>
        <v>0.85247891810087317</v>
      </c>
      <c r="BW4" s="23">
        <f t="shared" si="21"/>
        <v>0.83128948634488686</v>
      </c>
      <c r="BX4" s="23">
        <f t="shared" si="21"/>
        <v>0.68569906065241082</v>
      </c>
      <c r="BY4" s="23">
        <f t="shared" si="21"/>
        <v>0.70435132017060231</v>
      </c>
      <c r="BZ4" s="23">
        <f t="shared" si="21"/>
        <v>0.80088036793697415</v>
      </c>
      <c r="CA4" s="23">
        <f t="shared" si="21"/>
        <v>0.69128859819177568</v>
      </c>
      <c r="CB4" s="23">
        <f t="shared" si="21"/>
        <v>0.75125038880337602</v>
      </c>
      <c r="CC4" s="23">
        <f t="shared" si="21"/>
        <v>0.73538276011047099</v>
      </c>
      <c r="CD4" s="23">
        <f t="shared" si="21"/>
        <v>0.84507079989899636</v>
      </c>
      <c r="CE4" s="23">
        <f t="shared" si="21"/>
        <v>0.58339409523846053</v>
      </c>
      <c r="CF4" s="23">
        <f t="shared" si="21"/>
        <v>0.84099649744349947</v>
      </c>
      <c r="CG4" s="23">
        <f t="shared" si="21"/>
        <v>0.60926064290113735</v>
      </c>
      <c r="CH4" s="23">
        <f t="shared" si="21"/>
        <v>0.81629016723959558</v>
      </c>
    </row>
    <row r="5" spans="1:86" x14ac:dyDescent="0.25">
      <c r="A5" s="62"/>
      <c r="B5" s="8" t="s">
        <v>24</v>
      </c>
      <c r="C5" s="10">
        <v>82130689.335664704</v>
      </c>
      <c r="D5" s="10">
        <v>80885026.776442096</v>
      </c>
      <c r="E5" s="10">
        <v>84539747.570964605</v>
      </c>
      <c r="F5" s="10">
        <v>92511170.824016407</v>
      </c>
      <c r="G5" s="11">
        <v>140902943.009431</v>
      </c>
      <c r="H5" s="11">
        <v>142998920.95946899</v>
      </c>
      <c r="I5" s="11">
        <v>148990179.35199299</v>
      </c>
      <c r="J5" s="11">
        <v>146722745.951897</v>
      </c>
      <c r="K5" s="11">
        <v>119428259.640642</v>
      </c>
      <c r="L5" s="10">
        <v>18195914.205626201</v>
      </c>
      <c r="M5" s="10">
        <v>19889698.601700399</v>
      </c>
      <c r="N5" s="10">
        <v>18674885.510077901</v>
      </c>
      <c r="O5" s="10">
        <v>17997635.4878815</v>
      </c>
      <c r="P5" s="10">
        <v>19216030.187623601</v>
      </c>
      <c r="Q5" s="11">
        <v>26436231.985464402</v>
      </c>
      <c r="R5" s="11">
        <v>21476858.337875701</v>
      </c>
      <c r="S5" s="11">
        <v>27038719.331021301</v>
      </c>
      <c r="T5" s="11">
        <v>19941476.167345699</v>
      </c>
      <c r="U5" s="11">
        <v>26766819.390206698</v>
      </c>
      <c r="V5" s="29">
        <v>7014329.0791357402</v>
      </c>
      <c r="W5" s="29">
        <v>7244047.7191784503</v>
      </c>
      <c r="X5" s="29">
        <v>8832570.2712951191</v>
      </c>
      <c r="Y5" s="29">
        <v>8634079.4060296007</v>
      </c>
      <c r="Z5" s="30">
        <v>9055014.5435197093</v>
      </c>
      <c r="AA5" s="12">
        <f t="shared" ref="AA4:AA35" si="22">C5-AVERAGE($V5:$Z5)</f>
        <v>73974681.131832987</v>
      </c>
      <c r="AB5" s="12">
        <f t="shared" si="0"/>
        <v>72729018.572610378</v>
      </c>
      <c r="AC5" s="12">
        <f t="shared" si="1"/>
        <v>76383739.367132887</v>
      </c>
      <c r="AD5" s="12">
        <f t="shared" si="2"/>
        <v>84355162.62018469</v>
      </c>
      <c r="AE5" s="12">
        <f t="shared" si="3"/>
        <v>132746934.80559929</v>
      </c>
      <c r="AF5" s="12">
        <f t="shared" si="4"/>
        <v>134842912.75563726</v>
      </c>
      <c r="AG5" s="12">
        <f t="shared" si="5"/>
        <v>140834171.14816126</v>
      </c>
      <c r="AH5" s="12">
        <f t="shared" si="6"/>
        <v>138566737.74806526</v>
      </c>
      <c r="AI5" s="12">
        <f t="shared" si="7"/>
        <v>111272251.43681028</v>
      </c>
      <c r="AJ5" s="12">
        <f t="shared" si="8"/>
        <v>10039906.001794478</v>
      </c>
      <c r="AK5" s="12">
        <f t="shared" si="9"/>
        <v>11733690.397868676</v>
      </c>
      <c r="AL5" s="12">
        <f t="shared" si="10"/>
        <v>10518877.306246178</v>
      </c>
      <c r="AM5" s="12">
        <f t="shared" si="11"/>
        <v>9841627.2840497773</v>
      </c>
      <c r="AN5" s="12">
        <f t="shared" si="12"/>
        <v>11060021.983791878</v>
      </c>
      <c r="AO5" s="12">
        <f t="shared" si="13"/>
        <v>18280223.781632677</v>
      </c>
      <c r="AP5" s="12">
        <f t="shared" si="14"/>
        <v>13320850.134043979</v>
      </c>
      <c r="AQ5" s="12">
        <f t="shared" si="15"/>
        <v>18882711.127189577</v>
      </c>
      <c r="AR5" s="12">
        <f t="shared" si="16"/>
        <v>11785467.963513976</v>
      </c>
      <c r="AS5" s="12">
        <f t="shared" si="17"/>
        <v>18610811.186374977</v>
      </c>
      <c r="AT5" s="33">
        <f>AA5/'cel growth'!$G$35</f>
        <v>102026090.24043795</v>
      </c>
      <c r="AU5" s="33">
        <f>AB5/'cel growth'!$G$35</f>
        <v>100308068.90216562</v>
      </c>
      <c r="AV5" s="33">
        <f>AC5/'cel growth'!$G$35</f>
        <v>105348670.19818258</v>
      </c>
      <c r="AW5" s="33">
        <f>AD5/'cel growth'!$G$35</f>
        <v>116342879.78066377</v>
      </c>
      <c r="AX5" s="33">
        <f>AE5/'cel growth'!$H$35</f>
        <v>104119857.91082367</v>
      </c>
      <c r="AY5" s="33">
        <f>AF5/'cel growth'!$H$35</f>
        <v>105763835.05170277</v>
      </c>
      <c r="AZ5" s="33">
        <f>AG5/'cel growth'!$H$35</f>
        <v>110463069.52706119</v>
      </c>
      <c r="BA5" s="33">
        <f>AH5/'cel growth'!$H$35</f>
        <v>108684611.56277008</v>
      </c>
      <c r="BB5" s="33">
        <f>AI5/'cel growth'!$H$35</f>
        <v>87276222.430180341</v>
      </c>
      <c r="BC5" s="33">
        <f>AJ5/'cel growth'!$G$36</f>
        <v>13856681.156163346</v>
      </c>
      <c r="BD5" s="33">
        <f>AK5/'cel growth'!$G$36</f>
        <v>16194375.385520663</v>
      </c>
      <c r="BE5" s="33">
        <f>AL5/'cel growth'!$G$36</f>
        <v>14517738.405857973</v>
      </c>
      <c r="BF5" s="33">
        <f>AM5/'cel growth'!$G$36</f>
        <v>13583024.712432681</v>
      </c>
      <c r="BG5" s="33">
        <f>AN5/'cel growth'!$G$36</f>
        <v>15264604.885959018</v>
      </c>
      <c r="BH5" s="33">
        <f>AO5/'cel growth'!$H$36</f>
        <v>14332410.591042489</v>
      </c>
      <c r="BI5" s="33">
        <f>AP5/'cel growth'!$H$36</f>
        <v>10444067.634155072</v>
      </c>
      <c r="BJ5" s="33">
        <f>AQ5/'cel growth'!$H$36</f>
        <v>14804784.24005137</v>
      </c>
      <c r="BK5" s="33">
        <f>AR5/'cel growth'!$H$36</f>
        <v>9240267.9463026393</v>
      </c>
      <c r="BL5" s="33">
        <f>AS5/'cel growth'!$H$36</f>
        <v>14591604.049371729</v>
      </c>
      <c r="BM5" s="25">
        <f t="shared" si="18"/>
        <v>116342879.78066377</v>
      </c>
      <c r="BN5" s="26">
        <f t="shared" si="19"/>
        <v>9240267.9463026393</v>
      </c>
      <c r="BO5" s="26">
        <f t="shared" si="20"/>
        <v>116342879.78066377</v>
      </c>
      <c r="BP5" s="23">
        <f t="shared" ref="BP5:BP68" si="23">AT5/$BM5</f>
        <v>0.87694313938922053</v>
      </c>
      <c r="BQ5" s="23">
        <f t="shared" ref="BQ5:BQ68" si="24">AU5/$BM5</f>
        <v>0.86217625944339793</v>
      </c>
      <c r="BR5" s="23">
        <f t="shared" ref="BR5:BR68" si="25">AV5/$BM5</f>
        <v>0.90550165508015534</v>
      </c>
      <c r="BS5" s="23">
        <f t="shared" ref="BS5:BS68" si="26">AW5/$BM5</f>
        <v>1</v>
      </c>
      <c r="BT5" s="23">
        <f t="shared" ref="BT5:BT68" si="27">AX5/$BM5</f>
        <v>0.89493966547085957</v>
      </c>
      <c r="BU5" s="23">
        <f t="shared" ref="BU5:BU68" si="28">AY5/$BM5</f>
        <v>0.90907011457078235</v>
      </c>
      <c r="BV5" s="23">
        <f t="shared" ref="BV5:BV68" si="29">AZ5/$BM5</f>
        <v>0.9494613657089499</v>
      </c>
      <c r="BW5" s="23">
        <f t="shared" ref="BW5:BW68" si="30">BA5/$BM5</f>
        <v>0.93417501584685292</v>
      </c>
      <c r="BX5" s="23">
        <f t="shared" ref="BX5:BX68" si="31">BB5/$BM5</f>
        <v>0.75016384839981998</v>
      </c>
      <c r="BY5" s="23">
        <f t="shared" ref="BY5:BY68" si="32">BC5/$BM5</f>
        <v>0.11910209874714078</v>
      </c>
      <c r="BZ5" s="23">
        <f t="shared" ref="BZ5:BZ68" si="33">BD5/$BM5</f>
        <v>0.13919524268310379</v>
      </c>
      <c r="CA5" s="23">
        <f t="shared" ref="CA5:CA68" si="34">BE5/$BM5</f>
        <v>0.12478407301957491</v>
      </c>
      <c r="CB5" s="23">
        <f t="shared" ref="CB5:CB68" si="35">BF5/$BM5</f>
        <v>0.11674994411381404</v>
      </c>
      <c r="CC5" s="23">
        <f t="shared" ref="CC5:CC68" si="36">BG5/$BM5</f>
        <v>0.13120360192851269</v>
      </c>
      <c r="CD5" s="23">
        <f t="shared" ref="CD5:CD68" si="37">BH5/$BM5</f>
        <v>0.12319112796642791</v>
      </c>
      <c r="CE5" s="23">
        <f t="shared" ref="CE5:CE68" si="38">BI5/$BM5</f>
        <v>8.9769719073868756E-2</v>
      </c>
      <c r="CF5" s="23">
        <f t="shared" ref="CF5:CF68" si="39">BJ5/$BM5</f>
        <v>0.12725131325580211</v>
      </c>
      <c r="CG5" s="23">
        <f t="shared" ref="CG5:CG68" si="40">BK5/$BM5</f>
        <v>7.9422719840895453E-2</v>
      </c>
      <c r="CH5" s="23">
        <f t="shared" ref="CH5:CH68" si="41">BL5/$BM5</f>
        <v>0.12541896914431422</v>
      </c>
    </row>
    <row r="6" spans="1:86" x14ac:dyDescent="0.25">
      <c r="A6" s="62"/>
      <c r="B6" s="8" t="s">
        <v>25</v>
      </c>
      <c r="C6" s="10">
        <v>382098031.52089602</v>
      </c>
      <c r="D6" s="10">
        <v>401894541.757626</v>
      </c>
      <c r="E6" s="10">
        <v>402506410.32927102</v>
      </c>
      <c r="F6" s="10">
        <v>416345360.58011103</v>
      </c>
      <c r="G6" s="11">
        <v>454778056.43112397</v>
      </c>
      <c r="H6" s="11">
        <v>437533785.349195</v>
      </c>
      <c r="I6" s="11">
        <v>479033534.35382998</v>
      </c>
      <c r="J6" s="11">
        <v>477542069.79366797</v>
      </c>
      <c r="K6" s="11">
        <v>386008099.178716</v>
      </c>
      <c r="L6" s="10">
        <v>303732281.85209203</v>
      </c>
      <c r="M6" s="10">
        <v>315745565.87928998</v>
      </c>
      <c r="N6" s="10">
        <v>295602046.69537097</v>
      </c>
      <c r="O6" s="10">
        <v>274463180.674649</v>
      </c>
      <c r="P6" s="10">
        <v>289383373.63496298</v>
      </c>
      <c r="Q6" s="11">
        <v>339352049.26223999</v>
      </c>
      <c r="R6" s="11">
        <v>268224605.344982</v>
      </c>
      <c r="S6" s="11">
        <v>336216587.30642301</v>
      </c>
      <c r="T6" s="11">
        <v>238409615.175385</v>
      </c>
      <c r="U6" s="11">
        <v>321638581.57720602</v>
      </c>
      <c r="V6" s="29">
        <v>263158369.695847</v>
      </c>
      <c r="W6" s="29">
        <v>253331449.20684701</v>
      </c>
      <c r="X6" s="29">
        <v>337016034.032107</v>
      </c>
      <c r="Y6" s="29">
        <v>295450651.32150102</v>
      </c>
      <c r="Z6" s="30">
        <v>353634078.73184901</v>
      </c>
      <c r="AA6" s="12">
        <f t="shared" si="22"/>
        <v>81579914.923265874</v>
      </c>
      <c r="AB6" s="12">
        <f t="shared" si="0"/>
        <v>101376425.15999585</v>
      </c>
      <c r="AC6" s="12">
        <f t="shared" si="1"/>
        <v>101988293.73164088</v>
      </c>
      <c r="AD6" s="12">
        <f t="shared" si="2"/>
        <v>115827243.98248088</v>
      </c>
      <c r="AE6" s="12">
        <f t="shared" si="3"/>
        <v>154259939.83349383</v>
      </c>
      <c r="AF6" s="12">
        <f t="shared" si="4"/>
        <v>137015668.75156486</v>
      </c>
      <c r="AG6" s="12">
        <f t="shared" si="5"/>
        <v>178515417.75619984</v>
      </c>
      <c r="AH6" s="12">
        <f t="shared" si="6"/>
        <v>177023953.19603783</v>
      </c>
      <c r="AI6" s="12">
        <f t="shared" si="7"/>
        <v>85489982.581085861</v>
      </c>
      <c r="AJ6" s="12">
        <f t="shared" si="8"/>
        <v>3214165.2544618845</v>
      </c>
      <c r="AK6" s="12">
        <f t="shared" si="9"/>
        <v>15227449.281659842</v>
      </c>
      <c r="AL6" s="12">
        <f t="shared" si="10"/>
        <v>-4916069.902259171</v>
      </c>
      <c r="AM6" s="12">
        <f t="shared" si="11"/>
        <v>-26054935.922981143</v>
      </c>
      <c r="AN6" s="12">
        <f t="shared" si="12"/>
        <v>-11134742.962667167</v>
      </c>
      <c r="AO6" s="12">
        <f t="shared" si="13"/>
        <v>38833932.664609849</v>
      </c>
      <c r="AP6" s="12">
        <f t="shared" si="14"/>
        <v>-32293511.252648145</v>
      </c>
      <c r="AQ6" s="12">
        <f t="shared" si="15"/>
        <v>35698470.708792865</v>
      </c>
      <c r="AR6" s="12">
        <f t="shared" si="16"/>
        <v>-62108501.422245145</v>
      </c>
      <c r="AS6" s="12">
        <f t="shared" si="17"/>
        <v>21120464.979575872</v>
      </c>
      <c r="AT6" s="33">
        <f>AA6/'cel growth'!$G$35</f>
        <v>112515250.27779645</v>
      </c>
      <c r="AU6" s="33">
        <f>AB6/'cel growth'!$G$35</f>
        <v>139818653.40107423</v>
      </c>
      <c r="AV6" s="33">
        <f>AC6/'cel growth'!$G$35</f>
        <v>140662544.27225879</v>
      </c>
      <c r="AW6" s="33">
        <f>AD6/'cel growth'!$G$35</f>
        <v>159749263.74873582</v>
      </c>
      <c r="AX6" s="33">
        <f>AE6/'cel growth'!$H$35</f>
        <v>120993550.92693341</v>
      </c>
      <c r="AY6" s="33">
        <f>AF6/'cel growth'!$H$35</f>
        <v>107468032.93696596</v>
      </c>
      <c r="AZ6" s="33">
        <f>AG6/'cel growth'!$H$35</f>
        <v>140018298.41786188</v>
      </c>
      <c r="BA6" s="33">
        <f>AH6/'cel growth'!$H$35</f>
        <v>138848470.44171679</v>
      </c>
      <c r="BB6" s="33">
        <f>AI6/'cel growth'!$H$35</f>
        <v>67053938.775888003</v>
      </c>
      <c r="BC6" s="33">
        <f>AJ6/'cel growth'!$G$36</f>
        <v>4436063.7546144892</v>
      </c>
      <c r="BD6" s="33">
        <f>AK6/'cel growth'!$G$36</f>
        <v>21016323.208593354</v>
      </c>
      <c r="BE6" s="33">
        <f>AL6/'cel growth'!$G$36</f>
        <v>-6784965.2342204163</v>
      </c>
      <c r="BF6" s="33">
        <f>AM6/'cel growth'!$G$36</f>
        <v>-35959992.012324296</v>
      </c>
      <c r="BG6" s="33">
        <f>AN6/'cel growth'!$G$36</f>
        <v>-15367731.825570429</v>
      </c>
      <c r="BH6" s="33">
        <f>AO6/'cel growth'!$H$36</f>
        <v>30447322.443247158</v>
      </c>
      <c r="BI6" s="33">
        <f>AP6/'cel growth'!$H$36</f>
        <v>-25319376.18643669</v>
      </c>
      <c r="BJ6" s="33">
        <f>AQ6/'cel growth'!$H$36</f>
        <v>27988997.606517591</v>
      </c>
      <c r="BK6" s="33">
        <f>AR6/'cel growth'!$H$36</f>
        <v>-48695494.880777642</v>
      </c>
      <c r="BL6" s="33">
        <f>AS6/'cel growth'!$H$36</f>
        <v>16559270.804177172</v>
      </c>
      <c r="BM6" s="25">
        <f t="shared" si="18"/>
        <v>159749263.74873582</v>
      </c>
      <c r="BN6" s="26">
        <f t="shared" si="19"/>
        <v>-48695494.880777642</v>
      </c>
      <c r="BO6" s="26">
        <f t="shared" si="20"/>
        <v>159749263.74873582</v>
      </c>
      <c r="BP6" s="23">
        <f t="shared" si="23"/>
        <v>0.70432406157919991</v>
      </c>
      <c r="BQ6" s="23">
        <f t="shared" si="24"/>
        <v>0.87523817086875744</v>
      </c>
      <c r="BR6" s="23">
        <f t="shared" si="25"/>
        <v>0.88052076717863392</v>
      </c>
      <c r="BS6" s="23">
        <f t="shared" si="26"/>
        <v>1</v>
      </c>
      <c r="BT6" s="23">
        <f t="shared" si="27"/>
        <v>0.75739661071139619</v>
      </c>
      <c r="BU6" s="23">
        <f t="shared" si="28"/>
        <v>0.67272944121982792</v>
      </c>
      <c r="BV6" s="23">
        <f t="shared" si="29"/>
        <v>0.8764879106929212</v>
      </c>
      <c r="BW6" s="23">
        <f t="shared" si="30"/>
        <v>0.86916501011301583</v>
      </c>
      <c r="BX6" s="23">
        <f t="shared" si="31"/>
        <v>0.41974490024163658</v>
      </c>
      <c r="BY6" s="23">
        <f t="shared" si="32"/>
        <v>2.7768915176922648E-2</v>
      </c>
      <c r="BZ6" s="23">
        <f t="shared" si="33"/>
        <v>0.13155818509216552</v>
      </c>
      <c r="CA6" s="23">
        <f t="shared" si="34"/>
        <v>-4.2472591578839806E-2</v>
      </c>
      <c r="CB6" s="23">
        <f t="shared" si="35"/>
        <v>-0.22510270888562306</v>
      </c>
      <c r="CC6" s="23">
        <f t="shared" si="36"/>
        <v>-9.619907763544884E-2</v>
      </c>
      <c r="CD6" s="23">
        <f t="shared" si="37"/>
        <v>0.19059444612612872</v>
      </c>
      <c r="CE6" s="23">
        <f t="shared" si="38"/>
        <v>-0.15849447811077663</v>
      </c>
      <c r="CF6" s="23">
        <f t="shared" si="39"/>
        <v>0.17520580032556854</v>
      </c>
      <c r="CG6" s="23">
        <f t="shared" si="40"/>
        <v>-0.30482453401080539</v>
      </c>
      <c r="CH6" s="23">
        <f t="shared" si="41"/>
        <v>0.10365788496041325</v>
      </c>
    </row>
    <row r="7" spans="1:86" x14ac:dyDescent="0.25">
      <c r="A7" s="62"/>
      <c r="B7" s="8" t="s">
        <v>26</v>
      </c>
      <c r="C7" s="10">
        <v>12722329.570952101</v>
      </c>
      <c r="D7" s="10">
        <v>12909342.280585701</v>
      </c>
      <c r="E7" s="10">
        <v>12731477.018739801</v>
      </c>
      <c r="F7" s="10">
        <v>13399654.6008648</v>
      </c>
      <c r="G7" s="11">
        <v>15593934.6970095</v>
      </c>
      <c r="H7" s="11">
        <v>16411566.407554099</v>
      </c>
      <c r="I7" s="11">
        <v>16576696.283866599</v>
      </c>
      <c r="J7" s="11">
        <v>17365367.3456534</v>
      </c>
      <c r="K7" s="11">
        <v>13020496.775172099</v>
      </c>
      <c r="L7" s="10">
        <v>26231145.803266399</v>
      </c>
      <c r="M7" s="10">
        <v>31284800.2053155</v>
      </c>
      <c r="N7" s="10">
        <v>27610793.227250099</v>
      </c>
      <c r="O7" s="10">
        <v>28093539.940127701</v>
      </c>
      <c r="P7" s="10">
        <v>26412425.448551599</v>
      </c>
      <c r="Q7" s="11">
        <v>50564530.054157697</v>
      </c>
      <c r="R7" s="11">
        <v>37497413.668140002</v>
      </c>
      <c r="S7" s="11">
        <v>51521170.168440901</v>
      </c>
      <c r="T7" s="11">
        <v>33147654.8600052</v>
      </c>
      <c r="U7" s="11">
        <v>52750291.450891703</v>
      </c>
      <c r="V7" s="29">
        <v>8025507.4852584796</v>
      </c>
      <c r="W7" s="29">
        <v>7822812.0881079603</v>
      </c>
      <c r="X7" s="29">
        <v>8956411.29203205</v>
      </c>
      <c r="Y7" s="29">
        <v>9514419.8524149694</v>
      </c>
      <c r="Z7" s="30">
        <v>10658711.3520422</v>
      </c>
      <c r="AA7" s="12">
        <f t="shared" si="22"/>
        <v>3726757.156980969</v>
      </c>
      <c r="AB7" s="12">
        <f t="shared" si="0"/>
        <v>3913769.866614569</v>
      </c>
      <c r="AC7" s="12">
        <f t="shared" si="1"/>
        <v>3735904.6047686692</v>
      </c>
      <c r="AD7" s="12">
        <f t="shared" si="2"/>
        <v>4404082.186893668</v>
      </c>
      <c r="AE7" s="12">
        <f t="shared" si="3"/>
        <v>6598362.2830383684</v>
      </c>
      <c r="AF7" s="12">
        <f t="shared" si="4"/>
        <v>7415993.9935829677</v>
      </c>
      <c r="AG7" s="12">
        <f t="shared" si="5"/>
        <v>7581123.8698954675</v>
      </c>
      <c r="AH7" s="12">
        <f t="shared" si="6"/>
        <v>8369794.9316822682</v>
      </c>
      <c r="AI7" s="12">
        <f t="shared" si="7"/>
        <v>4024924.3612009678</v>
      </c>
      <c r="AJ7" s="12">
        <f t="shared" si="8"/>
        <v>17235573.389295265</v>
      </c>
      <c r="AK7" s="12">
        <f t="shared" si="9"/>
        <v>22289227.791344367</v>
      </c>
      <c r="AL7" s="12">
        <f t="shared" si="10"/>
        <v>18615220.813278966</v>
      </c>
      <c r="AM7" s="12">
        <f t="shared" si="11"/>
        <v>19097967.526156567</v>
      </c>
      <c r="AN7" s="12">
        <f t="shared" si="12"/>
        <v>17416853.034580469</v>
      </c>
      <c r="AO7" s="12">
        <f t="shared" si="13"/>
        <v>41568957.640186563</v>
      </c>
      <c r="AP7" s="12">
        <f t="shared" si="14"/>
        <v>28501841.254168868</v>
      </c>
      <c r="AQ7" s="12">
        <f t="shared" si="15"/>
        <v>42525597.754469767</v>
      </c>
      <c r="AR7" s="12">
        <f t="shared" si="16"/>
        <v>24152082.446034066</v>
      </c>
      <c r="AS7" s="12">
        <f t="shared" si="17"/>
        <v>43754719.03692057</v>
      </c>
      <c r="AT7" s="33">
        <f>AA7/'cel growth'!$G$35</f>
        <v>5139954.0516399499</v>
      </c>
      <c r="AU7" s="33">
        <f>AB7/'cel growth'!$G$35</f>
        <v>5397882.5117191896</v>
      </c>
      <c r="AV7" s="33">
        <f>AC7/'cel growth'!$G$35</f>
        <v>5152570.2375994995</v>
      </c>
      <c r="AW7" s="33">
        <f>AD7/'cel growth'!$G$35</f>
        <v>6074122.6559064034</v>
      </c>
      <c r="AX7" s="33">
        <f>AE7/'cel growth'!$H$35</f>
        <v>5175415.4953573691</v>
      </c>
      <c r="AY7" s="33">
        <f>AF7/'cel growth'!$H$35</f>
        <v>5816723.6931696814</v>
      </c>
      <c r="AZ7" s="33">
        <f>AG7/'cel growth'!$H$35</f>
        <v>5946243.0623639161</v>
      </c>
      <c r="BA7" s="33">
        <f>AH7/'cel growth'!$H$35</f>
        <v>6564836.0190440463</v>
      </c>
      <c r="BB7" s="33">
        <f>AI7/'cel growth'!$H$35</f>
        <v>3156943.3464039643</v>
      </c>
      <c r="BC7" s="33">
        <f>AJ7/'cel growth'!$G$36</f>
        <v>23787856.674796689</v>
      </c>
      <c r="BD7" s="33">
        <f>AK7/'cel growth'!$G$36</f>
        <v>30762710.593759626</v>
      </c>
      <c r="BE7" s="33">
        <f>AL7/'cel growth'!$G$36</f>
        <v>25691991.480306551</v>
      </c>
      <c r="BF7" s="33">
        <f>AM7/'cel growth'!$G$36</f>
        <v>26358259.399382215</v>
      </c>
      <c r="BG7" s="33">
        <f>AN7/'cel growth'!$G$36</f>
        <v>24038051.671081562</v>
      </c>
      <c r="BH7" s="33">
        <f>AO7/'cel growth'!$H$36</f>
        <v>32591689.021850407</v>
      </c>
      <c r="BI7" s="33">
        <f>AP7/'cel growth'!$H$36</f>
        <v>22346558.572543737</v>
      </c>
      <c r="BJ7" s="33">
        <f>AQ7/'cel growth'!$H$36</f>
        <v>33341732.296459824</v>
      </c>
      <c r="BK7" s="33">
        <f>AR7/'cel growth'!$H$36</f>
        <v>18936177.498717327</v>
      </c>
      <c r="BL7" s="33">
        <f>AS7/'cel growth'!$H$36</f>
        <v>34305411.46673201</v>
      </c>
      <c r="BM7" s="25">
        <f t="shared" si="18"/>
        <v>34305411.46673201</v>
      </c>
      <c r="BN7" s="26">
        <f t="shared" si="19"/>
        <v>3156943.3464039643</v>
      </c>
      <c r="BO7" s="26">
        <f t="shared" si="20"/>
        <v>34305411.46673201</v>
      </c>
      <c r="BP7" s="23">
        <f t="shared" si="23"/>
        <v>0.14982924943560197</v>
      </c>
      <c r="BQ7" s="23">
        <f t="shared" si="24"/>
        <v>0.15734784341397087</v>
      </c>
      <c r="BR7" s="23">
        <f t="shared" si="25"/>
        <v>0.15019701024709328</v>
      </c>
      <c r="BS7" s="23">
        <f t="shared" si="26"/>
        <v>0.17706018952131911</v>
      </c>
      <c r="BT7" s="23">
        <f t="shared" si="27"/>
        <v>0.15086294768323288</v>
      </c>
      <c r="BU7" s="23">
        <f t="shared" si="28"/>
        <v>0.16955703034812752</v>
      </c>
      <c r="BV7" s="23">
        <f t="shared" si="29"/>
        <v>0.17333250959926075</v>
      </c>
      <c r="BW7" s="23">
        <f t="shared" si="30"/>
        <v>0.19136444480225392</v>
      </c>
      <c r="BX7" s="23">
        <f t="shared" si="31"/>
        <v>9.2024646008558711E-2</v>
      </c>
      <c r="BY7" s="23">
        <f t="shared" si="32"/>
        <v>0.69341411916499485</v>
      </c>
      <c r="BZ7" s="23">
        <f t="shared" si="33"/>
        <v>0.89673055295057602</v>
      </c>
      <c r="CA7" s="23">
        <f t="shared" si="34"/>
        <v>0.74891949642468503</v>
      </c>
      <c r="CB7" s="23">
        <f t="shared" si="35"/>
        <v>0.76834115296775785</v>
      </c>
      <c r="CC7" s="23">
        <f t="shared" si="36"/>
        <v>0.70070728329239496</v>
      </c>
      <c r="CD7" s="23">
        <f t="shared" si="37"/>
        <v>0.95004512782062089</v>
      </c>
      <c r="CE7" s="23">
        <f t="shared" si="38"/>
        <v>0.65140039478070444</v>
      </c>
      <c r="CF7" s="23">
        <f t="shared" si="39"/>
        <v>0.97190882927590816</v>
      </c>
      <c r="CG7" s="23">
        <f t="shared" si="40"/>
        <v>0.55198805929148698</v>
      </c>
      <c r="CH7" s="23">
        <f t="shared" si="41"/>
        <v>1</v>
      </c>
    </row>
    <row r="8" spans="1:86" x14ac:dyDescent="0.25">
      <c r="A8" s="62"/>
      <c r="B8" s="8" t="s">
        <v>27</v>
      </c>
      <c r="C8" s="10">
        <v>6918242.2128029903</v>
      </c>
      <c r="D8" s="10">
        <v>5667525.4584823698</v>
      </c>
      <c r="E8" s="10">
        <v>6426092.5428125197</v>
      </c>
      <c r="F8" s="10">
        <v>6403126.4512098497</v>
      </c>
      <c r="G8" s="11">
        <v>4037010.2488497999</v>
      </c>
      <c r="H8" s="11">
        <v>4654396.8199170996</v>
      </c>
      <c r="I8" s="11">
        <v>5297547.2150913598</v>
      </c>
      <c r="J8" s="11">
        <v>5434058.3369388301</v>
      </c>
      <c r="K8" s="11">
        <v>4890672.6197710996</v>
      </c>
      <c r="L8" s="10">
        <v>5659739.8180807596</v>
      </c>
      <c r="M8" s="10">
        <v>7069795.1586215701</v>
      </c>
      <c r="N8" s="10">
        <v>5457247.8552565202</v>
      </c>
      <c r="O8" s="10">
        <v>7042429.8132708501</v>
      </c>
      <c r="P8" s="10">
        <v>5758943.7604525797</v>
      </c>
      <c r="Q8" s="11">
        <v>5648827.5015349202</v>
      </c>
      <c r="R8" s="11">
        <v>4881467.4670634596</v>
      </c>
      <c r="S8" s="11">
        <v>5798225.3564901799</v>
      </c>
      <c r="T8" s="11">
        <v>3878185.9723353498</v>
      </c>
      <c r="U8" s="11">
        <v>6426429.8303018101</v>
      </c>
      <c r="V8" s="29">
        <v>3242274.7508439701</v>
      </c>
      <c r="W8" s="29">
        <v>3248077.4083227301</v>
      </c>
      <c r="X8" s="29">
        <v>4675765.5985188298</v>
      </c>
      <c r="Y8" s="29">
        <v>4504109.8857163899</v>
      </c>
      <c r="Z8" s="30">
        <v>3958608.8359083501</v>
      </c>
      <c r="AA8" s="12">
        <f t="shared" si="22"/>
        <v>2992474.9169409364</v>
      </c>
      <c r="AB8" s="12">
        <f t="shared" si="0"/>
        <v>1741758.1626203158</v>
      </c>
      <c r="AC8" s="12">
        <f t="shared" si="1"/>
        <v>2500325.2469504657</v>
      </c>
      <c r="AD8" s="12">
        <f t="shared" si="2"/>
        <v>2477359.1553477957</v>
      </c>
      <c r="AE8" s="12">
        <f t="shared" si="3"/>
        <v>111242.95298774587</v>
      </c>
      <c r="AF8" s="12">
        <f t="shared" si="4"/>
        <v>728629.52405504556</v>
      </c>
      <c r="AG8" s="12">
        <f t="shared" si="5"/>
        <v>1371779.9192293058</v>
      </c>
      <c r="AH8" s="12">
        <f t="shared" si="6"/>
        <v>1508291.0410767761</v>
      </c>
      <c r="AI8" s="12">
        <f t="shared" si="7"/>
        <v>964905.32390904566</v>
      </c>
      <c r="AJ8" s="12">
        <f t="shared" si="8"/>
        <v>1733972.5222187056</v>
      </c>
      <c r="AK8" s="12">
        <f t="shared" si="9"/>
        <v>3144027.8627595161</v>
      </c>
      <c r="AL8" s="12">
        <f t="shared" si="10"/>
        <v>1531480.5593944662</v>
      </c>
      <c r="AM8" s="12">
        <f t="shared" si="11"/>
        <v>3116662.5174087961</v>
      </c>
      <c r="AN8" s="12">
        <f t="shared" si="12"/>
        <v>1833176.4645905257</v>
      </c>
      <c r="AO8" s="12">
        <f t="shared" si="13"/>
        <v>1723060.2056728662</v>
      </c>
      <c r="AP8" s="12">
        <f t="shared" si="14"/>
        <v>955700.17120140558</v>
      </c>
      <c r="AQ8" s="12">
        <f t="shared" si="15"/>
        <v>1872458.0606281259</v>
      </c>
      <c r="AR8" s="12">
        <f t="shared" si="16"/>
        <v>-47581.323526704218</v>
      </c>
      <c r="AS8" s="12">
        <f t="shared" si="17"/>
        <v>2500662.5344397561</v>
      </c>
      <c r="AT8" s="33">
        <f>AA8/'cel growth'!$G$35</f>
        <v>4127229.9014572026</v>
      </c>
      <c r="AU8" s="33">
        <f>AB8/'cel growth'!$G$35</f>
        <v>2402237.8029561974</v>
      </c>
      <c r="AV8" s="33">
        <f>AC8/'cel growth'!$G$35</f>
        <v>3448455.6793315988</v>
      </c>
      <c r="AW8" s="33">
        <f>AD8/'cel growth'!$G$35</f>
        <v>3416780.7805895768</v>
      </c>
      <c r="AX8" s="33">
        <f>AE8/'cel growth'!$H$35</f>
        <v>87253.242235887636</v>
      </c>
      <c r="AY8" s="33">
        <f>AF8/'cel growth'!$H$35</f>
        <v>571499.46720308333</v>
      </c>
      <c r="AZ8" s="33">
        <f>AG8/'cel growth'!$H$35</f>
        <v>1075953.5087137239</v>
      </c>
      <c r="BA8" s="33">
        <f>AH8/'cel growth'!$H$35</f>
        <v>1183025.8010481622</v>
      </c>
      <c r="BB8" s="33">
        <f>AI8/'cel growth'!$H$35</f>
        <v>756822.03412028961</v>
      </c>
      <c r="BC8" s="33">
        <f>AJ8/'cel growth'!$G$36</f>
        <v>2393160.2915045712</v>
      </c>
      <c r="BD8" s="33">
        <f>AK8/'cel growth'!$G$36</f>
        <v>4339262.900724926</v>
      </c>
      <c r="BE8" s="33">
        <f>AL8/'cel growth'!$G$36</f>
        <v>2113688.8935612375</v>
      </c>
      <c r="BF8" s="33">
        <f>AM8/'cel growth'!$G$36</f>
        <v>4301494.3334509451</v>
      </c>
      <c r="BG8" s="33">
        <f>AN8/'cel growth'!$G$36</f>
        <v>2530077.6489614057</v>
      </c>
      <c r="BH8" s="33">
        <f>AO8/'cel growth'!$H$36</f>
        <v>1350946.6096144244</v>
      </c>
      <c r="BI8" s="33">
        <f>AP8/'cel growth'!$H$36</f>
        <v>749306.32246148412</v>
      </c>
      <c r="BJ8" s="33">
        <f>AQ8/'cel growth'!$H$36</f>
        <v>1468080.3725386632</v>
      </c>
      <c r="BK8" s="33">
        <f>AR8/'cel growth'!$H$36</f>
        <v>-37305.619088490537</v>
      </c>
      <c r="BL8" s="33">
        <f>AS8/'cel growth'!$H$36</f>
        <v>1960617.2561869184</v>
      </c>
      <c r="BM8" s="25">
        <f t="shared" si="18"/>
        <v>4339262.900724926</v>
      </c>
      <c r="BN8" s="26">
        <f t="shared" si="19"/>
        <v>-37305.619088490537</v>
      </c>
      <c r="BO8" s="26">
        <f t="shared" si="20"/>
        <v>4339262.900724926</v>
      </c>
      <c r="BP8" s="23">
        <f t="shared" si="23"/>
        <v>0.95113617125334793</v>
      </c>
      <c r="BQ8" s="23">
        <f t="shared" si="24"/>
        <v>0.55360503797888683</v>
      </c>
      <c r="BR8" s="23">
        <f t="shared" si="25"/>
        <v>0.79471001371119798</v>
      </c>
      <c r="BS8" s="23">
        <f t="shared" si="26"/>
        <v>0.78741041019173152</v>
      </c>
      <c r="BT8" s="23">
        <f t="shared" si="27"/>
        <v>2.0107848782637931E-2</v>
      </c>
      <c r="BU8" s="23">
        <f t="shared" si="28"/>
        <v>0.13170427334734836</v>
      </c>
      <c r="BV8" s="23">
        <f t="shared" si="29"/>
        <v>0.24795766777209394</v>
      </c>
      <c r="BW8" s="23">
        <f t="shared" si="30"/>
        <v>0.27263289367660198</v>
      </c>
      <c r="BX8" s="23">
        <f t="shared" si="31"/>
        <v>0.17441257914883501</v>
      </c>
      <c r="BY8" s="23">
        <f t="shared" si="32"/>
        <v>0.5515130901851476</v>
      </c>
      <c r="BZ8" s="23">
        <f t="shared" si="33"/>
        <v>1</v>
      </c>
      <c r="CA8" s="23">
        <f t="shared" si="34"/>
        <v>0.4871078203646339</v>
      </c>
      <c r="CB8" s="23">
        <f t="shared" si="35"/>
        <v>0.99129608688432513</v>
      </c>
      <c r="CC8" s="23">
        <f t="shared" si="36"/>
        <v>0.58306622733983826</v>
      </c>
      <c r="CD8" s="23">
        <f t="shared" si="37"/>
        <v>0.31133089663424923</v>
      </c>
      <c r="CE8" s="23">
        <f t="shared" si="38"/>
        <v>0.17268055418727993</v>
      </c>
      <c r="CF8" s="23">
        <f t="shared" si="39"/>
        <v>0.33832482754004206</v>
      </c>
      <c r="CG8" s="23">
        <f t="shared" si="40"/>
        <v>-8.5972249070823039E-3</v>
      </c>
      <c r="CH8" s="23">
        <f t="shared" si="41"/>
        <v>0.45183186661941449</v>
      </c>
    </row>
    <row r="9" spans="1:86" x14ac:dyDescent="0.25">
      <c r="A9" s="62"/>
      <c r="B9" s="8" t="s">
        <v>28</v>
      </c>
      <c r="C9" s="10">
        <v>784325777.83303702</v>
      </c>
      <c r="D9" s="10">
        <v>830816016.62397397</v>
      </c>
      <c r="E9" s="10">
        <v>773834492.66732204</v>
      </c>
      <c r="F9" s="10">
        <v>842110545.25593305</v>
      </c>
      <c r="G9" s="11">
        <v>625727462.66745698</v>
      </c>
      <c r="H9" s="11">
        <v>640798601.77886403</v>
      </c>
      <c r="I9" s="11">
        <v>714215761.21624196</v>
      </c>
      <c r="J9" s="11">
        <v>661873743.77270496</v>
      </c>
      <c r="K9" s="11">
        <v>556459864.63530195</v>
      </c>
      <c r="L9" s="10">
        <v>741109228.88704705</v>
      </c>
      <c r="M9" s="10">
        <v>784830869.87168002</v>
      </c>
      <c r="N9" s="10">
        <v>710936458.18414104</v>
      </c>
      <c r="O9" s="10">
        <v>721850386.24189901</v>
      </c>
      <c r="P9" s="10">
        <v>723793107.23598695</v>
      </c>
      <c r="Q9" s="11">
        <v>630817773.85784101</v>
      </c>
      <c r="R9" s="11">
        <v>491377661.56490302</v>
      </c>
      <c r="S9" s="11">
        <v>555226163.87957895</v>
      </c>
      <c r="T9" s="11">
        <v>420463057.838902</v>
      </c>
      <c r="U9" s="11">
        <v>541874045.75612104</v>
      </c>
      <c r="V9" s="29">
        <v>956573525.94201303</v>
      </c>
      <c r="W9" s="29">
        <v>961387017.54566002</v>
      </c>
      <c r="X9" s="29">
        <v>1125583263.6942799</v>
      </c>
      <c r="Y9" s="29">
        <v>1011171847.80011</v>
      </c>
      <c r="Z9" s="30">
        <v>1184593363.1713901</v>
      </c>
      <c r="AA9" s="12">
        <f t="shared" si="22"/>
        <v>-263536025.79765356</v>
      </c>
      <c r="AB9" s="12">
        <f t="shared" si="0"/>
        <v>-217045787.00671661</v>
      </c>
      <c r="AC9" s="12">
        <f t="shared" si="1"/>
        <v>-274027310.96336854</v>
      </c>
      <c r="AD9" s="12">
        <f t="shared" si="2"/>
        <v>-205751258.37475753</v>
      </c>
      <c r="AE9" s="12">
        <f t="shared" si="3"/>
        <v>-422134340.96323359</v>
      </c>
      <c r="AF9" s="12">
        <f t="shared" si="4"/>
        <v>-407063201.85182655</v>
      </c>
      <c r="AG9" s="12">
        <f t="shared" si="5"/>
        <v>-333646042.41444862</v>
      </c>
      <c r="AH9" s="12">
        <f t="shared" si="6"/>
        <v>-385988059.85798562</v>
      </c>
      <c r="AI9" s="12">
        <f t="shared" si="7"/>
        <v>-491401938.99538863</v>
      </c>
      <c r="AJ9" s="12">
        <f t="shared" si="8"/>
        <v>-306752574.74364352</v>
      </c>
      <c r="AK9" s="12">
        <f t="shared" si="9"/>
        <v>-263030933.75901055</v>
      </c>
      <c r="AL9" s="12">
        <f t="shared" si="10"/>
        <v>-336925345.44654953</v>
      </c>
      <c r="AM9" s="12">
        <f t="shared" si="11"/>
        <v>-326011417.38879156</v>
      </c>
      <c r="AN9" s="12">
        <f t="shared" si="12"/>
        <v>-324068696.39470363</v>
      </c>
      <c r="AO9" s="12">
        <f t="shared" si="13"/>
        <v>-417044029.77284956</v>
      </c>
      <c r="AP9" s="12">
        <f t="shared" si="14"/>
        <v>-556484142.06578755</v>
      </c>
      <c r="AQ9" s="12">
        <f t="shared" si="15"/>
        <v>-492635639.75111163</v>
      </c>
      <c r="AR9" s="12">
        <f t="shared" si="16"/>
        <v>-627398745.79178858</v>
      </c>
      <c r="AS9" s="12">
        <f t="shared" si="17"/>
        <v>-505987757.87456954</v>
      </c>
      <c r="AT9" s="33">
        <f>AA9/'cel growth'!$G$35</f>
        <v>-363469634.99201161</v>
      </c>
      <c r="AU9" s="33">
        <f>AB9/'cel growth'!$G$35</f>
        <v>-299350165.65992242</v>
      </c>
      <c r="AV9" s="33">
        <f>AC9/'cel growth'!$G$35</f>
        <v>-377939245.27864242</v>
      </c>
      <c r="AW9" s="33">
        <f>AD9/'cel growth'!$G$35</f>
        <v>-283772719.70413864</v>
      </c>
      <c r="AX9" s="33">
        <f>AE9/'cel growth'!$H$35</f>
        <v>-331100433.05133361</v>
      </c>
      <c r="AY9" s="33">
        <f>AF9/'cel growth'!$H$35</f>
        <v>-319279407.84173483</v>
      </c>
      <c r="AZ9" s="33">
        <f>AG9/'cel growth'!$H$35</f>
        <v>-261694769.67264584</v>
      </c>
      <c r="BA9" s="33">
        <f>AH9/'cel growth'!$H$35</f>
        <v>-302749152.0353567</v>
      </c>
      <c r="BB9" s="33">
        <f>AI9/'cel growth'!$H$35</f>
        <v>-385430368.9967007</v>
      </c>
      <c r="BC9" s="33">
        <f>AJ9/'cel growth'!$G$36</f>
        <v>-423367770.7037406</v>
      </c>
      <c r="BD9" s="33">
        <f>AK9/'cel growth'!$G$36</f>
        <v>-363024891.13494593</v>
      </c>
      <c r="BE9" s="33">
        <f>AL9/'cel growth'!$G$36</f>
        <v>-465011035.40696263</v>
      </c>
      <c r="BF9" s="33">
        <f>AM9/'cel growth'!$G$36</f>
        <v>-449948063.57927549</v>
      </c>
      <c r="BG9" s="33">
        <f>AN9/'cel growth'!$G$36</f>
        <v>-447266796.90350682</v>
      </c>
      <c r="BH9" s="33">
        <f>AO9/'cel growth'!$H$36</f>
        <v>-326978834.64934129</v>
      </c>
      <c r="BI9" s="33">
        <f>AP9/'cel growth'!$H$36</f>
        <v>-436305337.7664144</v>
      </c>
      <c r="BJ9" s="33">
        <f>AQ9/'cel growth'!$H$36</f>
        <v>-386245614.11486232</v>
      </c>
      <c r="BK9" s="33">
        <f>AR9/'cel growth'!$H$36</f>
        <v>-491905161.35956639</v>
      </c>
      <c r="BL9" s="33">
        <f>AS9/'cel growth'!$H$36</f>
        <v>-396714197.07596254</v>
      </c>
      <c r="BM9" s="25">
        <f t="shared" si="18"/>
        <v>491905161.35956639</v>
      </c>
      <c r="BN9" s="26">
        <f t="shared" si="19"/>
        <v>-491905161.35956639</v>
      </c>
      <c r="BO9" s="26">
        <f t="shared" si="20"/>
        <v>-261694769.67264584</v>
      </c>
      <c r="BP9" s="23">
        <f t="shared" si="23"/>
        <v>-0.73890185251853324</v>
      </c>
      <c r="BQ9" s="23">
        <f t="shared" si="24"/>
        <v>-0.60855260154732826</v>
      </c>
      <c r="BR9" s="23">
        <f t="shared" si="25"/>
        <v>-0.76831729968854978</v>
      </c>
      <c r="BS9" s="23">
        <f t="shared" si="26"/>
        <v>-0.57688502173838785</v>
      </c>
      <c r="BT9" s="23">
        <f t="shared" si="27"/>
        <v>-0.67309810723719998</v>
      </c>
      <c r="BU9" s="23">
        <f t="shared" si="28"/>
        <v>-0.64906700096271641</v>
      </c>
      <c r="BV9" s="23">
        <f t="shared" si="29"/>
        <v>-0.53200248793762017</v>
      </c>
      <c r="BW9" s="23">
        <f t="shared" si="30"/>
        <v>-0.61546244239152659</v>
      </c>
      <c r="BX9" s="23">
        <f t="shared" si="31"/>
        <v>-0.78354609642927464</v>
      </c>
      <c r="BY9" s="23">
        <f t="shared" si="32"/>
        <v>-0.86066950290499755</v>
      </c>
      <c r="BZ9" s="23">
        <f t="shared" si="33"/>
        <v>-0.73799772730903868</v>
      </c>
      <c r="CA9" s="23">
        <f t="shared" si="34"/>
        <v>-0.94532660344877939</v>
      </c>
      <c r="CB9" s="23">
        <f t="shared" si="35"/>
        <v>-0.91470490436748708</v>
      </c>
      <c r="CC9" s="23">
        <f t="shared" si="36"/>
        <v>-0.90925412465141753</v>
      </c>
      <c r="CD9" s="23">
        <f t="shared" si="37"/>
        <v>-0.66471925959388456</v>
      </c>
      <c r="CE9" s="23">
        <f t="shared" si="38"/>
        <v>-0.88697044072584885</v>
      </c>
      <c r="CF9" s="23">
        <f t="shared" si="39"/>
        <v>-0.78520341816972639</v>
      </c>
      <c r="CG9" s="23">
        <f t="shared" si="40"/>
        <v>-1</v>
      </c>
      <c r="CH9" s="23">
        <f t="shared" si="41"/>
        <v>-0.80648512810780937</v>
      </c>
    </row>
    <row r="10" spans="1:86" x14ac:dyDescent="0.25">
      <c r="A10" s="62"/>
      <c r="B10" s="8" t="s">
        <v>29</v>
      </c>
      <c r="C10" s="10">
        <v>1855375494.1832399</v>
      </c>
      <c r="D10" s="10">
        <v>1863829054.4656601</v>
      </c>
      <c r="E10" s="10">
        <v>1850990221.8622401</v>
      </c>
      <c r="F10" s="10">
        <v>1878351441.5933499</v>
      </c>
      <c r="G10" s="11">
        <v>2558231479.31845</v>
      </c>
      <c r="H10" s="11">
        <v>2446831941.9080601</v>
      </c>
      <c r="I10" s="11">
        <v>2491332726.9723001</v>
      </c>
      <c r="J10" s="11">
        <v>2372649921.2094598</v>
      </c>
      <c r="K10" s="11">
        <v>2281803101.4330602</v>
      </c>
      <c r="L10" s="10">
        <v>1393578914.2437601</v>
      </c>
      <c r="M10" s="10">
        <v>1513975015.85744</v>
      </c>
      <c r="N10" s="10">
        <v>1440567210.1879399</v>
      </c>
      <c r="O10" s="10">
        <v>1473693986.11919</v>
      </c>
      <c r="P10" s="10">
        <v>1343870092.9493101</v>
      </c>
      <c r="Q10" s="11">
        <v>1745565962.6470599</v>
      </c>
      <c r="R10" s="11">
        <v>1261849586.62921</v>
      </c>
      <c r="S10" s="11">
        <v>1783257518.01472</v>
      </c>
      <c r="T10" s="11">
        <v>1308535519.8687699</v>
      </c>
      <c r="U10" s="11">
        <v>1693105569.80618</v>
      </c>
      <c r="V10" s="29">
        <v>424395554.60003299</v>
      </c>
      <c r="W10" s="29">
        <v>423438978.96343499</v>
      </c>
      <c r="X10" s="29">
        <v>520343120.84012902</v>
      </c>
      <c r="Y10" s="29">
        <v>497916310.72459799</v>
      </c>
      <c r="Z10" s="30">
        <v>568164214.37063098</v>
      </c>
      <c r="AA10" s="12">
        <f t="shared" si="22"/>
        <v>1368523858.2834747</v>
      </c>
      <c r="AB10" s="12">
        <f t="shared" si="0"/>
        <v>1376977418.5658948</v>
      </c>
      <c r="AC10" s="12">
        <f t="shared" si="1"/>
        <v>1364138585.9624748</v>
      </c>
      <c r="AD10" s="12">
        <f t="shared" si="2"/>
        <v>1391499805.6935847</v>
      </c>
      <c r="AE10" s="12">
        <f t="shared" si="3"/>
        <v>2071379843.4186847</v>
      </c>
      <c r="AF10" s="12">
        <f t="shared" si="4"/>
        <v>1959980306.0082948</v>
      </c>
      <c r="AG10" s="12">
        <f t="shared" si="5"/>
        <v>2004481091.0725348</v>
      </c>
      <c r="AH10" s="12">
        <f t="shared" si="6"/>
        <v>1885798285.3096945</v>
      </c>
      <c r="AI10" s="12">
        <f t="shared" si="7"/>
        <v>1794951465.5332949</v>
      </c>
      <c r="AJ10" s="12">
        <f t="shared" si="8"/>
        <v>906727278.34399486</v>
      </c>
      <c r="AK10" s="12">
        <f t="shared" si="9"/>
        <v>1027123379.9576747</v>
      </c>
      <c r="AL10" s="12">
        <f t="shared" si="10"/>
        <v>953715574.28817463</v>
      </c>
      <c r="AM10" s="12">
        <f t="shared" si="11"/>
        <v>986842350.21942472</v>
      </c>
      <c r="AN10" s="12">
        <f t="shared" si="12"/>
        <v>857018457.04954481</v>
      </c>
      <c r="AO10" s="12">
        <f t="shared" si="13"/>
        <v>1258714326.7472947</v>
      </c>
      <c r="AP10" s="12">
        <f t="shared" si="14"/>
        <v>774997950.72944474</v>
      </c>
      <c r="AQ10" s="12">
        <f t="shared" si="15"/>
        <v>1296405882.1149547</v>
      </c>
      <c r="AR10" s="12">
        <f t="shared" si="16"/>
        <v>821683883.96900463</v>
      </c>
      <c r="AS10" s="12">
        <f t="shared" si="17"/>
        <v>1206253933.9064147</v>
      </c>
      <c r="AT10" s="33">
        <f>AA10/'cel growth'!$G$35</f>
        <v>1887471990.755743</v>
      </c>
      <c r="AU10" s="33">
        <f>AB10/'cel growth'!$G$35</f>
        <v>1899131165.0979767</v>
      </c>
      <c r="AV10" s="33">
        <f>AC10/'cel growth'!$G$35</f>
        <v>1881423810.7202809</v>
      </c>
      <c r="AW10" s="33">
        <f>AD10/'cel growth'!$G$35</f>
        <v>1919160482.6553681</v>
      </c>
      <c r="AX10" s="33">
        <f>AE10/'cel growth'!$H$35</f>
        <v>1624683653.0872619</v>
      </c>
      <c r="AY10" s="33">
        <f>AF10/'cel growth'!$H$35</f>
        <v>1537307594.0958641</v>
      </c>
      <c r="AZ10" s="33">
        <f>AG10/'cel growth'!$H$35</f>
        <v>1572211717.6795397</v>
      </c>
      <c r="BA10" s="33">
        <f>AH10/'cel growth'!$H$35</f>
        <v>1479123038.1512227</v>
      </c>
      <c r="BB10" s="33">
        <f>AI10/'cel growth'!$H$35</f>
        <v>1407867472.2082422</v>
      </c>
      <c r="BC10" s="33">
        <f>AJ10/'cel growth'!$G$36</f>
        <v>1251429125.8666015</v>
      </c>
      <c r="BD10" s="33">
        <f>AK10/'cel growth'!$G$36</f>
        <v>1417595063.2974524</v>
      </c>
      <c r="BE10" s="33">
        <f>AL10/'cel growth'!$G$36</f>
        <v>1316280513.4048481</v>
      </c>
      <c r="BF10" s="33">
        <f>AM10/'cel growth'!$G$36</f>
        <v>1362000779.2847235</v>
      </c>
      <c r="BG10" s="33">
        <f>AN10/'cel growth'!$G$36</f>
        <v>1182822976.8446102</v>
      </c>
      <c r="BH10" s="33">
        <f>AO10/'cel growth'!$H$36</f>
        <v>986881274.71919727</v>
      </c>
      <c r="BI10" s="33">
        <f>AP10/'cel growth'!$H$36</f>
        <v>607628712.30446482</v>
      </c>
      <c r="BJ10" s="33">
        <f>AQ10/'cel growth'!$H$36</f>
        <v>1016432928.6703432</v>
      </c>
      <c r="BK10" s="33">
        <f>AR10/'cel growth'!$H$36</f>
        <v>644232310.37899613</v>
      </c>
      <c r="BL10" s="33">
        <f>AS10/'cel growth'!$H$36</f>
        <v>945750274.41282558</v>
      </c>
      <c r="BM10" s="25">
        <f t="shared" si="18"/>
        <v>1919160482.6553681</v>
      </c>
      <c r="BN10" s="26">
        <f t="shared" si="19"/>
        <v>607628712.30446482</v>
      </c>
      <c r="BO10" s="26">
        <f t="shared" si="20"/>
        <v>1919160482.6553681</v>
      </c>
      <c r="BP10" s="23">
        <f t="shared" si="23"/>
        <v>0.98348835744273944</v>
      </c>
      <c r="BQ10" s="23">
        <f t="shared" si="24"/>
        <v>0.98956350042718744</v>
      </c>
      <c r="BR10" s="23">
        <f t="shared" si="25"/>
        <v>0.98033688569760757</v>
      </c>
      <c r="BS10" s="23">
        <f t="shared" si="26"/>
        <v>1</v>
      </c>
      <c r="BT10" s="23">
        <f t="shared" si="27"/>
        <v>0.84655955964627549</v>
      </c>
      <c r="BU10" s="23">
        <f t="shared" si="28"/>
        <v>0.80103128841462556</v>
      </c>
      <c r="BV10" s="23">
        <f t="shared" si="29"/>
        <v>0.81921847176855844</v>
      </c>
      <c r="BW10" s="23">
        <f t="shared" si="30"/>
        <v>0.77071357581555378</v>
      </c>
      <c r="BX10" s="23">
        <f t="shared" si="31"/>
        <v>0.73358506749800512</v>
      </c>
      <c r="BY10" s="23">
        <f t="shared" si="32"/>
        <v>0.65207112025103431</v>
      </c>
      <c r="BZ10" s="23">
        <f t="shared" si="33"/>
        <v>0.73865373745923268</v>
      </c>
      <c r="CA10" s="23">
        <f t="shared" si="34"/>
        <v>0.68586265989784778</v>
      </c>
      <c r="CB10" s="23">
        <f t="shared" si="35"/>
        <v>0.70968571497483457</v>
      </c>
      <c r="CC10" s="23">
        <f t="shared" si="36"/>
        <v>0.61632312020516677</v>
      </c>
      <c r="CD10" s="23">
        <f t="shared" si="37"/>
        <v>0.51422550830858049</v>
      </c>
      <c r="CE10" s="23">
        <f t="shared" si="38"/>
        <v>0.31661172569776141</v>
      </c>
      <c r="CF10" s="23">
        <f t="shared" si="39"/>
        <v>0.52962372759155463</v>
      </c>
      <c r="CG10" s="23">
        <f t="shared" si="40"/>
        <v>0.33568443921251984</v>
      </c>
      <c r="CH10" s="23">
        <f t="shared" si="41"/>
        <v>0.49279374130519654</v>
      </c>
    </row>
    <row r="11" spans="1:86" x14ac:dyDescent="0.25">
      <c r="A11" s="62"/>
      <c r="B11" s="8" t="s">
        <v>30</v>
      </c>
      <c r="C11" s="10">
        <v>6424946.6739922902</v>
      </c>
      <c r="D11" s="10">
        <v>5860795.6210248005</v>
      </c>
      <c r="E11" s="10">
        <v>6691270.70591434</v>
      </c>
      <c r="F11" s="10">
        <v>6887120.3106398201</v>
      </c>
      <c r="G11" s="11">
        <v>7959635.4063834799</v>
      </c>
      <c r="H11" s="11">
        <v>9072847.9054924306</v>
      </c>
      <c r="I11" s="11">
        <v>9587761.8166144099</v>
      </c>
      <c r="J11" s="11">
        <v>9685784.1744841691</v>
      </c>
      <c r="K11" s="11">
        <v>6019543.33701008</v>
      </c>
      <c r="L11" s="10">
        <v>5422999.6942510903</v>
      </c>
      <c r="M11" s="10">
        <v>7124052.5988384001</v>
      </c>
      <c r="N11" s="10">
        <v>7128673.7543593403</v>
      </c>
      <c r="O11" s="10">
        <v>9135601.4157880992</v>
      </c>
      <c r="P11" s="10">
        <v>7641125.05085536</v>
      </c>
      <c r="Q11" s="11">
        <v>8958110.5884798095</v>
      </c>
      <c r="R11" s="11">
        <v>6898189.6860915199</v>
      </c>
      <c r="S11" s="11">
        <v>9568316.5429392606</v>
      </c>
      <c r="T11" s="11">
        <v>6164998.1987832598</v>
      </c>
      <c r="U11" s="11">
        <v>9538478.8317316305</v>
      </c>
      <c r="V11" s="29">
        <v>6236624.7682684697</v>
      </c>
      <c r="W11" s="29">
        <v>4837198.3417344699</v>
      </c>
      <c r="X11" s="29">
        <v>7271633.5097527197</v>
      </c>
      <c r="Y11" s="29">
        <v>6596900.8298474001</v>
      </c>
      <c r="Z11" s="30">
        <v>6395888.3187517002</v>
      </c>
      <c r="AA11" s="12">
        <f t="shared" si="22"/>
        <v>157297.52032133844</v>
      </c>
      <c r="AB11" s="12">
        <f t="shared" si="0"/>
        <v>-406853.53264615126</v>
      </c>
      <c r="AC11" s="12">
        <f t="shared" si="1"/>
        <v>423621.55224338826</v>
      </c>
      <c r="AD11" s="12">
        <f t="shared" si="2"/>
        <v>619471.15696886834</v>
      </c>
      <c r="AE11" s="12">
        <f t="shared" si="3"/>
        <v>1691986.2527125282</v>
      </c>
      <c r="AF11" s="12">
        <f t="shared" si="4"/>
        <v>2805198.7518214788</v>
      </c>
      <c r="AG11" s="12">
        <f t="shared" si="5"/>
        <v>3320112.6629434582</v>
      </c>
      <c r="AH11" s="12">
        <f t="shared" si="6"/>
        <v>3418135.0208132174</v>
      </c>
      <c r="AI11" s="12">
        <f t="shared" si="7"/>
        <v>-248105.81666087173</v>
      </c>
      <c r="AJ11" s="12">
        <f t="shared" si="8"/>
        <v>-844649.45941986144</v>
      </c>
      <c r="AK11" s="12">
        <f t="shared" si="9"/>
        <v>856403.44516744837</v>
      </c>
      <c r="AL11" s="12">
        <f t="shared" si="10"/>
        <v>861024.60068838857</v>
      </c>
      <c r="AM11" s="12">
        <f t="shared" si="11"/>
        <v>2867952.2621171474</v>
      </c>
      <c r="AN11" s="12">
        <f t="shared" si="12"/>
        <v>1373475.8971844083</v>
      </c>
      <c r="AO11" s="12">
        <f t="shared" si="13"/>
        <v>2690461.4348088577</v>
      </c>
      <c r="AP11" s="12">
        <f t="shared" si="14"/>
        <v>630540.53242056817</v>
      </c>
      <c r="AQ11" s="12">
        <f t="shared" si="15"/>
        <v>3300667.3892683089</v>
      </c>
      <c r="AR11" s="12">
        <f t="shared" si="16"/>
        <v>-102650.95488769189</v>
      </c>
      <c r="AS11" s="12">
        <f t="shared" si="17"/>
        <v>3270829.6780606788</v>
      </c>
      <c r="AT11" s="33">
        <f>AA11/'cel growth'!$G$35</f>
        <v>216945.18661461299</v>
      </c>
      <c r="AU11" s="33">
        <f>AB11/'cel growth'!$G$35</f>
        <v>-561133.54733386799</v>
      </c>
      <c r="AV11" s="33">
        <f>AC11/'cel growth'!$G$35</f>
        <v>584260.04756889166</v>
      </c>
      <c r="AW11" s="33">
        <f>AD11/'cel growth'!$G$35</f>
        <v>854376.37844790809</v>
      </c>
      <c r="AX11" s="33">
        <f>AE11/'cel growth'!$H$35</f>
        <v>1327106.8629756758</v>
      </c>
      <c r="AY11" s="33">
        <f>AF11/'cel growth'!$H$35</f>
        <v>2200253.4060692484</v>
      </c>
      <c r="AZ11" s="33">
        <f>AG11/'cel growth'!$H$35</f>
        <v>2604125.3549081422</v>
      </c>
      <c r="BA11" s="33">
        <f>AH11/'cel growth'!$H$35</f>
        <v>2681009.0433219615</v>
      </c>
      <c r="BB11" s="33">
        <f>AI11/'cel growth'!$H$35</f>
        <v>-194601.42274026506</v>
      </c>
      <c r="BC11" s="33">
        <f>AJ11/'cel growth'!$G$36</f>
        <v>-1165751.7755459896</v>
      </c>
      <c r="BD11" s="33">
        <f>AK11/'cel growth'!$G$36</f>
        <v>1181974.1617704511</v>
      </c>
      <c r="BE11" s="33">
        <f>AL11/'cel growth'!$G$36</f>
        <v>1188352.0978402977</v>
      </c>
      <c r="BF11" s="33">
        <f>AM11/'cel growth'!$G$36</f>
        <v>3958234.276312124</v>
      </c>
      <c r="BG11" s="33">
        <f>AN11/'cel growth'!$G$36</f>
        <v>1895617.108323334</v>
      </c>
      <c r="BH11" s="33">
        <f>AO11/'cel growth'!$H$36</f>
        <v>2109427.019257301</v>
      </c>
      <c r="BI11" s="33">
        <f>AP11/'cel growth'!$H$36</f>
        <v>494368.44498732808</v>
      </c>
      <c r="BJ11" s="33">
        <f>AQ11/'cel growth'!$H$36</f>
        <v>2587852.3596078507</v>
      </c>
      <c r="BK11" s="33">
        <f>AR11/'cel growth'!$H$36</f>
        <v>-80482.364471447305</v>
      </c>
      <c r="BL11" s="33">
        <f>AS11/'cel growth'!$H$36</f>
        <v>2564458.4267308149</v>
      </c>
      <c r="BM11" s="25">
        <f t="shared" si="18"/>
        <v>3958234.276312124</v>
      </c>
      <c r="BN11" s="26">
        <f t="shared" si="19"/>
        <v>-1165751.7755459896</v>
      </c>
      <c r="BO11" s="26">
        <f t="shared" si="20"/>
        <v>3958234.276312124</v>
      </c>
      <c r="BP11" s="23">
        <f t="shared" si="23"/>
        <v>5.4808576620366249E-2</v>
      </c>
      <c r="BQ11" s="23">
        <f t="shared" si="24"/>
        <v>-0.14176360168773905</v>
      </c>
      <c r="BR11" s="23">
        <f t="shared" si="25"/>
        <v>0.14760623216906837</v>
      </c>
      <c r="BS11" s="23">
        <f t="shared" si="26"/>
        <v>0.21584785508045476</v>
      </c>
      <c r="BT11" s="23">
        <f t="shared" si="27"/>
        <v>0.33527749252177608</v>
      </c>
      <c r="BU11" s="23">
        <f t="shared" si="28"/>
        <v>0.55586740260336953</v>
      </c>
      <c r="BV11" s="23">
        <f t="shared" si="29"/>
        <v>0.65790076410899023</v>
      </c>
      <c r="BW11" s="23">
        <f t="shared" si="30"/>
        <v>0.677324497785879</v>
      </c>
      <c r="BX11" s="23">
        <f t="shared" si="31"/>
        <v>-4.9163695010385963E-2</v>
      </c>
      <c r="BY11" s="23">
        <f t="shared" si="32"/>
        <v>-0.29451308188663289</v>
      </c>
      <c r="BZ11" s="23">
        <f t="shared" si="33"/>
        <v>0.29861147149473255</v>
      </c>
      <c r="CA11" s="23">
        <f t="shared" si="34"/>
        <v>0.30022277987736545</v>
      </c>
      <c r="CB11" s="23">
        <f t="shared" si="35"/>
        <v>1</v>
      </c>
      <c r="CC11" s="23">
        <f t="shared" si="36"/>
        <v>0.47890472771345793</v>
      </c>
      <c r="CD11" s="23">
        <f t="shared" si="37"/>
        <v>0.53292121486620248</v>
      </c>
      <c r="CE11" s="23">
        <f t="shared" si="38"/>
        <v>0.12489620635793437</v>
      </c>
      <c r="CF11" s="23">
        <f t="shared" si="39"/>
        <v>0.65378958873019144</v>
      </c>
      <c r="CG11" s="23">
        <f t="shared" si="40"/>
        <v>-2.0332895643163523E-2</v>
      </c>
      <c r="CH11" s="23">
        <f t="shared" si="41"/>
        <v>0.64787939462747357</v>
      </c>
    </row>
    <row r="12" spans="1:86" x14ac:dyDescent="0.25">
      <c r="A12" s="62"/>
      <c r="B12" s="8" t="s">
        <v>31</v>
      </c>
      <c r="C12" s="10">
        <v>5477325.7441805396</v>
      </c>
      <c r="D12" s="10">
        <v>5145769.8098410396</v>
      </c>
      <c r="E12" s="10">
        <v>5490888.1565493904</v>
      </c>
      <c r="F12" s="10">
        <v>5838382.3773615202</v>
      </c>
      <c r="G12" s="11">
        <v>5050695.5026120599</v>
      </c>
      <c r="H12" s="11">
        <v>5317038.5838162201</v>
      </c>
      <c r="I12" s="11">
        <v>5641015.4056838704</v>
      </c>
      <c r="J12" s="11">
        <v>5667020.8820155403</v>
      </c>
      <c r="K12" s="11">
        <v>5016244.0811300101</v>
      </c>
      <c r="L12" s="10">
        <v>5742218.98555829</v>
      </c>
      <c r="M12" s="10">
        <v>6051228.0231528701</v>
      </c>
      <c r="N12" s="10">
        <v>5625720.2233833298</v>
      </c>
      <c r="O12" s="10">
        <v>5693462.6345998701</v>
      </c>
      <c r="P12" s="10">
        <v>5168134.8491986599</v>
      </c>
      <c r="Q12" s="11">
        <v>6507808.1276035896</v>
      </c>
      <c r="R12" s="11">
        <v>4258686.4250448598</v>
      </c>
      <c r="S12" s="11">
        <v>6395690.0492289104</v>
      </c>
      <c r="T12" s="11">
        <v>4180591.9261794598</v>
      </c>
      <c r="U12" s="11">
        <v>5882387.2047604099</v>
      </c>
      <c r="V12" s="29">
        <v>4449673.8488704199</v>
      </c>
      <c r="W12" s="29">
        <v>4252353.0577827897</v>
      </c>
      <c r="X12" s="29">
        <v>5399228.0739943897</v>
      </c>
      <c r="Y12" s="29">
        <v>4759160.6344962101</v>
      </c>
      <c r="Z12" s="30">
        <v>5434230.3355393102</v>
      </c>
      <c r="AA12" s="12">
        <f t="shared" si="22"/>
        <v>618396.55404391512</v>
      </c>
      <c r="AB12" s="12">
        <f t="shared" si="0"/>
        <v>286840.61970441509</v>
      </c>
      <c r="AC12" s="12">
        <f t="shared" si="1"/>
        <v>631958.96641276591</v>
      </c>
      <c r="AD12" s="12">
        <f t="shared" si="2"/>
        <v>979453.18722489569</v>
      </c>
      <c r="AE12" s="12">
        <f t="shared" si="3"/>
        <v>191766.31247543544</v>
      </c>
      <c r="AF12" s="12">
        <f t="shared" si="4"/>
        <v>458109.39367959555</v>
      </c>
      <c r="AG12" s="12">
        <f t="shared" si="5"/>
        <v>782086.21554724593</v>
      </c>
      <c r="AH12" s="12">
        <f t="shared" si="6"/>
        <v>808091.69187891576</v>
      </c>
      <c r="AI12" s="12">
        <f t="shared" si="7"/>
        <v>157314.89099338558</v>
      </c>
      <c r="AJ12" s="12">
        <f t="shared" si="8"/>
        <v>883289.79542166553</v>
      </c>
      <c r="AK12" s="12">
        <f t="shared" si="9"/>
        <v>1192298.8330162456</v>
      </c>
      <c r="AL12" s="12">
        <f t="shared" si="10"/>
        <v>766791.03324670531</v>
      </c>
      <c r="AM12" s="12">
        <f t="shared" si="11"/>
        <v>834533.44446324557</v>
      </c>
      <c r="AN12" s="12">
        <f t="shared" si="12"/>
        <v>309205.65906203538</v>
      </c>
      <c r="AO12" s="12">
        <f t="shared" si="13"/>
        <v>1648878.9374669651</v>
      </c>
      <c r="AP12" s="12">
        <f t="shared" si="14"/>
        <v>-600242.76509176474</v>
      </c>
      <c r="AQ12" s="12">
        <f t="shared" si="15"/>
        <v>1536760.8590922859</v>
      </c>
      <c r="AR12" s="12">
        <f t="shared" si="16"/>
        <v>-678337.26395716472</v>
      </c>
      <c r="AS12" s="12">
        <f t="shared" si="17"/>
        <v>1023458.0146237854</v>
      </c>
      <c r="AT12" s="33">
        <f>AA12/'cel growth'!$G$35</f>
        <v>852894.28304287989</v>
      </c>
      <c r="AU12" s="33">
        <f>AB12/'cel growth'!$G$35</f>
        <v>395611.39707288722</v>
      </c>
      <c r="AV12" s="33">
        <f>AC12/'cel growth'!$G$35</f>
        <v>871599.60068739159</v>
      </c>
      <c r="AW12" s="33">
        <f>AD12/'cel growth'!$G$35</f>
        <v>1350864.616611233</v>
      </c>
      <c r="AX12" s="33">
        <f>AE12/'cel growth'!$H$35</f>
        <v>150411.61768642775</v>
      </c>
      <c r="AY12" s="33">
        <f>AF12/'cel growth'!$H$35</f>
        <v>359317.41133898601</v>
      </c>
      <c r="AZ12" s="33">
        <f>AG12/'cel growth'!$H$35</f>
        <v>613428.14247307426</v>
      </c>
      <c r="BA12" s="33">
        <f>AH12/'cel growth'!$H$35</f>
        <v>633825.49857415503</v>
      </c>
      <c r="BB12" s="33">
        <f>AI12/'cel growth'!$H$35</f>
        <v>123389.69725722908</v>
      </c>
      <c r="BC12" s="33">
        <f>AJ12/'cel growth'!$G$36</f>
        <v>1219081.63895789</v>
      </c>
      <c r="BD12" s="33">
        <f>AK12/'cel growth'!$G$36</f>
        <v>1645563.690438818</v>
      </c>
      <c r="BE12" s="33">
        <f>AL12/'cel growth'!$G$36</f>
        <v>1058294.6552692382</v>
      </c>
      <c r="BF12" s="33">
        <f>AM12/'cel growth'!$G$36</f>
        <v>1151790.0518207126</v>
      </c>
      <c r="BG12" s="33">
        <f>AN12/'cel growth'!$G$36</f>
        <v>426753.4206533581</v>
      </c>
      <c r="BH12" s="33">
        <f>AO12/'cel growth'!$H$36</f>
        <v>1292785.5932728474</v>
      </c>
      <c r="BI12" s="33">
        <f>AP12/'cel growth'!$H$36</f>
        <v>-470613.81011329597</v>
      </c>
      <c r="BJ12" s="33">
        <f>AQ12/'cel growth'!$H$36</f>
        <v>1204880.6336213599</v>
      </c>
      <c r="BK12" s="33">
        <f>AR12/'cel growth'!$H$36</f>
        <v>-531842.95238261705</v>
      </c>
      <c r="BL12" s="33">
        <f>AS12/'cel growth'!$H$36</f>
        <v>802431.12248000875</v>
      </c>
      <c r="BM12" s="25">
        <f t="shared" si="18"/>
        <v>1645563.690438818</v>
      </c>
      <c r="BN12" s="26">
        <f t="shared" si="19"/>
        <v>-531842.95238261705</v>
      </c>
      <c r="BO12" s="26">
        <f t="shared" si="20"/>
        <v>1645563.690438818</v>
      </c>
      <c r="BP12" s="23">
        <f t="shared" si="23"/>
        <v>0.51829916277226618</v>
      </c>
      <c r="BQ12" s="23">
        <f t="shared" si="24"/>
        <v>0.24041086915778423</v>
      </c>
      <c r="BR12" s="23">
        <f t="shared" si="25"/>
        <v>0.52966628137921812</v>
      </c>
      <c r="BS12" s="23">
        <f t="shared" si="26"/>
        <v>0.82091299441044518</v>
      </c>
      <c r="BT12" s="23">
        <f t="shared" si="27"/>
        <v>9.1404312431272658E-2</v>
      </c>
      <c r="BU12" s="23">
        <f t="shared" si="28"/>
        <v>0.21835521373418723</v>
      </c>
      <c r="BV12" s="23">
        <f t="shared" si="29"/>
        <v>0.37277690680540787</v>
      </c>
      <c r="BW12" s="23">
        <f t="shared" si="30"/>
        <v>0.38517226787201081</v>
      </c>
      <c r="BX12" s="23">
        <f t="shared" si="31"/>
        <v>7.4983240073998647E-2</v>
      </c>
      <c r="BY12" s="23">
        <f t="shared" si="32"/>
        <v>0.74082920402357733</v>
      </c>
      <c r="BZ12" s="23">
        <f t="shared" si="33"/>
        <v>1</v>
      </c>
      <c r="CA12" s="23">
        <f t="shared" si="34"/>
        <v>0.64311983876298684</v>
      </c>
      <c r="CB12" s="23">
        <f t="shared" si="35"/>
        <v>0.69993647679086057</v>
      </c>
      <c r="CC12" s="23">
        <f t="shared" si="36"/>
        <v>0.25933570552930524</v>
      </c>
      <c r="CD12" s="23">
        <f t="shared" si="37"/>
        <v>0.78561869150631525</v>
      </c>
      <c r="CE12" s="23">
        <f t="shared" si="38"/>
        <v>-0.28598942286323703</v>
      </c>
      <c r="CF12" s="23">
        <f t="shared" si="39"/>
        <v>0.73219933122130187</v>
      </c>
      <c r="CG12" s="23">
        <f t="shared" si="40"/>
        <v>-0.32319803570823319</v>
      </c>
      <c r="CH12" s="23">
        <f t="shared" si="41"/>
        <v>0.48763297777069126</v>
      </c>
    </row>
    <row r="13" spans="1:86" x14ac:dyDescent="0.25">
      <c r="A13" s="62"/>
      <c r="B13" s="8" t="s">
        <v>32</v>
      </c>
      <c r="C13" s="10">
        <v>5609170.6654648799</v>
      </c>
      <c r="D13" s="10">
        <v>4964288.5246635797</v>
      </c>
      <c r="E13" s="10">
        <v>5798428.1494354801</v>
      </c>
      <c r="F13" s="10">
        <v>6883981.7444807999</v>
      </c>
      <c r="G13" s="11">
        <v>5734904.0844355999</v>
      </c>
      <c r="H13" s="11">
        <v>5871441.7599492297</v>
      </c>
      <c r="I13" s="11">
        <v>7048504.2639084598</v>
      </c>
      <c r="J13" s="11">
        <v>6862203.9381557601</v>
      </c>
      <c r="K13" s="11">
        <v>5528994.8423384698</v>
      </c>
      <c r="L13" s="10">
        <v>5233716.9917493798</v>
      </c>
      <c r="M13" s="10">
        <v>5590933.7340712501</v>
      </c>
      <c r="N13" s="10">
        <v>5492863.4512245804</v>
      </c>
      <c r="O13" s="10">
        <v>5129880.07737845</v>
      </c>
      <c r="P13" s="10">
        <v>4801730.6493266998</v>
      </c>
      <c r="Q13" s="11">
        <v>5430189.7398570599</v>
      </c>
      <c r="R13" s="11">
        <v>4812154.1954920096</v>
      </c>
      <c r="S13" s="11">
        <v>6497114.9512121398</v>
      </c>
      <c r="T13" s="11">
        <v>5316372.2818919402</v>
      </c>
      <c r="U13" s="11">
        <v>5587243.0343393004</v>
      </c>
      <c r="V13" s="29">
        <v>4595190.67717335</v>
      </c>
      <c r="W13" s="29">
        <v>4622524.6573724998</v>
      </c>
      <c r="X13" s="29">
        <v>5579924.7860161103</v>
      </c>
      <c r="Y13" s="29">
        <v>4949275.0943805398</v>
      </c>
      <c r="Z13" s="30">
        <v>5537458.2213909198</v>
      </c>
      <c r="AA13" s="12">
        <f t="shared" si="22"/>
        <v>552295.97819819674</v>
      </c>
      <c r="AB13" s="12">
        <f t="shared" si="0"/>
        <v>-92586.162603103556</v>
      </c>
      <c r="AC13" s="12">
        <f t="shared" si="1"/>
        <v>741553.46216879692</v>
      </c>
      <c r="AD13" s="12">
        <f t="shared" si="2"/>
        <v>1827107.0572141167</v>
      </c>
      <c r="AE13" s="12">
        <f t="shared" si="3"/>
        <v>678029.39716891665</v>
      </c>
      <c r="AF13" s="12">
        <f t="shared" si="4"/>
        <v>814567.07268254645</v>
      </c>
      <c r="AG13" s="12">
        <f t="shared" si="5"/>
        <v>1991629.5766417766</v>
      </c>
      <c r="AH13" s="12">
        <f t="shared" si="6"/>
        <v>1805329.2508890769</v>
      </c>
      <c r="AI13" s="12">
        <f t="shared" si="7"/>
        <v>472120.1550717866</v>
      </c>
      <c r="AJ13" s="12">
        <f t="shared" si="8"/>
        <v>176842.30448269658</v>
      </c>
      <c r="AK13" s="12">
        <f t="shared" si="9"/>
        <v>534059.04680456687</v>
      </c>
      <c r="AL13" s="12">
        <f t="shared" si="10"/>
        <v>435988.7639578972</v>
      </c>
      <c r="AM13" s="12">
        <f t="shared" si="11"/>
        <v>73005.390111766756</v>
      </c>
      <c r="AN13" s="12">
        <f t="shared" si="12"/>
        <v>-255144.03793998342</v>
      </c>
      <c r="AO13" s="12">
        <f t="shared" si="13"/>
        <v>373315.0525903767</v>
      </c>
      <c r="AP13" s="12">
        <f t="shared" si="14"/>
        <v>-244720.49177467357</v>
      </c>
      <c r="AQ13" s="12">
        <f t="shared" si="15"/>
        <v>1440240.2639454566</v>
      </c>
      <c r="AR13" s="12">
        <f t="shared" si="16"/>
        <v>259497.59462525696</v>
      </c>
      <c r="AS13" s="12">
        <f t="shared" si="17"/>
        <v>530368.34707261715</v>
      </c>
      <c r="AT13" s="33">
        <f>AA13/'cel growth'!$G$35</f>
        <v>761728.18116862536</v>
      </c>
      <c r="AU13" s="33">
        <f>AB13/'cel growth'!$G$35</f>
        <v>-127695.09832594857</v>
      </c>
      <c r="AV13" s="33">
        <f>AC13/'cel growth'!$G$35</f>
        <v>1022752.6403866524</v>
      </c>
      <c r="AW13" s="33">
        <f>AD13/'cel growth'!$G$35</f>
        <v>2519951.2406962025</v>
      </c>
      <c r="AX13" s="33">
        <f>AE13/'cel growth'!$H$35</f>
        <v>531811.33406939707</v>
      </c>
      <c r="AY13" s="33">
        <f>AF13/'cel growth'!$H$35</f>
        <v>638904.45373180031</v>
      </c>
      <c r="AZ13" s="33">
        <f>AG13/'cel growth'!$H$35</f>
        <v>1562131.6517373091</v>
      </c>
      <c r="BA13" s="33">
        <f>AH13/'cel growth'!$H$35</f>
        <v>1416007.2724850276</v>
      </c>
      <c r="BB13" s="33">
        <f>AI13/'cel growth'!$H$35</f>
        <v>370306.73088533722</v>
      </c>
      <c r="BC13" s="33">
        <f>AJ13/'cel growth'!$G$36</f>
        <v>244070.75401900205</v>
      </c>
      <c r="BD13" s="33">
        <f>AK13/'cel growth'!$G$36</f>
        <v>737087.17280945787</v>
      </c>
      <c r="BE13" s="33">
        <f>AL13/'cel growth'!$G$36</f>
        <v>601734.44738970103</v>
      </c>
      <c r="BF13" s="33">
        <f>AM13/'cel growth'!$G$36</f>
        <v>100759.15185652756</v>
      </c>
      <c r="BG13" s="33">
        <f>AN13/'cel growth'!$G$36</f>
        <v>-352139.70947521686</v>
      </c>
      <c r="BH13" s="33">
        <f>AO13/'cel growth'!$H$36</f>
        <v>292693.60580355127</v>
      </c>
      <c r="BI13" s="33">
        <f>AP13/'cel growth'!$H$36</f>
        <v>-191870.43933677682</v>
      </c>
      <c r="BJ13" s="33">
        <f>AQ13/'cel growth'!$H$36</f>
        <v>1129204.7110144328</v>
      </c>
      <c r="BK13" s="33">
        <f>AR13/'cel growth'!$H$36</f>
        <v>203456.26607120805</v>
      </c>
      <c r="BL13" s="33">
        <f>AS13/'cel growth'!$H$36</f>
        <v>415829.5328077412</v>
      </c>
      <c r="BM13" s="25">
        <f t="shared" si="18"/>
        <v>2519951.2406962025</v>
      </c>
      <c r="BN13" s="26">
        <f t="shared" si="19"/>
        <v>-352139.70947521686</v>
      </c>
      <c r="BO13" s="26">
        <f t="shared" si="20"/>
        <v>2519951.2406962025</v>
      </c>
      <c r="BP13" s="23">
        <f t="shared" si="23"/>
        <v>0.3022789365393348</v>
      </c>
      <c r="BQ13" s="23">
        <f t="shared" si="24"/>
        <v>-5.0673638546541659E-2</v>
      </c>
      <c r="BR13" s="23">
        <f t="shared" si="25"/>
        <v>0.40586207537257357</v>
      </c>
      <c r="BS13" s="23">
        <f t="shared" si="26"/>
        <v>1</v>
      </c>
      <c r="BT13" s="23">
        <f t="shared" si="27"/>
        <v>0.2110403270828646</v>
      </c>
      <c r="BU13" s="23">
        <f t="shared" si="28"/>
        <v>0.25353841908277808</v>
      </c>
      <c r="BV13" s="23">
        <f t="shared" si="29"/>
        <v>0.61990550710248238</v>
      </c>
      <c r="BW13" s="23">
        <f t="shared" si="30"/>
        <v>0.56191852033367851</v>
      </c>
      <c r="BX13" s="23">
        <f t="shared" si="31"/>
        <v>0.14694995875516634</v>
      </c>
      <c r="BY13" s="23">
        <f t="shared" si="32"/>
        <v>9.6855347864417851E-2</v>
      </c>
      <c r="BZ13" s="23">
        <f t="shared" si="33"/>
        <v>0.2925005694180885</v>
      </c>
      <c r="CA13" s="23">
        <f t="shared" si="34"/>
        <v>0.23878813116378242</v>
      </c>
      <c r="CB13" s="23">
        <f t="shared" si="35"/>
        <v>3.9984564077791523E-2</v>
      </c>
      <c r="CC13" s="23">
        <f t="shared" si="36"/>
        <v>-0.13974068378320251</v>
      </c>
      <c r="CD13" s="23">
        <f t="shared" si="37"/>
        <v>0.11615050365922437</v>
      </c>
      <c r="CE13" s="23">
        <f t="shared" si="38"/>
        <v>-7.6140536466795916E-2</v>
      </c>
      <c r="CF13" s="23">
        <f t="shared" si="39"/>
        <v>0.44810577791277439</v>
      </c>
      <c r="CG13" s="23">
        <f t="shared" si="40"/>
        <v>8.0738175717637278E-2</v>
      </c>
      <c r="CH13" s="23">
        <f t="shared" si="41"/>
        <v>0.16501491223014991</v>
      </c>
    </row>
    <row r="14" spans="1:86" x14ac:dyDescent="0.25">
      <c r="A14" s="62"/>
      <c r="B14" s="8" t="s">
        <v>33</v>
      </c>
      <c r="C14" s="10">
        <v>297210.648118007</v>
      </c>
      <c r="D14" s="10">
        <v>352569.42038882797</v>
      </c>
      <c r="E14" s="10">
        <v>89829.578501952594</v>
      </c>
      <c r="F14" s="10">
        <v>63108.868461328901</v>
      </c>
      <c r="G14" s="11">
        <v>298865.674384007</v>
      </c>
      <c r="H14" s="11">
        <v>71396.372583164397</v>
      </c>
      <c r="I14" s="11">
        <v>172485.38488160199</v>
      </c>
      <c r="J14" s="11">
        <v>384419.92776665703</v>
      </c>
      <c r="K14" s="11">
        <v>0</v>
      </c>
      <c r="L14" s="10">
        <v>157338.00069220099</v>
      </c>
      <c r="M14" s="10">
        <v>306164.25884257001</v>
      </c>
      <c r="N14" s="10">
        <v>0</v>
      </c>
      <c r="O14" s="10">
        <v>169150.85859456801</v>
      </c>
      <c r="P14" s="10">
        <v>0</v>
      </c>
      <c r="Q14" s="11">
        <v>86251.766886527097</v>
      </c>
      <c r="R14" s="11">
        <v>0</v>
      </c>
      <c r="S14" s="11">
        <v>104382.10883578099</v>
      </c>
      <c r="T14" s="11">
        <v>0</v>
      </c>
      <c r="U14" s="11">
        <v>261697.78827181301</v>
      </c>
      <c r="V14" s="29">
        <v>0</v>
      </c>
      <c r="W14" s="29">
        <v>65837.577905765604</v>
      </c>
      <c r="X14" s="29">
        <v>93402.649414123196</v>
      </c>
      <c r="Y14" s="29">
        <v>71960.416789781098</v>
      </c>
      <c r="Z14" s="30">
        <v>253300.886685095</v>
      </c>
      <c r="AA14" s="12">
        <f t="shared" si="22"/>
        <v>200310.34195905403</v>
      </c>
      <c r="AB14" s="12">
        <f t="shared" si="0"/>
        <v>255669.11422987501</v>
      </c>
      <c r="AC14" s="12">
        <f t="shared" si="1"/>
        <v>-7070.7276570003742</v>
      </c>
      <c r="AD14" s="12">
        <f t="shared" si="2"/>
        <v>-33791.437697624067</v>
      </c>
      <c r="AE14" s="12">
        <f t="shared" si="3"/>
        <v>201965.36822505403</v>
      </c>
      <c r="AF14" s="12">
        <f t="shared" si="4"/>
        <v>-25503.933575788571</v>
      </c>
      <c r="AG14" s="12">
        <f t="shared" si="5"/>
        <v>75585.078722649021</v>
      </c>
      <c r="AH14" s="12">
        <f t="shared" si="6"/>
        <v>287519.62160770409</v>
      </c>
      <c r="AI14" s="12">
        <f t="shared" si="7"/>
        <v>-96900.306158952968</v>
      </c>
      <c r="AJ14" s="12">
        <f t="shared" si="8"/>
        <v>60437.694533248025</v>
      </c>
      <c r="AK14" s="12">
        <f t="shared" si="9"/>
        <v>209263.95268361704</v>
      </c>
      <c r="AL14" s="12">
        <f t="shared" si="10"/>
        <v>-96900.306158952968</v>
      </c>
      <c r="AM14" s="12">
        <f t="shared" si="11"/>
        <v>72250.552435615042</v>
      </c>
      <c r="AN14" s="12">
        <f t="shared" si="12"/>
        <v>-96900.306158952968</v>
      </c>
      <c r="AO14" s="12">
        <f t="shared" si="13"/>
        <v>-10648.539272425871</v>
      </c>
      <c r="AP14" s="12">
        <f t="shared" si="14"/>
        <v>-96900.306158952968</v>
      </c>
      <c r="AQ14" s="12">
        <f t="shared" si="15"/>
        <v>7481.8026768280251</v>
      </c>
      <c r="AR14" s="12">
        <f t="shared" si="16"/>
        <v>-96900.306158952968</v>
      </c>
      <c r="AS14" s="12">
        <f t="shared" si="17"/>
        <v>164797.48211286005</v>
      </c>
      <c r="AT14" s="33">
        <f>AA14/'cel growth'!$G$35</f>
        <v>276268.59233615507</v>
      </c>
      <c r="AU14" s="33">
        <f>AB14/'cel growth'!$G$35</f>
        <v>352619.56822258112</v>
      </c>
      <c r="AV14" s="33">
        <f>AC14/'cel growth'!$G$35</f>
        <v>-9751.967659219099</v>
      </c>
      <c r="AW14" s="33">
        <f>AD14/'cel growth'!$G$35</f>
        <v>-46605.246810700286</v>
      </c>
      <c r="AX14" s="33">
        <f>AE14/'cel growth'!$H$35</f>
        <v>158411.2316664416</v>
      </c>
      <c r="AY14" s="33">
        <f>AF14/'cel growth'!$H$35</f>
        <v>-20003.971797668833</v>
      </c>
      <c r="AZ14" s="33">
        <f>AG14/'cel growth'!$H$35</f>
        <v>59285.042387650552</v>
      </c>
      <c r="BA14" s="33">
        <f>AH14/'cel growth'!$H$35</f>
        <v>225515.58114850885</v>
      </c>
      <c r="BB14" s="33">
        <f>AI14/'cel growth'!$H$35</f>
        <v>-76003.608848374919</v>
      </c>
      <c r="BC14" s="33">
        <f>AJ14/'cel growth'!$G$36</f>
        <v>83413.715508006775</v>
      </c>
      <c r="BD14" s="33">
        <f>AK14/'cel growth'!$G$36</f>
        <v>288817.83049533103</v>
      </c>
      <c r="BE14" s="33">
        <f>AL14/'cel growth'!$G$36</f>
        <v>-133737.96987135464</v>
      </c>
      <c r="BF14" s="33">
        <f>AM14/'cel growth'!$G$36</f>
        <v>99717.354751930747</v>
      </c>
      <c r="BG14" s="33">
        <f>AN14/'cel growth'!$G$36</f>
        <v>-133737.96987135464</v>
      </c>
      <c r="BH14" s="33">
        <f>AO14/'cel growth'!$H$36</f>
        <v>-8348.8713743534609</v>
      </c>
      <c r="BI14" s="33">
        <f>AP14/'cel growth'!$H$36</f>
        <v>-75973.63089522293</v>
      </c>
      <c r="BJ14" s="33">
        <f>AQ14/'cel growth'!$H$36</f>
        <v>5866.0259965309187</v>
      </c>
      <c r="BK14" s="33">
        <f>AR14/'cel growth'!$H$36</f>
        <v>-75973.63089522293</v>
      </c>
      <c r="BL14" s="33">
        <f>AS14/'cel growth'!$H$36</f>
        <v>129207.67306933569</v>
      </c>
      <c r="BM14" s="25">
        <f t="shared" si="18"/>
        <v>352619.56822258112</v>
      </c>
      <c r="BN14" s="26">
        <f t="shared" si="19"/>
        <v>-133737.96987135464</v>
      </c>
      <c r="BO14" s="26">
        <f t="shared" si="20"/>
        <v>352619.56822258112</v>
      </c>
      <c r="BP14" s="23">
        <f t="shared" si="23"/>
        <v>0.78347493228670828</v>
      </c>
      <c r="BQ14" s="23">
        <f t="shared" si="24"/>
        <v>1</v>
      </c>
      <c r="BR14" s="23">
        <f t="shared" si="25"/>
        <v>-2.7655775623499843E-2</v>
      </c>
      <c r="BS14" s="23">
        <f t="shared" si="26"/>
        <v>-0.13216863444538632</v>
      </c>
      <c r="BT14" s="23">
        <f t="shared" si="27"/>
        <v>0.44924118211854025</v>
      </c>
      <c r="BU14" s="23">
        <f t="shared" si="28"/>
        <v>-5.6729613442898591E-2</v>
      </c>
      <c r="BV14" s="23">
        <f t="shared" si="29"/>
        <v>0.16812748846152675</v>
      </c>
      <c r="BW14" s="23">
        <f t="shared" si="30"/>
        <v>0.63954358031020708</v>
      </c>
      <c r="BX14" s="23">
        <f t="shared" si="31"/>
        <v>-0.21553996345545914</v>
      </c>
      <c r="BY14" s="23">
        <f t="shared" si="32"/>
        <v>0.23655441451665049</v>
      </c>
      <c r="BZ14" s="23">
        <f t="shared" si="33"/>
        <v>0.81906353623864392</v>
      </c>
      <c r="CA14" s="23">
        <f t="shared" si="34"/>
        <v>-0.37926984751718695</v>
      </c>
      <c r="CB14" s="23">
        <f t="shared" si="35"/>
        <v>0.28279019016036849</v>
      </c>
      <c r="CC14" s="23">
        <f t="shared" si="36"/>
        <v>-0.37926984751718695</v>
      </c>
      <c r="CD14" s="23">
        <f t="shared" si="37"/>
        <v>-2.3676710332432464E-2</v>
      </c>
      <c r="CE14" s="23">
        <f t="shared" si="38"/>
        <v>-0.21545494845387234</v>
      </c>
      <c r="CF14" s="23">
        <f t="shared" si="39"/>
        <v>1.663556570640503E-2</v>
      </c>
      <c r="CG14" s="23">
        <f t="shared" si="40"/>
        <v>-0.21545494845387234</v>
      </c>
      <c r="CH14" s="23">
        <f t="shared" si="41"/>
        <v>0.36642229959222516</v>
      </c>
    </row>
    <row r="15" spans="1:86" x14ac:dyDescent="0.25">
      <c r="A15" s="62"/>
      <c r="B15" s="8" t="s">
        <v>34</v>
      </c>
      <c r="C15" s="10">
        <v>751245437.98232806</v>
      </c>
      <c r="D15" s="10">
        <v>739109453.72446799</v>
      </c>
      <c r="E15" s="10">
        <v>716775473.88786697</v>
      </c>
      <c r="F15" s="10">
        <v>752885158.744946</v>
      </c>
      <c r="G15" s="11">
        <v>729154469.23654604</v>
      </c>
      <c r="H15" s="11">
        <v>733820125.34416902</v>
      </c>
      <c r="I15" s="11">
        <v>842951791.63470995</v>
      </c>
      <c r="J15" s="11">
        <v>824151285.13724303</v>
      </c>
      <c r="K15" s="11">
        <v>710229950.04656398</v>
      </c>
      <c r="L15" s="10">
        <v>691703406.20251596</v>
      </c>
      <c r="M15" s="10">
        <v>723697606.90453506</v>
      </c>
      <c r="N15" s="10">
        <v>656530786.42116702</v>
      </c>
      <c r="O15" s="10">
        <v>713340837.01238596</v>
      </c>
      <c r="P15" s="10">
        <v>644273509.97901404</v>
      </c>
      <c r="Q15" s="11">
        <v>748810712.60460997</v>
      </c>
      <c r="R15" s="11">
        <v>578963040.85636997</v>
      </c>
      <c r="S15" s="11">
        <v>704382596.16547203</v>
      </c>
      <c r="T15" s="11">
        <v>503860162.63368601</v>
      </c>
      <c r="U15" s="11">
        <v>651312546.06508398</v>
      </c>
      <c r="V15" s="29">
        <v>666859309.68652797</v>
      </c>
      <c r="W15" s="29">
        <v>639628202.34216702</v>
      </c>
      <c r="X15" s="29">
        <v>771559129.09060001</v>
      </c>
      <c r="Y15" s="29">
        <v>695042187.00423503</v>
      </c>
      <c r="Z15" s="30">
        <v>912793737.72103798</v>
      </c>
      <c r="AA15" s="12">
        <f t="shared" si="22"/>
        <v>14068924.813414454</v>
      </c>
      <c r="AB15" s="12">
        <f t="shared" si="0"/>
        <v>1932940.55555439</v>
      </c>
      <c r="AC15" s="12">
        <f t="shared" si="1"/>
        <v>-20401039.281046629</v>
      </c>
      <c r="AD15" s="12">
        <f t="shared" si="2"/>
        <v>15708645.5760324</v>
      </c>
      <c r="AE15" s="12">
        <f t="shared" si="3"/>
        <v>-8022043.9323675632</v>
      </c>
      <c r="AF15" s="12">
        <f t="shared" si="4"/>
        <v>-3356387.8247445822</v>
      </c>
      <c r="AG15" s="12">
        <f t="shared" si="5"/>
        <v>105775278.46579635</v>
      </c>
      <c r="AH15" s="12">
        <f t="shared" si="6"/>
        <v>86974771.96832943</v>
      </c>
      <c r="AI15" s="12">
        <f t="shared" si="7"/>
        <v>-26946563.12234962</v>
      </c>
      <c r="AJ15" s="12">
        <f t="shared" si="8"/>
        <v>-45473106.966397643</v>
      </c>
      <c r="AK15" s="12">
        <f t="shared" si="9"/>
        <v>-13478906.264378548</v>
      </c>
      <c r="AL15" s="12">
        <f t="shared" si="10"/>
        <v>-80645726.747746587</v>
      </c>
      <c r="AM15" s="12">
        <f t="shared" si="11"/>
        <v>-23835676.156527638</v>
      </c>
      <c r="AN15" s="12">
        <f t="shared" si="12"/>
        <v>-92903003.189899564</v>
      </c>
      <c r="AO15" s="12">
        <f t="shared" si="13"/>
        <v>11634199.435696363</v>
      </c>
      <c r="AP15" s="12">
        <f t="shared" si="14"/>
        <v>-158213472.31254363</v>
      </c>
      <c r="AQ15" s="12">
        <f t="shared" si="15"/>
        <v>-32793917.003441572</v>
      </c>
      <c r="AR15" s="12">
        <f t="shared" si="16"/>
        <v>-233316350.5352276</v>
      </c>
      <c r="AS15" s="12">
        <f t="shared" si="17"/>
        <v>-85863967.103829622</v>
      </c>
      <c r="AT15" s="33">
        <f>AA15/'cel growth'!$G$35</f>
        <v>19403901.046106376</v>
      </c>
      <c r="AU15" s="33">
        <f>AB15/'cel growth'!$G$35</f>
        <v>2665917.1020817063</v>
      </c>
      <c r="AV15" s="33">
        <f>AC15/'cel growth'!$G$35</f>
        <v>-28137171.29753321</v>
      </c>
      <c r="AW15" s="33">
        <f>AD15/'cel growth'!$G$35</f>
        <v>21665408.577282306</v>
      </c>
      <c r="AX15" s="33">
        <f>AE15/'cel growth'!$H$35</f>
        <v>-6292078.0477205021</v>
      </c>
      <c r="AY15" s="33">
        <f>AF15/'cel growth'!$H$35</f>
        <v>-2632577.7233033623</v>
      </c>
      <c r="AZ15" s="33">
        <f>AG15/'cel growth'!$H$35</f>
        <v>82964679.978975907</v>
      </c>
      <c r="BA15" s="33">
        <f>AH15/'cel growth'!$H$35</f>
        <v>68218531.090231806</v>
      </c>
      <c r="BB15" s="33">
        <f>AI15/'cel growth'!$H$35</f>
        <v>-21135496.104620714</v>
      </c>
      <c r="BC15" s="33">
        <f>AJ15/'cel growth'!$G$36</f>
        <v>-62760183.641247295</v>
      </c>
      <c r="BD15" s="33">
        <f>AK15/'cel growth'!$G$36</f>
        <v>-18603053.296108902</v>
      </c>
      <c r="BE15" s="33">
        <f>AL15/'cel growth'!$G$36</f>
        <v>-111304042.28394824</v>
      </c>
      <c r="BF15" s="33">
        <f>AM15/'cel growth'!$G$36</f>
        <v>-32897057.460850272</v>
      </c>
      <c r="BG15" s="33">
        <f>AN15/'cel growth'!$G$36</f>
        <v>-128221050.41843764</v>
      </c>
      <c r="BH15" s="33">
        <f>AO15/'cel growth'!$H$36</f>
        <v>9121667.5026711505</v>
      </c>
      <c r="BI15" s="33">
        <f>AP15/'cel growth'!$H$36</f>
        <v>-124045551.81082042</v>
      </c>
      <c r="BJ15" s="33">
        <f>AQ15/'cel growth'!$H$36</f>
        <v>-25711713.871585626</v>
      </c>
      <c r="BK15" s="33">
        <f>AR15/'cel growth'!$H$36</f>
        <v>-182929146.46014327</v>
      </c>
      <c r="BL15" s="33">
        <f>AS15/'cel growth'!$H$36</f>
        <v>-67320709.32000038</v>
      </c>
      <c r="BM15" s="25">
        <f t="shared" si="18"/>
        <v>182929146.46014327</v>
      </c>
      <c r="BN15" s="26">
        <f t="shared" si="19"/>
        <v>-182929146.46014327</v>
      </c>
      <c r="BO15" s="26">
        <f t="shared" si="20"/>
        <v>82964679.978975907</v>
      </c>
      <c r="BP15" s="23">
        <f t="shared" si="23"/>
        <v>0.10607331538790135</v>
      </c>
      <c r="BQ15" s="23">
        <f t="shared" si="24"/>
        <v>1.457349555098131E-2</v>
      </c>
      <c r="BR15" s="23">
        <f t="shared" si="25"/>
        <v>-0.15381458800860778</v>
      </c>
      <c r="BS15" s="23">
        <f t="shared" si="26"/>
        <v>0.11843606662212673</v>
      </c>
      <c r="BT15" s="23">
        <f t="shared" si="27"/>
        <v>-3.4396257619293186E-2</v>
      </c>
      <c r="BU15" s="23">
        <f t="shared" si="28"/>
        <v>-1.4391242588982124E-2</v>
      </c>
      <c r="BV15" s="23">
        <f t="shared" si="29"/>
        <v>0.45353450548708657</v>
      </c>
      <c r="BW15" s="23">
        <f t="shared" si="30"/>
        <v>0.37292324602353788</v>
      </c>
      <c r="BX15" s="23">
        <f t="shared" si="31"/>
        <v>-0.11553924846648607</v>
      </c>
      <c r="BY15" s="23">
        <f t="shared" si="32"/>
        <v>-0.34308465794389703</v>
      </c>
      <c r="BZ15" s="23">
        <f t="shared" si="33"/>
        <v>-0.10169540314431057</v>
      </c>
      <c r="CA15" s="23">
        <f t="shared" si="34"/>
        <v>-0.60845439033521787</v>
      </c>
      <c r="CB15" s="23">
        <f t="shared" si="35"/>
        <v>-0.17983496942636151</v>
      </c>
      <c r="CC15" s="23">
        <f t="shared" si="36"/>
        <v>-0.7009328633497699</v>
      </c>
      <c r="CD15" s="23">
        <f t="shared" si="37"/>
        <v>4.9864484032119974E-2</v>
      </c>
      <c r="CE15" s="23">
        <f t="shared" si="38"/>
        <v>-0.6781070934360236</v>
      </c>
      <c r="CF15" s="23">
        <f t="shared" si="39"/>
        <v>-0.14055558870268775</v>
      </c>
      <c r="CG15" s="23">
        <f t="shared" si="40"/>
        <v>-1</v>
      </c>
      <c r="CH15" s="23">
        <f t="shared" si="41"/>
        <v>-0.36801521585117253</v>
      </c>
    </row>
    <row r="16" spans="1:86" x14ac:dyDescent="0.25">
      <c r="A16" s="62"/>
      <c r="B16" s="8" t="s">
        <v>35</v>
      </c>
      <c r="C16" s="10">
        <v>63472388.0787552</v>
      </c>
      <c r="D16" s="10">
        <v>65393258.198807202</v>
      </c>
      <c r="E16" s="10">
        <v>65896065.102317601</v>
      </c>
      <c r="F16" s="10">
        <v>64591597.944698699</v>
      </c>
      <c r="G16" s="11">
        <v>24482628.051116399</v>
      </c>
      <c r="H16" s="11">
        <v>30234972.363926601</v>
      </c>
      <c r="I16" s="11">
        <v>39107279.065023601</v>
      </c>
      <c r="J16" s="11">
        <v>33481545.8502848</v>
      </c>
      <c r="K16" s="11">
        <v>28290238.914038599</v>
      </c>
      <c r="L16" s="10">
        <v>54749619.273788698</v>
      </c>
      <c r="M16" s="10">
        <v>47797937.955133103</v>
      </c>
      <c r="N16" s="10">
        <v>47124929.647000298</v>
      </c>
      <c r="O16" s="10">
        <v>47076370.256836303</v>
      </c>
      <c r="P16" s="10">
        <v>43549860.0619279</v>
      </c>
      <c r="Q16" s="11">
        <v>24853754.002377801</v>
      </c>
      <c r="R16" s="11">
        <v>18572394.571329098</v>
      </c>
      <c r="S16" s="11">
        <v>22816600.9778606</v>
      </c>
      <c r="T16" s="11">
        <v>12778864.4178604</v>
      </c>
      <c r="U16" s="11">
        <v>17270867.061292499</v>
      </c>
      <c r="V16" s="29">
        <v>130582899.84916</v>
      </c>
      <c r="W16" s="29">
        <v>127317476.134711</v>
      </c>
      <c r="X16" s="29">
        <v>161726108.082275</v>
      </c>
      <c r="Y16" s="29">
        <v>139514500.36495599</v>
      </c>
      <c r="Z16" s="30">
        <v>180746160.380263</v>
      </c>
      <c r="AA16" s="12">
        <f t="shared" si="22"/>
        <v>-84505040.883517802</v>
      </c>
      <c r="AB16" s="12">
        <f t="shared" si="0"/>
        <v>-82584170.763465792</v>
      </c>
      <c r="AC16" s="12">
        <f t="shared" si="1"/>
        <v>-82081363.8599554</v>
      </c>
      <c r="AD16" s="12">
        <f t="shared" si="2"/>
        <v>-83385831.01757431</v>
      </c>
      <c r="AE16" s="12">
        <f t="shared" si="3"/>
        <v>-123494800.91115659</v>
      </c>
      <c r="AF16" s="12">
        <f t="shared" si="4"/>
        <v>-117742456.5983464</v>
      </c>
      <c r="AG16" s="12">
        <f t="shared" si="5"/>
        <v>-108870149.8972494</v>
      </c>
      <c r="AH16" s="12">
        <f t="shared" si="6"/>
        <v>-114495883.1119882</v>
      </c>
      <c r="AI16" s="12">
        <f t="shared" si="7"/>
        <v>-119687190.0482344</v>
      </c>
      <c r="AJ16" s="12">
        <f t="shared" si="8"/>
        <v>-93227809.688484311</v>
      </c>
      <c r="AK16" s="12">
        <f t="shared" si="9"/>
        <v>-100179491.00713989</v>
      </c>
      <c r="AL16" s="12">
        <f t="shared" si="10"/>
        <v>-100852499.3152727</v>
      </c>
      <c r="AM16" s="12">
        <f t="shared" si="11"/>
        <v>-100901058.70543671</v>
      </c>
      <c r="AN16" s="12">
        <f t="shared" si="12"/>
        <v>-104427568.9003451</v>
      </c>
      <c r="AO16" s="12">
        <f t="shared" si="13"/>
        <v>-123123674.95989519</v>
      </c>
      <c r="AP16" s="12">
        <f t="shared" si="14"/>
        <v>-129405034.3909439</v>
      </c>
      <c r="AQ16" s="12">
        <f t="shared" si="15"/>
        <v>-125160827.9844124</v>
      </c>
      <c r="AR16" s="12">
        <f t="shared" si="16"/>
        <v>-135198564.54441261</v>
      </c>
      <c r="AS16" s="12">
        <f t="shared" si="17"/>
        <v>-130706561.9009805</v>
      </c>
      <c r="AT16" s="33">
        <f>AA16/'cel growth'!$G$35</f>
        <v>-116549592.30697602</v>
      </c>
      <c r="AU16" s="33">
        <f>AB16/'cel growth'!$G$35</f>
        <v>-113900322.78380868</v>
      </c>
      <c r="AV16" s="33">
        <f>AC16/'cel growth'!$G$35</f>
        <v>-113206850.07495517</v>
      </c>
      <c r="AW16" s="33">
        <f>AD16/'cel growth'!$G$35</f>
        <v>-115005974.88228932</v>
      </c>
      <c r="AX16" s="33">
        <f>AE16/'cel growth'!$H$35</f>
        <v>-96862960.658378378</v>
      </c>
      <c r="AY16" s="33">
        <f>AF16/'cel growth'!$H$35</f>
        <v>-92351118.080762267</v>
      </c>
      <c r="AZ16" s="33">
        <f>AG16/'cel growth'!$H$35</f>
        <v>-85392137.714004278</v>
      </c>
      <c r="BA16" s="33">
        <f>AH16/'cel growth'!$H$35</f>
        <v>-89804673.067988947</v>
      </c>
      <c r="BB16" s="33">
        <f>AI16/'cel growth'!$H$35</f>
        <v>-93876466.826277897</v>
      </c>
      <c r="BC16" s="33">
        <f>AJ16/'cel growth'!$G$36</f>
        <v>-128669335.50074162</v>
      </c>
      <c r="BD16" s="33">
        <f>AK16/'cel growth'!$G$36</f>
        <v>-138263771.09751418</v>
      </c>
      <c r="BE16" s="33">
        <f>AL16/'cel growth'!$G$36</f>
        <v>-139192630.54496107</v>
      </c>
      <c r="BF16" s="33">
        <f>AM16/'cel growth'!$G$36</f>
        <v>-139259650.29460016</v>
      </c>
      <c r="BG16" s="33">
        <f>AN16/'cel growth'!$G$36</f>
        <v>-144126800.18186715</v>
      </c>
      <c r="BH16" s="33">
        <f>AO16/'cel growth'!$H$36</f>
        <v>-96533777.927617148</v>
      </c>
      <c r="BI16" s="33">
        <f>AP16/'cel growth'!$H$36</f>
        <v>-101458609.4565486</v>
      </c>
      <c r="BJ16" s="33">
        <f>AQ16/'cel growth'!$H$36</f>
        <v>-98130985.594927058</v>
      </c>
      <c r="BK16" s="33">
        <f>AR16/'cel growth'!$H$36</f>
        <v>-106000963.74733852</v>
      </c>
      <c r="BL16" s="33">
        <f>AS16/'cel growth'!$H$36</f>
        <v>-102479057.9418743</v>
      </c>
      <c r="BM16" s="25">
        <f t="shared" si="18"/>
        <v>144126800.18186715</v>
      </c>
      <c r="BN16" s="26">
        <f t="shared" si="19"/>
        <v>-144126800.18186715</v>
      </c>
      <c r="BO16" s="26">
        <f t="shared" si="20"/>
        <v>-85392137.714004278</v>
      </c>
      <c r="BP16" s="23">
        <f t="shared" si="23"/>
        <v>-0.80866009763560498</v>
      </c>
      <c r="BQ16" s="23">
        <f t="shared" si="24"/>
        <v>-0.79027857858554384</v>
      </c>
      <c r="BR16" s="23">
        <f t="shared" si="25"/>
        <v>-0.78546703272468765</v>
      </c>
      <c r="BS16" s="23">
        <f t="shared" si="26"/>
        <v>-0.79794996306841226</v>
      </c>
      <c r="BT16" s="23">
        <f t="shared" si="27"/>
        <v>-0.67206765526016909</v>
      </c>
      <c r="BU16" s="23">
        <f t="shared" si="28"/>
        <v>-0.64076298068248605</v>
      </c>
      <c r="BV16" s="23">
        <f t="shared" si="29"/>
        <v>-0.59247924470849112</v>
      </c>
      <c r="BW16" s="23">
        <f t="shared" si="30"/>
        <v>-0.6230948925159544</v>
      </c>
      <c r="BX16" s="23">
        <f t="shared" si="31"/>
        <v>-0.65134636103638877</v>
      </c>
      <c r="BY16" s="23">
        <f t="shared" si="32"/>
        <v>-0.89275093416616169</v>
      </c>
      <c r="BZ16" s="23">
        <f t="shared" si="33"/>
        <v>-0.95932034099865759</v>
      </c>
      <c r="CA16" s="23">
        <f t="shared" si="34"/>
        <v>-0.96576507887027341</v>
      </c>
      <c r="CB16" s="23">
        <f t="shared" si="35"/>
        <v>-0.96623008433459046</v>
      </c>
      <c r="CC16" s="23">
        <f t="shared" si="36"/>
        <v>-1</v>
      </c>
      <c r="CD16" s="23">
        <f t="shared" si="37"/>
        <v>-0.66978367524849991</v>
      </c>
      <c r="CE16" s="23">
        <f t="shared" si="38"/>
        <v>-0.7039538054582668</v>
      </c>
      <c r="CF16" s="23">
        <f t="shared" si="39"/>
        <v>-0.68086563686351165</v>
      </c>
      <c r="CG16" s="23">
        <f t="shared" si="40"/>
        <v>-0.73547018051868662</v>
      </c>
      <c r="CH16" s="23">
        <f t="shared" si="41"/>
        <v>-0.71103401874294414</v>
      </c>
    </row>
    <row r="17" spans="1:86" x14ac:dyDescent="0.25">
      <c r="A17" s="62"/>
      <c r="B17" s="8" t="s">
        <v>36</v>
      </c>
      <c r="C17" s="10">
        <v>3843190.5571083501</v>
      </c>
      <c r="D17" s="10">
        <v>3873585.4434968098</v>
      </c>
      <c r="E17" s="10">
        <v>4221587.7994803302</v>
      </c>
      <c r="F17" s="10">
        <v>3478421.7082967702</v>
      </c>
      <c r="G17" s="11">
        <v>4640188.9192070197</v>
      </c>
      <c r="H17" s="11">
        <v>2825125.5669438802</v>
      </c>
      <c r="I17" s="11">
        <v>3033812.9302294902</v>
      </c>
      <c r="J17" s="11">
        <v>4065484.5612527002</v>
      </c>
      <c r="K17" s="11">
        <v>3611556.10164198</v>
      </c>
      <c r="L17" s="10">
        <v>4043375.53954816</v>
      </c>
      <c r="M17" s="10">
        <v>4679699.8123099701</v>
      </c>
      <c r="N17" s="10">
        <v>3357515.8938294598</v>
      </c>
      <c r="O17" s="10">
        <v>3589221.4424018301</v>
      </c>
      <c r="P17" s="10">
        <v>3575375.2861566502</v>
      </c>
      <c r="Q17" s="11">
        <v>4402997.8117461596</v>
      </c>
      <c r="R17" s="11">
        <v>2749734.7037027702</v>
      </c>
      <c r="S17" s="11">
        <v>4838481.9079908105</v>
      </c>
      <c r="T17" s="11">
        <v>3063691.0083062798</v>
      </c>
      <c r="U17" s="11">
        <v>4495835.7361146901</v>
      </c>
      <c r="V17" s="29">
        <v>2100711.6605529399</v>
      </c>
      <c r="W17" s="29">
        <v>1701992.6980773199</v>
      </c>
      <c r="X17" s="29">
        <v>2503082.6657222202</v>
      </c>
      <c r="Y17" s="29">
        <v>2345295.8637522398</v>
      </c>
      <c r="Z17" s="30">
        <v>2411773.4502030499</v>
      </c>
      <c r="AA17" s="12">
        <f t="shared" si="22"/>
        <v>1630619.2894467963</v>
      </c>
      <c r="AB17" s="12">
        <f t="shared" si="0"/>
        <v>1661014.175835256</v>
      </c>
      <c r="AC17" s="12">
        <f t="shared" si="1"/>
        <v>2009016.5318187764</v>
      </c>
      <c r="AD17" s="12">
        <f t="shared" si="2"/>
        <v>1265850.4406352164</v>
      </c>
      <c r="AE17" s="12">
        <f t="shared" si="3"/>
        <v>2427617.6515454659</v>
      </c>
      <c r="AF17" s="12">
        <f t="shared" si="4"/>
        <v>612554.29928232636</v>
      </c>
      <c r="AG17" s="12">
        <f t="shared" si="5"/>
        <v>821241.66256793635</v>
      </c>
      <c r="AH17" s="12">
        <f t="shared" si="6"/>
        <v>1852913.2935911464</v>
      </c>
      <c r="AI17" s="12">
        <f t="shared" si="7"/>
        <v>1398984.8339804262</v>
      </c>
      <c r="AJ17" s="12">
        <f t="shared" si="8"/>
        <v>1830804.2718866062</v>
      </c>
      <c r="AK17" s="12">
        <f t="shared" si="9"/>
        <v>2467128.5446484163</v>
      </c>
      <c r="AL17" s="12">
        <f t="shared" si="10"/>
        <v>1144944.626167906</v>
      </c>
      <c r="AM17" s="12">
        <f t="shared" si="11"/>
        <v>1376650.1747402763</v>
      </c>
      <c r="AN17" s="12">
        <f t="shared" si="12"/>
        <v>1362804.0184950964</v>
      </c>
      <c r="AO17" s="12">
        <f t="shared" si="13"/>
        <v>2190426.5440846058</v>
      </c>
      <c r="AP17" s="12">
        <f t="shared" si="14"/>
        <v>537163.43604121637</v>
      </c>
      <c r="AQ17" s="12">
        <f t="shared" si="15"/>
        <v>2625910.6403292567</v>
      </c>
      <c r="AR17" s="12">
        <f t="shared" si="16"/>
        <v>851119.74064472597</v>
      </c>
      <c r="AS17" s="12">
        <f t="shared" si="17"/>
        <v>2283264.4684531363</v>
      </c>
      <c r="AT17" s="33">
        <f>AA17/'cel growth'!$G$35</f>
        <v>2248954.7535380549</v>
      </c>
      <c r="AU17" s="33">
        <f>AB17/'cel growth'!$G$35</f>
        <v>2290875.4671399198</v>
      </c>
      <c r="AV17" s="33">
        <f>AC17/'cel growth'!$G$35</f>
        <v>2770841.3045348027</v>
      </c>
      <c r="AW17" s="33">
        <f>AD17/'cel growth'!$G$35</f>
        <v>1745864.5216325326</v>
      </c>
      <c r="AX17" s="33">
        <f>AE17/'cel growth'!$H$35</f>
        <v>1904098.2400902847</v>
      </c>
      <c r="AY17" s="33">
        <f>AF17/'cel growth'!$H$35</f>
        <v>480456.03988778329</v>
      </c>
      <c r="AZ17" s="33">
        <f>AG17/'cel growth'!$H$35</f>
        <v>644139.65823198366</v>
      </c>
      <c r="BA17" s="33">
        <f>AH17/'cel growth'!$H$35</f>
        <v>1453329.744542236</v>
      </c>
      <c r="BB17" s="33">
        <f>AI17/'cel growth'!$H$35</f>
        <v>1097291.6425283453</v>
      </c>
      <c r="BC17" s="33">
        <f>AJ17/'cel growth'!$G$36</f>
        <v>2526803.6424185839</v>
      </c>
      <c r="BD17" s="33">
        <f>AK17/'cel growth'!$G$36</f>
        <v>3405033.2352067991</v>
      </c>
      <c r="BE17" s="33">
        <f>AL17/'cel growth'!$G$36</f>
        <v>1580207.2871434912</v>
      </c>
      <c r="BF17" s="33">
        <f>AM17/'cel growth'!$G$36</f>
        <v>1899998.120654024</v>
      </c>
      <c r="BG17" s="33">
        <f>AN17/'cel growth'!$G$36</f>
        <v>1880888.2034602189</v>
      </c>
      <c r="BH17" s="33">
        <f>AO17/'cel growth'!$H$36</f>
        <v>1717380.1029111294</v>
      </c>
      <c r="BI17" s="33">
        <f>AP17/'cel growth'!$H$36</f>
        <v>421157.14839188312</v>
      </c>
      <c r="BJ17" s="33">
        <f>AQ17/'cel growth'!$H$36</f>
        <v>2058816.6710738603</v>
      </c>
      <c r="BK17" s="33">
        <f>AR17/'cel growth'!$H$36</f>
        <v>667311.17358194082</v>
      </c>
      <c r="BL17" s="33">
        <f>AS17/'cel growth'!$H$36</f>
        <v>1790168.6675569767</v>
      </c>
      <c r="BM17" s="25">
        <f t="shared" si="18"/>
        <v>3405033.2352067991</v>
      </c>
      <c r="BN17" s="26">
        <f t="shared" si="19"/>
        <v>421157.14839188312</v>
      </c>
      <c r="BO17" s="26">
        <f t="shared" si="20"/>
        <v>3405033.2352067991</v>
      </c>
      <c r="BP17" s="23">
        <f t="shared" si="23"/>
        <v>0.66047953079714017</v>
      </c>
      <c r="BQ17" s="23">
        <f t="shared" si="24"/>
        <v>0.67279092710552857</v>
      </c>
      <c r="BR17" s="23">
        <f t="shared" si="25"/>
        <v>0.81374868118328958</v>
      </c>
      <c r="BS17" s="23">
        <f t="shared" si="26"/>
        <v>0.51273053771720389</v>
      </c>
      <c r="BT17" s="23">
        <f t="shared" si="27"/>
        <v>0.55920107339999059</v>
      </c>
      <c r="BU17" s="23">
        <f t="shared" si="28"/>
        <v>0.14110171816240835</v>
      </c>
      <c r="BV17" s="23">
        <f t="shared" si="29"/>
        <v>0.18917279619235872</v>
      </c>
      <c r="BW17" s="23">
        <f t="shared" si="30"/>
        <v>0.42681807904702296</v>
      </c>
      <c r="BX17" s="23">
        <f t="shared" si="31"/>
        <v>0.32225578040847025</v>
      </c>
      <c r="BY17" s="23">
        <f t="shared" si="32"/>
        <v>0.74207899538023825</v>
      </c>
      <c r="BZ17" s="23">
        <f t="shared" si="33"/>
        <v>1</v>
      </c>
      <c r="CA17" s="23">
        <f t="shared" si="34"/>
        <v>0.46407984239470129</v>
      </c>
      <c r="CB17" s="23">
        <f t="shared" si="35"/>
        <v>0.55799693847588261</v>
      </c>
      <c r="CC17" s="23">
        <f t="shared" si="36"/>
        <v>0.55238468277270314</v>
      </c>
      <c r="CD17" s="23">
        <f t="shared" si="37"/>
        <v>0.50436515131601267</v>
      </c>
      <c r="CE17" s="23">
        <f t="shared" si="38"/>
        <v>0.1236866483525835</v>
      </c>
      <c r="CF17" s="23">
        <f t="shared" si="39"/>
        <v>0.60463922929927627</v>
      </c>
      <c r="CG17" s="23">
        <f t="shared" si="40"/>
        <v>0.19597787377878934</v>
      </c>
      <c r="CH17" s="23">
        <f t="shared" si="41"/>
        <v>0.52574190731746373</v>
      </c>
    </row>
    <row r="18" spans="1:86" x14ac:dyDescent="0.25">
      <c r="A18" s="62"/>
      <c r="B18" s="8" t="s">
        <v>37</v>
      </c>
      <c r="C18" s="10">
        <v>6708464511.1705103</v>
      </c>
      <c r="D18" s="10">
        <v>6262575477.3786201</v>
      </c>
      <c r="E18" s="10">
        <v>6555122229.1284199</v>
      </c>
      <c r="F18" s="10">
        <v>7208797560.1494303</v>
      </c>
      <c r="G18" s="11">
        <v>6457657740.5250301</v>
      </c>
      <c r="H18" s="11">
        <v>6725145888.4686203</v>
      </c>
      <c r="I18" s="11">
        <v>7281016760.61765</v>
      </c>
      <c r="J18" s="11">
        <v>6872917259.0862598</v>
      </c>
      <c r="K18" s="11">
        <v>5719574743.98596</v>
      </c>
      <c r="L18" s="10">
        <v>6541066984.1785402</v>
      </c>
      <c r="M18" s="10">
        <v>6612425104.0408602</v>
      </c>
      <c r="N18" s="10">
        <v>6337760888.3979597</v>
      </c>
      <c r="O18" s="10">
        <v>6296493250.9436998</v>
      </c>
      <c r="P18" s="10">
        <v>6247658253.36203</v>
      </c>
      <c r="Q18" s="11">
        <v>6184877823.4586897</v>
      </c>
      <c r="R18" s="11">
        <v>4992372710.7333097</v>
      </c>
      <c r="S18" s="11">
        <v>7008465503.4991703</v>
      </c>
      <c r="T18" s="11">
        <v>5080410920.01618</v>
      </c>
      <c r="U18" s="11">
        <v>6111802620.0174799</v>
      </c>
      <c r="V18" s="29">
        <v>5452667282.9535503</v>
      </c>
      <c r="W18" s="29">
        <v>5300972284.0785704</v>
      </c>
      <c r="X18" s="29">
        <v>6606784338.3631001</v>
      </c>
      <c r="Y18" s="29">
        <v>5765371486.91154</v>
      </c>
      <c r="Z18" s="30">
        <v>7374027602.7452402</v>
      </c>
      <c r="AA18" s="12">
        <f t="shared" si="22"/>
        <v>608499912.16011047</v>
      </c>
      <c r="AB18" s="12">
        <f t="shared" si="0"/>
        <v>162610878.36822033</v>
      </c>
      <c r="AC18" s="12">
        <f t="shared" si="1"/>
        <v>455157630.11802006</v>
      </c>
      <c r="AD18" s="12">
        <f t="shared" si="2"/>
        <v>1108832961.1390305</v>
      </c>
      <c r="AE18" s="12">
        <f t="shared" si="3"/>
        <v>357693141.51463032</v>
      </c>
      <c r="AF18" s="12">
        <f t="shared" si="4"/>
        <v>625181289.45822048</v>
      </c>
      <c r="AG18" s="12">
        <f t="shared" si="5"/>
        <v>1181052161.6072502</v>
      </c>
      <c r="AH18" s="12">
        <f t="shared" si="6"/>
        <v>772952660.07586002</v>
      </c>
      <c r="AI18" s="12">
        <f t="shared" si="7"/>
        <v>-380389855.02443981</v>
      </c>
      <c r="AJ18" s="12">
        <f t="shared" si="8"/>
        <v>441102385.16814041</v>
      </c>
      <c r="AK18" s="12">
        <f t="shared" si="9"/>
        <v>512460505.03046036</v>
      </c>
      <c r="AL18" s="12">
        <f t="shared" si="10"/>
        <v>237796289.38755989</v>
      </c>
      <c r="AM18" s="12">
        <f t="shared" si="11"/>
        <v>196528651.93330002</v>
      </c>
      <c r="AN18" s="12">
        <f t="shared" si="12"/>
        <v>147693654.35163021</v>
      </c>
      <c r="AO18" s="12">
        <f t="shared" si="13"/>
        <v>84913224.448289871</v>
      </c>
      <c r="AP18" s="12">
        <f t="shared" si="14"/>
        <v>-1107591888.2770901</v>
      </c>
      <c r="AQ18" s="12">
        <f t="shared" si="15"/>
        <v>908500904.48877048</v>
      </c>
      <c r="AR18" s="12">
        <f t="shared" si="16"/>
        <v>-1019553678.9942198</v>
      </c>
      <c r="AS18" s="12">
        <f t="shared" si="17"/>
        <v>11838021.007080078</v>
      </c>
      <c r="AT18" s="33">
        <f>AA18/'cel growth'!$G$35</f>
        <v>839244806.4589268</v>
      </c>
      <c r="AU18" s="33">
        <f>AB18/'cel growth'!$G$35</f>
        <v>224273385.11816356</v>
      </c>
      <c r="AV18" s="33">
        <f>AC18/'cel growth'!$G$35</f>
        <v>627754695.70847106</v>
      </c>
      <c r="AW18" s="33">
        <f>AD18/'cel growth'!$G$35</f>
        <v>1529305568.119041</v>
      </c>
      <c r="AX18" s="33">
        <f>AE18/'cel growth'!$H$35</f>
        <v>280556075.54871047</v>
      </c>
      <c r="AY18" s="33">
        <f>AF18/'cel growth'!$H$35</f>
        <v>490360000.56966871</v>
      </c>
      <c r="AZ18" s="33">
        <f>AG18/'cel growth'!$H$35</f>
        <v>926356479.95867038</v>
      </c>
      <c r="BA18" s="33">
        <f>AH18/'cel growth'!$H$35</f>
        <v>606264252.02773941</v>
      </c>
      <c r="BB18" s="33">
        <f>AI18/'cel growth'!$H$35</f>
        <v>-298358208.52560204</v>
      </c>
      <c r="BC18" s="33">
        <f>AJ18/'cel growth'!$G$36</f>
        <v>608792065.12547159</v>
      </c>
      <c r="BD18" s="33">
        <f>AK18/'cel growth'!$G$36</f>
        <v>707277719.738047</v>
      </c>
      <c r="BE18" s="33">
        <f>AL18/'cel growth'!$G$36</f>
        <v>328197033.07712489</v>
      </c>
      <c r="BF18" s="33">
        <f>AM18/'cel growth'!$G$36</f>
        <v>271241072.11796677</v>
      </c>
      <c r="BG18" s="33">
        <f>AN18/'cel growth'!$G$36</f>
        <v>203840940.02208275</v>
      </c>
      <c r="BH18" s="33">
        <f>AO18/'cel growth'!$H$36</f>
        <v>66575289.883762121</v>
      </c>
      <c r="BI18" s="33">
        <f>AP18/'cel growth'!$H$36</f>
        <v>-868395370.85128093</v>
      </c>
      <c r="BJ18" s="33">
        <f>AQ18/'cel growth'!$H$36</f>
        <v>712300250.86178553</v>
      </c>
      <c r="BK18" s="33">
        <f>AR18/'cel growth'!$H$36</f>
        <v>-799369970.60371745</v>
      </c>
      <c r="BL18" s="33">
        <f>AS18/'cel growth'!$H$36</f>
        <v>9281471.5884022042</v>
      </c>
      <c r="BM18" s="25">
        <f t="shared" si="18"/>
        <v>1529305568.119041</v>
      </c>
      <c r="BN18" s="26">
        <f t="shared" si="19"/>
        <v>-868395370.85128093</v>
      </c>
      <c r="BO18" s="26">
        <f t="shared" si="20"/>
        <v>1529305568.119041</v>
      </c>
      <c r="BP18" s="23">
        <f t="shared" si="23"/>
        <v>0.54877509371207633</v>
      </c>
      <c r="BQ18" s="23">
        <f t="shared" si="24"/>
        <v>0.14665047312552917</v>
      </c>
      <c r="BR18" s="23">
        <f t="shared" si="25"/>
        <v>0.41048349577421189</v>
      </c>
      <c r="BS18" s="23">
        <f t="shared" si="26"/>
        <v>1</v>
      </c>
      <c r="BT18" s="23">
        <f t="shared" si="27"/>
        <v>0.18345324923767753</v>
      </c>
      <c r="BU18" s="23">
        <f t="shared" si="28"/>
        <v>0.32064226456245998</v>
      </c>
      <c r="BV18" s="23">
        <f t="shared" si="29"/>
        <v>0.60573668158289407</v>
      </c>
      <c r="BW18" s="23">
        <f t="shared" si="30"/>
        <v>0.39643107608207429</v>
      </c>
      <c r="BX18" s="23">
        <f t="shared" si="31"/>
        <v>-0.19509391369872908</v>
      </c>
      <c r="BY18" s="23">
        <f t="shared" si="32"/>
        <v>0.39808399172589903</v>
      </c>
      <c r="BZ18" s="23">
        <f t="shared" si="33"/>
        <v>0.46248292982282047</v>
      </c>
      <c r="CA18" s="23">
        <f t="shared" si="34"/>
        <v>0.21460526916199529</v>
      </c>
      <c r="CB18" s="23">
        <f t="shared" si="35"/>
        <v>0.17736224713519999</v>
      </c>
      <c r="CC18" s="23">
        <f t="shared" si="36"/>
        <v>0.1332898697758588</v>
      </c>
      <c r="CD18" s="23">
        <f t="shared" si="37"/>
        <v>4.3533020000473779E-2</v>
      </c>
      <c r="CE18" s="23">
        <f t="shared" si="38"/>
        <v>-0.56783640166782234</v>
      </c>
      <c r="CF18" s="23">
        <f t="shared" si="39"/>
        <v>0.46576712052246982</v>
      </c>
      <c r="CG18" s="23">
        <f t="shared" si="40"/>
        <v>-0.52270127518524445</v>
      </c>
      <c r="CH18" s="23">
        <f t="shared" si="41"/>
        <v>6.069075913859313E-3</v>
      </c>
    </row>
    <row r="19" spans="1:86" x14ac:dyDescent="0.25">
      <c r="A19" s="62"/>
      <c r="B19" s="8" t="s">
        <v>38</v>
      </c>
      <c r="C19" s="10">
        <v>17626125.4459645</v>
      </c>
      <c r="D19" s="10">
        <v>17998698.14928</v>
      </c>
      <c r="E19" s="10">
        <v>16933145.6292735</v>
      </c>
      <c r="F19" s="10">
        <v>19246274.010357499</v>
      </c>
      <c r="G19" s="11">
        <v>19470102.711761199</v>
      </c>
      <c r="H19" s="11">
        <v>19239815.056204699</v>
      </c>
      <c r="I19" s="11">
        <v>22486454.236065801</v>
      </c>
      <c r="J19" s="11">
        <v>21290952.1238418</v>
      </c>
      <c r="K19" s="11">
        <v>16282595.3164542</v>
      </c>
      <c r="L19" s="10">
        <v>16851324.948490299</v>
      </c>
      <c r="M19" s="10">
        <v>17660960.620761398</v>
      </c>
      <c r="N19" s="10">
        <v>17241841.703131601</v>
      </c>
      <c r="O19" s="10">
        <v>15592588.488953801</v>
      </c>
      <c r="P19" s="10">
        <v>17054327.0774193</v>
      </c>
      <c r="Q19" s="11">
        <v>20110200.079363599</v>
      </c>
      <c r="R19" s="11">
        <v>14187155.9471133</v>
      </c>
      <c r="S19" s="11">
        <v>19051464.194586899</v>
      </c>
      <c r="T19" s="11">
        <v>14816848.845900901</v>
      </c>
      <c r="U19" s="11">
        <v>17069387.876217902</v>
      </c>
      <c r="V19" s="29">
        <v>16298618.0509602</v>
      </c>
      <c r="W19" s="29">
        <v>15438278.198433399</v>
      </c>
      <c r="X19" s="29">
        <v>17846573.5853521</v>
      </c>
      <c r="Y19" s="29">
        <v>16379558.7598799</v>
      </c>
      <c r="Z19" s="30">
        <v>18996100.098879401</v>
      </c>
      <c r="AA19" s="12">
        <f t="shared" si="22"/>
        <v>634299.7072634995</v>
      </c>
      <c r="AB19" s="12">
        <f t="shared" si="0"/>
        <v>1006872.4105789997</v>
      </c>
      <c r="AC19" s="12">
        <f t="shared" si="1"/>
        <v>-58680.109427500516</v>
      </c>
      <c r="AD19" s="12">
        <f t="shared" si="2"/>
        <v>2254448.2716564983</v>
      </c>
      <c r="AE19" s="12">
        <f t="shared" si="3"/>
        <v>2478276.9730601981</v>
      </c>
      <c r="AF19" s="12">
        <f t="shared" si="4"/>
        <v>2247989.3175036982</v>
      </c>
      <c r="AG19" s="12">
        <f t="shared" si="5"/>
        <v>5494628.4973648004</v>
      </c>
      <c r="AH19" s="12">
        <f t="shared" si="6"/>
        <v>4299126.385140799</v>
      </c>
      <c r="AI19" s="12">
        <f t="shared" si="7"/>
        <v>-709230.42224680074</v>
      </c>
      <c r="AJ19" s="12">
        <f t="shared" si="8"/>
        <v>-140500.79021070153</v>
      </c>
      <c r="AK19" s="12">
        <f t="shared" si="9"/>
        <v>669134.88206039742</v>
      </c>
      <c r="AL19" s="12">
        <f t="shared" si="10"/>
        <v>250015.9644306004</v>
      </c>
      <c r="AM19" s="12">
        <f t="shared" si="11"/>
        <v>-1399237.2497471999</v>
      </c>
      <c r="AN19" s="12">
        <f t="shared" si="12"/>
        <v>62501.338718298823</v>
      </c>
      <c r="AO19" s="12">
        <f t="shared" si="13"/>
        <v>3118374.3406625986</v>
      </c>
      <c r="AP19" s="12">
        <f t="shared" si="14"/>
        <v>-2804669.7915877011</v>
      </c>
      <c r="AQ19" s="12">
        <f t="shared" si="15"/>
        <v>2059638.4558858983</v>
      </c>
      <c r="AR19" s="12">
        <f t="shared" si="16"/>
        <v>-2174976.8928001001</v>
      </c>
      <c r="AS19" s="12">
        <f t="shared" si="17"/>
        <v>77562.137516900897</v>
      </c>
      <c r="AT19" s="33">
        <f>AA19/'cel growth'!$G$35</f>
        <v>874827.95711438067</v>
      </c>
      <c r="AU19" s="33">
        <f>AB19/'cel growth'!$G$35</f>
        <v>1388681.2873078331</v>
      </c>
      <c r="AV19" s="33">
        <f>AC19/'cel growth'!$G$35</f>
        <v>-80931.773522611926</v>
      </c>
      <c r="AW19" s="33">
        <f>AD19/'cel growth'!$G$35</f>
        <v>3109341.456930534</v>
      </c>
      <c r="AX19" s="33">
        <f>AE19/'cel growth'!$H$35</f>
        <v>1943832.8024415518</v>
      </c>
      <c r="AY19" s="33">
        <f>AF19/'cel growth'!$H$35</f>
        <v>1763207.027463973</v>
      </c>
      <c r="AZ19" s="33">
        <f>AG19/'cel growth'!$H$35</f>
        <v>4309703.566837118</v>
      </c>
      <c r="BA19" s="33">
        <f>AH19/'cel growth'!$H$35</f>
        <v>3372013.2899268433</v>
      </c>
      <c r="BB19" s="33">
        <f>AI19/'cel growth'!$H$35</f>
        <v>-556283.81098601141</v>
      </c>
      <c r="BC19" s="33">
        <f>AJ19/'cel growth'!$G$36</f>
        <v>-193913.63343349166</v>
      </c>
      <c r="BD19" s="33">
        <f>AK19/'cel growth'!$G$36</f>
        <v>923513.49798699981</v>
      </c>
      <c r="BE19" s="33">
        <f>AL19/'cel growth'!$G$36</f>
        <v>345062.14524780406</v>
      </c>
      <c r="BF19" s="33">
        <f>AM19/'cel growth'!$G$36</f>
        <v>-1931171.9081940015</v>
      </c>
      <c r="BG19" s="33">
        <f>AN19/'cel growth'!$G$36</f>
        <v>86261.875589078103</v>
      </c>
      <c r="BH19" s="33">
        <f>AO19/'cel growth'!$H$36</f>
        <v>2444927.4779586964</v>
      </c>
      <c r="BI19" s="33">
        <f>AP19/'cel growth'!$H$36</f>
        <v>-2198970.8389520757</v>
      </c>
      <c r="BJ19" s="33">
        <f>AQ19/'cel growth'!$H$36</f>
        <v>1614837.1251624217</v>
      </c>
      <c r="BK19" s="33">
        <f>AR19/'cel growth'!$H$36</f>
        <v>-1705266.9718935294</v>
      </c>
      <c r="BL19" s="33">
        <f>AS19/'cel growth'!$H$36</f>
        <v>60811.750145426195</v>
      </c>
      <c r="BM19" s="25">
        <f t="shared" si="18"/>
        <v>4309703.566837118</v>
      </c>
      <c r="BN19" s="26">
        <f t="shared" si="19"/>
        <v>-2198970.8389520757</v>
      </c>
      <c r="BO19" s="26">
        <f t="shared" si="20"/>
        <v>4309703.566837118</v>
      </c>
      <c r="BP19" s="23">
        <f t="shared" si="23"/>
        <v>0.20299028542151334</v>
      </c>
      <c r="BQ19" s="23">
        <f t="shared" si="24"/>
        <v>0.32222199642537902</v>
      </c>
      <c r="BR19" s="23">
        <f t="shared" si="25"/>
        <v>-1.8778965250737089E-2</v>
      </c>
      <c r="BS19" s="23">
        <f t="shared" si="26"/>
        <v>0.72147455357642443</v>
      </c>
      <c r="BT19" s="23">
        <f t="shared" si="27"/>
        <v>0.45103631196336003</v>
      </c>
      <c r="BU19" s="23">
        <f t="shared" si="28"/>
        <v>0.409124896902825</v>
      </c>
      <c r="BV19" s="23">
        <f t="shared" si="29"/>
        <v>1</v>
      </c>
      <c r="BW19" s="23">
        <f t="shared" si="30"/>
        <v>0.78242348635629166</v>
      </c>
      <c r="BX19" s="23">
        <f t="shared" si="31"/>
        <v>-0.12907704726296684</v>
      </c>
      <c r="BY19" s="23">
        <f t="shared" si="32"/>
        <v>-4.4994656923887794E-2</v>
      </c>
      <c r="BZ19" s="23">
        <f t="shared" si="33"/>
        <v>0.21428701154607818</v>
      </c>
      <c r="CA19" s="23">
        <f t="shared" si="34"/>
        <v>8.0066329364978664E-2</v>
      </c>
      <c r="CB19" s="23">
        <f t="shared" si="35"/>
        <v>-0.448098547439374</v>
      </c>
      <c r="CC19" s="23">
        <f t="shared" si="36"/>
        <v>2.0015732927168701E-2</v>
      </c>
      <c r="CD19" s="23">
        <f t="shared" si="37"/>
        <v>0.56730757464904324</v>
      </c>
      <c r="CE19" s="23">
        <f t="shared" si="38"/>
        <v>-0.51023714388920149</v>
      </c>
      <c r="CF19" s="23">
        <f t="shared" si="39"/>
        <v>0.37469795778727938</v>
      </c>
      <c r="CG19" s="23">
        <f t="shared" si="40"/>
        <v>-0.39568080389923921</v>
      </c>
      <c r="CH19" s="23">
        <f t="shared" si="41"/>
        <v>1.4110425276895738E-2</v>
      </c>
    </row>
    <row r="20" spans="1:86" x14ac:dyDescent="0.25">
      <c r="A20" s="62"/>
      <c r="B20" s="8" t="s">
        <v>39</v>
      </c>
      <c r="C20" s="10">
        <v>57150082.441833504</v>
      </c>
      <c r="D20" s="10">
        <v>47639703.920348503</v>
      </c>
      <c r="E20" s="10">
        <v>50881935.189021498</v>
      </c>
      <c r="F20" s="10">
        <v>55154784.900232702</v>
      </c>
      <c r="G20" s="11">
        <v>55432036.178447299</v>
      </c>
      <c r="H20" s="11">
        <v>60193931.116640702</v>
      </c>
      <c r="I20" s="11">
        <v>62981049.975103103</v>
      </c>
      <c r="J20" s="11">
        <v>56977482.205407903</v>
      </c>
      <c r="K20" s="11">
        <v>49548722.376695998</v>
      </c>
      <c r="L20" s="10">
        <v>48115239.298252299</v>
      </c>
      <c r="M20" s="10">
        <v>50570879.991841502</v>
      </c>
      <c r="N20" s="10">
        <v>48795355.321263202</v>
      </c>
      <c r="O20" s="10">
        <v>46745359.7023075</v>
      </c>
      <c r="P20" s="10">
        <v>45460573.337388702</v>
      </c>
      <c r="Q20" s="11">
        <v>62408881.605534799</v>
      </c>
      <c r="R20" s="11">
        <v>43762252.587161697</v>
      </c>
      <c r="S20" s="11">
        <v>63541567.429894999</v>
      </c>
      <c r="T20" s="11">
        <v>43270114.891504303</v>
      </c>
      <c r="U20" s="11">
        <v>54908970.271823503</v>
      </c>
      <c r="V20" s="29">
        <v>38410468.105787903</v>
      </c>
      <c r="W20" s="29">
        <v>39193986.880896799</v>
      </c>
      <c r="X20" s="29">
        <v>57817552.160270698</v>
      </c>
      <c r="Y20" s="29">
        <v>48036778.397899002</v>
      </c>
      <c r="Z20" s="30">
        <v>53834718.039660297</v>
      </c>
      <c r="AA20" s="12">
        <f t="shared" si="22"/>
        <v>9691381.7249305621</v>
      </c>
      <c r="AB20" s="12">
        <f t="shared" si="0"/>
        <v>181003.20344556123</v>
      </c>
      <c r="AC20" s="12">
        <f t="shared" si="1"/>
        <v>3423234.4721185565</v>
      </c>
      <c r="AD20" s="12">
        <f t="shared" si="2"/>
        <v>7696084.183329761</v>
      </c>
      <c r="AE20" s="12">
        <f t="shared" si="3"/>
        <v>7973335.4615443572</v>
      </c>
      <c r="AF20" s="12">
        <f t="shared" si="4"/>
        <v>12735230.39973776</v>
      </c>
      <c r="AG20" s="12">
        <f t="shared" si="5"/>
        <v>15522349.258200161</v>
      </c>
      <c r="AH20" s="12">
        <f t="shared" si="6"/>
        <v>9518781.4885049611</v>
      </c>
      <c r="AI20" s="12">
        <f t="shared" si="7"/>
        <v>2090021.6597930565</v>
      </c>
      <c r="AJ20" s="12">
        <f t="shared" si="8"/>
        <v>656538.58134935796</v>
      </c>
      <c r="AK20" s="12">
        <f t="shared" si="9"/>
        <v>3112179.274938561</v>
      </c>
      <c r="AL20" s="12">
        <f t="shared" si="10"/>
        <v>1336654.6043602601</v>
      </c>
      <c r="AM20" s="12">
        <f t="shared" si="11"/>
        <v>-713341.01459544152</v>
      </c>
      <c r="AN20" s="12">
        <f t="shared" si="12"/>
        <v>-1998127.3795142397</v>
      </c>
      <c r="AO20" s="12">
        <f t="shared" si="13"/>
        <v>14950180.888631858</v>
      </c>
      <c r="AP20" s="12">
        <f t="shared" si="14"/>
        <v>-3696448.129741244</v>
      </c>
      <c r="AQ20" s="12">
        <f t="shared" si="15"/>
        <v>16082866.712992057</v>
      </c>
      <c r="AR20" s="12">
        <f t="shared" si="16"/>
        <v>-4188585.8253986388</v>
      </c>
      <c r="AS20" s="12">
        <f t="shared" si="17"/>
        <v>7450269.5549205616</v>
      </c>
      <c r="AT20" s="33">
        <f>AA20/'cel growth'!$G$35</f>
        <v>13366381.19007457</v>
      </c>
      <c r="AU20" s="33">
        <f>AB20/'cel growth'!$G$35</f>
        <v>249640.13208295385</v>
      </c>
      <c r="AV20" s="33">
        <f>AC20/'cel growth'!$G$35</f>
        <v>4721334.702938674</v>
      </c>
      <c r="AW20" s="33">
        <f>AD20/'cel growth'!$G$35</f>
        <v>10614461.155798336</v>
      </c>
      <c r="AX20" s="33">
        <f>AE20/'cel growth'!$H$35</f>
        <v>6253873.6321639949</v>
      </c>
      <c r="AY20" s="33">
        <f>AF20/'cel growth'!$H$35</f>
        <v>9988858.7380502541</v>
      </c>
      <c r="AZ20" s="33">
        <f>AG20/'cel growth'!$H$35</f>
        <v>12174931.207057966</v>
      </c>
      <c r="BA20" s="33">
        <f>AH20/'cel growth'!$H$35</f>
        <v>7466041.8902984019</v>
      </c>
      <c r="BB20" s="33">
        <f>AI20/'cel growth'!$H$35</f>
        <v>1639305.3336175259</v>
      </c>
      <c r="BC20" s="33">
        <f>AJ20/'cel growth'!$G$36</f>
        <v>906128.58196599013</v>
      </c>
      <c r="BD20" s="33">
        <f>AK20/'cel growth'!$G$36</f>
        <v>4295306.7395188194</v>
      </c>
      <c r="BE20" s="33">
        <f>AL20/'cel growth'!$G$36</f>
        <v>1844797.8163567805</v>
      </c>
      <c r="BF20" s="33">
        <f>AM20/'cel growth'!$G$36</f>
        <v>-984525.05363062047</v>
      </c>
      <c r="BG20" s="33">
        <f>AN20/'cel growth'!$G$36</f>
        <v>-2757736.3774501788</v>
      </c>
      <c r="BH20" s="33">
        <f>AO20/'cel growth'!$H$36</f>
        <v>11721526.687300257</v>
      </c>
      <c r="BI20" s="33">
        <f>AP20/'cel growth'!$H$36</f>
        <v>-2898159.9435983952</v>
      </c>
      <c r="BJ20" s="33">
        <f>AQ20/'cel growth'!$H$36</f>
        <v>12609596.685748266</v>
      </c>
      <c r="BK20" s="33">
        <f>AR20/'cel growth'!$H$36</f>
        <v>-3284015.1500635599</v>
      </c>
      <c r="BL20" s="33">
        <f>AS20/'cel growth'!$H$36</f>
        <v>5841302.795338532</v>
      </c>
      <c r="BM20" s="25">
        <f t="shared" si="18"/>
        <v>13366381.19007457</v>
      </c>
      <c r="BN20" s="26">
        <f t="shared" si="19"/>
        <v>-3284015.1500635599</v>
      </c>
      <c r="BO20" s="26">
        <f t="shared" si="20"/>
        <v>13366381.19007457</v>
      </c>
      <c r="BP20" s="23">
        <f t="shared" si="23"/>
        <v>1</v>
      </c>
      <c r="BQ20" s="23">
        <f t="shared" si="24"/>
        <v>1.8676717993672685E-2</v>
      </c>
      <c r="BR20" s="23">
        <f t="shared" si="25"/>
        <v>0.35322460401208516</v>
      </c>
      <c r="BS20" s="23">
        <f t="shared" si="26"/>
        <v>0.79411629855957433</v>
      </c>
      <c r="BT20" s="23">
        <f t="shared" si="27"/>
        <v>0.4678808379943491</v>
      </c>
      <c r="BU20" s="23">
        <f t="shared" si="28"/>
        <v>0.74731212554880955</v>
      </c>
      <c r="BV20" s="23">
        <f t="shared" si="29"/>
        <v>0.91086218729858348</v>
      </c>
      <c r="BW20" s="23">
        <f t="shared" si="30"/>
        <v>0.55856867944499711</v>
      </c>
      <c r="BX20" s="23">
        <f t="shared" si="31"/>
        <v>0.12264391612853444</v>
      </c>
      <c r="BY20" s="23">
        <f t="shared" si="32"/>
        <v>6.7791616076223457E-2</v>
      </c>
      <c r="BZ20" s="23">
        <f t="shared" si="33"/>
        <v>0.32135150707121618</v>
      </c>
      <c r="CA20" s="23">
        <f t="shared" si="34"/>
        <v>0.13801774692215615</v>
      </c>
      <c r="CB20" s="23">
        <f t="shared" si="35"/>
        <v>-7.3656814034429599E-2</v>
      </c>
      <c r="CC20" s="23">
        <f t="shared" si="36"/>
        <v>-0.20631884862732944</v>
      </c>
      <c r="CD20" s="23">
        <f t="shared" si="37"/>
        <v>0.8769409251925474</v>
      </c>
      <c r="CE20" s="23">
        <f t="shared" si="38"/>
        <v>-0.21682457670371336</v>
      </c>
      <c r="CF20" s="23">
        <f t="shared" si="39"/>
        <v>0.94338149619073652</v>
      </c>
      <c r="CG20" s="23">
        <f t="shared" si="40"/>
        <v>-0.24569216629121426</v>
      </c>
      <c r="CH20" s="23">
        <f t="shared" si="41"/>
        <v>0.43701453013146813</v>
      </c>
    </row>
    <row r="21" spans="1:86" x14ac:dyDescent="0.25">
      <c r="A21" s="62"/>
      <c r="B21" s="8" t="s">
        <v>40</v>
      </c>
      <c r="C21" s="10">
        <v>14394856456.267799</v>
      </c>
      <c r="D21" s="10">
        <v>14332475781.1656</v>
      </c>
      <c r="E21" s="10">
        <v>14642166579.869301</v>
      </c>
      <c r="F21" s="10">
        <v>15001187623.4224</v>
      </c>
      <c r="G21" s="11">
        <v>14450678640.1651</v>
      </c>
      <c r="H21" s="11">
        <v>14801493080.563101</v>
      </c>
      <c r="I21" s="11">
        <v>15141444777.7393</v>
      </c>
      <c r="J21" s="11">
        <v>14958385487.5749</v>
      </c>
      <c r="K21" s="11">
        <v>13029518470.7388</v>
      </c>
      <c r="L21" s="10">
        <v>14736535492.7544</v>
      </c>
      <c r="M21" s="10">
        <v>14194353781.920799</v>
      </c>
      <c r="N21" s="10">
        <v>13828524633.862301</v>
      </c>
      <c r="O21" s="10">
        <v>13994190737.1614</v>
      </c>
      <c r="P21" s="10">
        <v>14765959113.0532</v>
      </c>
      <c r="Q21" s="11">
        <v>12633030176.4104</v>
      </c>
      <c r="R21" s="11">
        <v>14760725349.610399</v>
      </c>
      <c r="S21" s="11">
        <v>11787747742.759501</v>
      </c>
      <c r="T21" s="11">
        <v>13482701208.0002</v>
      </c>
      <c r="U21" s="11">
        <v>13949593621.267099</v>
      </c>
      <c r="V21" s="29">
        <v>14155758160.9604</v>
      </c>
      <c r="W21" s="29">
        <v>14390446713.0336</v>
      </c>
      <c r="X21" s="29">
        <v>15983470048.9168</v>
      </c>
      <c r="Y21" s="29">
        <v>15606712567.905199</v>
      </c>
      <c r="Z21" s="30">
        <v>15942758406.093</v>
      </c>
      <c r="AA21" s="12">
        <f t="shared" si="22"/>
        <v>-820972723.11400032</v>
      </c>
      <c r="AB21" s="12">
        <f t="shared" si="0"/>
        <v>-883353398.21619987</v>
      </c>
      <c r="AC21" s="12">
        <f t="shared" si="1"/>
        <v>-573662599.51249886</v>
      </c>
      <c r="AD21" s="12">
        <f t="shared" si="2"/>
        <v>-214641555.95940018</v>
      </c>
      <c r="AE21" s="12">
        <f t="shared" si="3"/>
        <v>-765150539.2166996</v>
      </c>
      <c r="AF21" s="12">
        <f t="shared" si="4"/>
        <v>-414336098.81869888</v>
      </c>
      <c r="AG21" s="12">
        <f t="shared" si="5"/>
        <v>-74384401.642499924</v>
      </c>
      <c r="AH21" s="12">
        <f t="shared" si="6"/>
        <v>-257443691.80690002</v>
      </c>
      <c r="AI21" s="12">
        <f t="shared" si="7"/>
        <v>-2186310708.6429996</v>
      </c>
      <c r="AJ21" s="12">
        <f t="shared" si="8"/>
        <v>-479293686.62739944</v>
      </c>
      <c r="AK21" s="12">
        <f t="shared" si="9"/>
        <v>-1021475397.4610004</v>
      </c>
      <c r="AL21" s="12">
        <f t="shared" si="10"/>
        <v>-1387304545.5194988</v>
      </c>
      <c r="AM21" s="12">
        <f t="shared" si="11"/>
        <v>-1221638442.2203999</v>
      </c>
      <c r="AN21" s="12">
        <f t="shared" si="12"/>
        <v>-449870066.32859993</v>
      </c>
      <c r="AO21" s="12">
        <f t="shared" si="13"/>
        <v>-2582799002.9713993</v>
      </c>
      <c r="AP21" s="12">
        <f t="shared" si="14"/>
        <v>-455103829.77140045</v>
      </c>
      <c r="AQ21" s="12">
        <f t="shared" si="15"/>
        <v>-3428081436.6222992</v>
      </c>
      <c r="AR21" s="12">
        <f t="shared" si="16"/>
        <v>-1733127971.3815994</v>
      </c>
      <c r="AS21" s="12">
        <f t="shared" si="17"/>
        <v>-1266235558.1147003</v>
      </c>
      <c r="AT21" s="33">
        <f>AA21/'cel growth'!$G$35</f>
        <v>-1132287910.5635369</v>
      </c>
      <c r="AU21" s="33">
        <f>AB21/'cel growth'!$G$35</f>
        <v>-1218323514.7710648</v>
      </c>
      <c r="AV21" s="33">
        <f>AC21/'cel growth'!$G$35</f>
        <v>-791197085.9478333</v>
      </c>
      <c r="AW21" s="33">
        <f>AD21/'cel growth'!$G$35</f>
        <v>-296034243.37354958</v>
      </c>
      <c r="AX21" s="33">
        <f>AE21/'cel growth'!$H$35</f>
        <v>-600144670.31047785</v>
      </c>
      <c r="AY21" s="33">
        <f>AF21/'cel growth'!$H$35</f>
        <v>-324983893.59803319</v>
      </c>
      <c r="AZ21" s="33">
        <f>AG21/'cel growth'!$H$35</f>
        <v>-58343293.132460713</v>
      </c>
      <c r="BA21" s="33">
        <f>AH21/'cel growth'!$H$35</f>
        <v>-201925571.01395062</v>
      </c>
      <c r="BB21" s="33">
        <f>AI21/'cel growth'!$H$35</f>
        <v>-1714829503.7183752</v>
      </c>
      <c r="BC21" s="33">
        <f>AJ21/'cel growth'!$G$36</f>
        <v>-661502188.82237482</v>
      </c>
      <c r="BD21" s="33">
        <f>AK21/'cel growth'!$G$36</f>
        <v>-1409799941.2496943</v>
      </c>
      <c r="BE21" s="33">
        <f>AL21/'cel growth'!$G$36</f>
        <v>-1914702861.7921224</v>
      </c>
      <c r="BF21" s="33">
        <f>AM21/'cel growth'!$G$36</f>
        <v>-1686057058.5954256</v>
      </c>
      <c r="BG21" s="33">
        <f>AN21/'cel growth'!$G$36</f>
        <v>-620892871.87582099</v>
      </c>
      <c r="BH21" s="33">
        <f>AO21/'cel growth'!$H$36</f>
        <v>-2025015460.8017094</v>
      </c>
      <c r="BI21" s="33">
        <f>AP21/'cel growth'!$H$36</f>
        <v>-356819206.79731673</v>
      </c>
      <c r="BJ21" s="33">
        <f>AQ21/'cel growth'!$H$36</f>
        <v>-2687749957.3374128</v>
      </c>
      <c r="BK21" s="33">
        <f>AR21/'cel growth'!$H$36</f>
        <v>-1358840131.7942221</v>
      </c>
      <c r="BL21" s="33">
        <f>AS21/'cel growth'!$H$36</f>
        <v>-992778214.35164297</v>
      </c>
      <c r="BM21" s="25">
        <f t="shared" si="18"/>
        <v>2687749957.3374128</v>
      </c>
      <c r="BN21" s="26">
        <f t="shared" si="19"/>
        <v>-2687749957.3374128</v>
      </c>
      <c r="BO21" s="26">
        <f t="shared" si="20"/>
        <v>-58343293.132460713</v>
      </c>
      <c r="BP21" s="23">
        <f t="shared" si="23"/>
        <v>-0.4212772499437501</v>
      </c>
      <c r="BQ21" s="23">
        <f t="shared" si="24"/>
        <v>-0.45328752082949797</v>
      </c>
      <c r="BR21" s="23">
        <f t="shared" si="25"/>
        <v>-0.2943715369757175</v>
      </c>
      <c r="BS21" s="23">
        <f t="shared" si="26"/>
        <v>-0.11014203258208302</v>
      </c>
      <c r="BT21" s="23">
        <f t="shared" si="27"/>
        <v>-0.22328887725292867</v>
      </c>
      <c r="BU21" s="23">
        <f t="shared" si="28"/>
        <v>-0.12091299367742324</v>
      </c>
      <c r="BV21" s="23">
        <f t="shared" si="29"/>
        <v>-2.170711340658258E-2</v>
      </c>
      <c r="BW21" s="23">
        <f t="shared" si="30"/>
        <v>-7.5128108722578399E-2</v>
      </c>
      <c r="BX21" s="23">
        <f t="shared" si="31"/>
        <v>-0.63801675413926917</v>
      </c>
      <c r="BY21" s="23">
        <f t="shared" si="32"/>
        <v>-0.2461174585889247</v>
      </c>
      <c r="BZ21" s="23">
        <f t="shared" si="33"/>
        <v>-0.52452793735556258</v>
      </c>
      <c r="CA21" s="23">
        <f t="shared" si="34"/>
        <v>-0.71238131975970698</v>
      </c>
      <c r="CB21" s="23">
        <f t="shared" si="35"/>
        <v>-0.6273117236938579</v>
      </c>
      <c r="CC21" s="23">
        <f t="shared" si="36"/>
        <v>-0.23100842032601168</v>
      </c>
      <c r="CD21" s="23">
        <f t="shared" si="37"/>
        <v>-0.75342405095143838</v>
      </c>
      <c r="CE21" s="23">
        <f t="shared" si="38"/>
        <v>-0.13275758997715523</v>
      </c>
      <c r="CF21" s="23">
        <f t="shared" si="39"/>
        <v>-1</v>
      </c>
      <c r="CG21" s="23">
        <f t="shared" si="40"/>
        <v>-0.50556791121311773</v>
      </c>
      <c r="CH21" s="23">
        <f t="shared" si="41"/>
        <v>-0.36937149292530425</v>
      </c>
    </row>
    <row r="22" spans="1:86" x14ac:dyDescent="0.25">
      <c r="A22" s="62"/>
      <c r="B22" s="8" t="s">
        <v>41</v>
      </c>
      <c r="C22" s="10">
        <v>12771056503.1518</v>
      </c>
      <c r="D22" s="10">
        <v>11946077123.931801</v>
      </c>
      <c r="E22" s="10">
        <v>12537418186.223301</v>
      </c>
      <c r="F22" s="10">
        <v>12713836557.2607</v>
      </c>
      <c r="G22" s="11">
        <v>12604227634.523399</v>
      </c>
      <c r="H22" s="11">
        <v>12086151978.02</v>
      </c>
      <c r="I22" s="11">
        <v>13076150943.2547</v>
      </c>
      <c r="J22" s="11">
        <v>12518620634.680599</v>
      </c>
      <c r="K22" s="11">
        <v>10480108666.522499</v>
      </c>
      <c r="L22" s="10">
        <v>11840949716.0394</v>
      </c>
      <c r="M22" s="10">
        <v>12745018848.524799</v>
      </c>
      <c r="N22" s="10">
        <v>11836514997.403799</v>
      </c>
      <c r="O22" s="10">
        <v>11493094512.6716</v>
      </c>
      <c r="P22" s="10">
        <v>11972173965.170401</v>
      </c>
      <c r="Q22" s="11">
        <v>12813569653.8806</v>
      </c>
      <c r="R22" s="11">
        <v>9969658522.4631195</v>
      </c>
      <c r="S22" s="11">
        <v>13254120182.8666</v>
      </c>
      <c r="T22" s="11">
        <v>9077864932.7535</v>
      </c>
      <c r="U22" s="11">
        <v>11094853043.975</v>
      </c>
      <c r="V22" s="29">
        <v>10880176095.1017</v>
      </c>
      <c r="W22" s="29">
        <v>10378166130.5914</v>
      </c>
      <c r="X22" s="29">
        <v>13252081981.7854</v>
      </c>
      <c r="Y22" s="29">
        <v>11937244734.9004</v>
      </c>
      <c r="Z22" s="30">
        <v>13160417197.0791</v>
      </c>
      <c r="AA22" s="12">
        <f t="shared" si="22"/>
        <v>849439275.2602005</v>
      </c>
      <c r="AB22" s="12">
        <f t="shared" si="0"/>
        <v>24459896.040201187</v>
      </c>
      <c r="AC22" s="12">
        <f t="shared" si="1"/>
        <v>615800958.33170128</v>
      </c>
      <c r="AD22" s="12">
        <f t="shared" si="2"/>
        <v>792219329.36910057</v>
      </c>
      <c r="AE22" s="12">
        <f t="shared" si="3"/>
        <v>682610406.6317997</v>
      </c>
      <c r="AF22" s="12">
        <f t="shared" si="4"/>
        <v>164534750.1284008</v>
      </c>
      <c r="AG22" s="12">
        <f t="shared" si="5"/>
        <v>1154533715.3631001</v>
      </c>
      <c r="AH22" s="12">
        <f t="shared" si="6"/>
        <v>597003406.78899956</v>
      </c>
      <c r="AI22" s="12">
        <f t="shared" si="7"/>
        <v>-1441508561.3691006</v>
      </c>
      <c r="AJ22" s="12">
        <f t="shared" si="8"/>
        <v>-80667511.852199554</v>
      </c>
      <c r="AK22" s="12">
        <f t="shared" si="9"/>
        <v>823401620.63319969</v>
      </c>
      <c r="AL22" s="12">
        <f t="shared" si="10"/>
        <v>-85102230.487800598</v>
      </c>
      <c r="AM22" s="12">
        <f t="shared" si="11"/>
        <v>-428522715.21999931</v>
      </c>
      <c r="AN22" s="12">
        <f t="shared" si="12"/>
        <v>50556737.278800964</v>
      </c>
      <c r="AO22" s="12">
        <f t="shared" si="13"/>
        <v>891952425.98900032</v>
      </c>
      <c r="AP22" s="12">
        <f t="shared" si="14"/>
        <v>-1951958705.4284801</v>
      </c>
      <c r="AQ22" s="12">
        <f t="shared" si="15"/>
        <v>1332502954.9750004</v>
      </c>
      <c r="AR22" s="12">
        <f t="shared" si="16"/>
        <v>-2843752295.1380997</v>
      </c>
      <c r="AS22" s="12">
        <f t="shared" si="17"/>
        <v>-826764183.91659927</v>
      </c>
      <c r="AT22" s="33">
        <f>AA22/'cel growth'!$G$35</f>
        <v>1171549060.1036944</v>
      </c>
      <c r="AU22" s="33">
        <f>AB22/'cel growth'!$G$35</f>
        <v>33735158.06336347</v>
      </c>
      <c r="AV22" s="33">
        <f>AC22/'cel growth'!$G$35</f>
        <v>849314430.0673722</v>
      </c>
      <c r="AW22" s="33">
        <f>AD22/'cel growth'!$G$35</f>
        <v>1092631148.2760739</v>
      </c>
      <c r="AX22" s="33">
        <f>AE22/'cel growth'!$H$35</f>
        <v>535404441.92580086</v>
      </c>
      <c r="AY22" s="33">
        <f>AF22/'cel growth'!$H$35</f>
        <v>129052582.87017989</v>
      </c>
      <c r="AZ22" s="33">
        <f>AG22/'cel growth'!$H$35</f>
        <v>905556776.68115056</v>
      </c>
      <c r="BA22" s="33">
        <f>AH22/'cel growth'!$H$35</f>
        <v>468258720.83734459</v>
      </c>
      <c r="BB22" s="33">
        <f>AI22/'cel growth'!$H$35</f>
        <v>-1130645063.9088941</v>
      </c>
      <c r="BC22" s="33">
        <f>AJ22/'cel growth'!$G$36</f>
        <v>-111334109.22344993</v>
      </c>
      <c r="BD22" s="33">
        <f>AK22/'cel growth'!$G$36</f>
        <v>1136426348.8665259</v>
      </c>
      <c r="BE22" s="33">
        <f>AL22/'cel growth'!$G$36</f>
        <v>-117454732.47827284</v>
      </c>
      <c r="BF22" s="33">
        <f>AM22/'cel growth'!$G$36</f>
        <v>-591430102.2256192</v>
      </c>
      <c r="BG22" s="33">
        <f>AN22/'cel growth'!$G$36</f>
        <v>69776409.126046598</v>
      </c>
      <c r="BH22" s="33">
        <f>AO22/'cel growth'!$H$36</f>
        <v>699325596.31986177</v>
      </c>
      <c r="BI22" s="33">
        <f>AP22/'cel growth'!$H$36</f>
        <v>-1530411988.2312548</v>
      </c>
      <c r="BJ22" s="33">
        <f>AQ22/'cel growth'!$H$36</f>
        <v>1044734445.9572799</v>
      </c>
      <c r="BK22" s="33">
        <f>AR22/'cel growth'!$H$36</f>
        <v>-2229613050.6941991</v>
      </c>
      <c r="BL22" s="33">
        <f>AS22/'cel growth'!$H$36</f>
        <v>-648215464.28588307</v>
      </c>
      <c r="BM22" s="25">
        <f>BN22*-1</f>
        <v>2229613050.6941991</v>
      </c>
      <c r="BN22" s="26">
        <f t="shared" si="19"/>
        <v>-2229613050.6941991</v>
      </c>
      <c r="BO22" s="26">
        <f t="shared" si="20"/>
        <v>1171549060.1036944</v>
      </c>
      <c r="BP22" s="23">
        <f t="shared" si="23"/>
        <v>0.52544949884417291</v>
      </c>
      <c r="BQ22" s="23">
        <f t="shared" si="24"/>
        <v>1.5130499013207647E-2</v>
      </c>
      <c r="BR22" s="23">
        <f t="shared" si="25"/>
        <v>0.380924586803497</v>
      </c>
      <c r="BS22" s="23">
        <f t="shared" si="26"/>
        <v>0.49005415892048121</v>
      </c>
      <c r="BT22" s="23">
        <f t="shared" si="27"/>
        <v>0.24013334590013299</v>
      </c>
      <c r="BU22" s="23">
        <f t="shared" si="28"/>
        <v>5.7881156925413062E-2</v>
      </c>
      <c r="BV22" s="23">
        <f t="shared" si="29"/>
        <v>0.40614974710486279</v>
      </c>
      <c r="BW22" s="23">
        <f t="shared" si="30"/>
        <v>0.21001793144848624</v>
      </c>
      <c r="BX22" s="23">
        <f t="shared" si="31"/>
        <v>-0.507103716295912</v>
      </c>
      <c r="BY22" s="23">
        <f t="shared" si="32"/>
        <v>-4.9934274105897257E-2</v>
      </c>
      <c r="BZ22" s="23">
        <f t="shared" si="33"/>
        <v>0.50969667069032221</v>
      </c>
      <c r="CA22" s="23">
        <f t="shared" si="34"/>
        <v>-5.2679424549341797E-2</v>
      </c>
      <c r="CB22" s="23">
        <f t="shared" si="35"/>
        <v>-0.26526132058720908</v>
      </c>
      <c r="CC22" s="23">
        <f t="shared" si="36"/>
        <v>3.1295299919562918E-2</v>
      </c>
      <c r="CD22" s="23">
        <f t="shared" si="37"/>
        <v>0.31365334720395716</v>
      </c>
      <c r="CE22" s="23">
        <f t="shared" si="38"/>
        <v>-0.68640250726678997</v>
      </c>
      <c r="CF22" s="23">
        <f t="shared" si="39"/>
        <v>0.46857208950763796</v>
      </c>
      <c r="CG22" s="23">
        <f t="shared" si="40"/>
        <v>-1</v>
      </c>
      <c r="CH22" s="23">
        <f t="shared" si="41"/>
        <v>-0.29073002783333124</v>
      </c>
    </row>
    <row r="23" spans="1:86" x14ac:dyDescent="0.25">
      <c r="A23" s="62"/>
      <c r="B23" s="8" t="s">
        <v>42</v>
      </c>
      <c r="C23" s="10">
        <v>723727469.94053304</v>
      </c>
      <c r="D23" s="10">
        <v>701703036.65058398</v>
      </c>
      <c r="E23" s="10">
        <v>696573972.20009804</v>
      </c>
      <c r="F23" s="10">
        <v>699927015.71612704</v>
      </c>
      <c r="G23" s="11">
        <v>699729950.69058096</v>
      </c>
      <c r="H23" s="11">
        <v>698728722.50501096</v>
      </c>
      <c r="I23" s="11">
        <v>785107320.42256796</v>
      </c>
      <c r="J23" s="11">
        <v>728997745.39596403</v>
      </c>
      <c r="K23" s="11">
        <v>584465645.25783598</v>
      </c>
      <c r="L23" s="10">
        <v>673149380.16701198</v>
      </c>
      <c r="M23" s="10">
        <v>708095707.541026</v>
      </c>
      <c r="N23" s="10">
        <v>629893764.61399496</v>
      </c>
      <c r="O23" s="10">
        <v>618491985.96629095</v>
      </c>
      <c r="P23" s="10">
        <v>681376274.59980094</v>
      </c>
      <c r="Q23" s="11">
        <v>729256960.04165006</v>
      </c>
      <c r="R23" s="11">
        <v>567804817.69203699</v>
      </c>
      <c r="S23" s="11">
        <v>724050672.73951399</v>
      </c>
      <c r="T23" s="11">
        <v>432926728.53914499</v>
      </c>
      <c r="U23" s="11">
        <v>617653934.27585196</v>
      </c>
      <c r="V23" s="29">
        <v>570210183.89190602</v>
      </c>
      <c r="W23" s="29">
        <v>614599150.52466297</v>
      </c>
      <c r="X23" s="29">
        <v>727208876.69456804</v>
      </c>
      <c r="Y23" s="29">
        <v>669760122.625934</v>
      </c>
      <c r="Z23" s="30">
        <v>759633803.027578</v>
      </c>
      <c r="AA23" s="12">
        <f t="shared" si="22"/>
        <v>55445042.587603211</v>
      </c>
      <c r="AB23" s="12">
        <f t="shared" si="0"/>
        <v>33420609.297654152</v>
      </c>
      <c r="AC23" s="12">
        <f t="shared" si="1"/>
        <v>28291544.847168207</v>
      </c>
      <c r="AD23" s="12">
        <f t="shared" si="2"/>
        <v>31644588.363197207</v>
      </c>
      <c r="AE23" s="12">
        <f t="shared" si="3"/>
        <v>31447523.337651134</v>
      </c>
      <c r="AF23" s="12">
        <f t="shared" si="4"/>
        <v>30446295.152081132</v>
      </c>
      <c r="AG23" s="12">
        <f t="shared" si="5"/>
        <v>116824893.06963813</v>
      </c>
      <c r="AH23" s="12">
        <f t="shared" si="6"/>
        <v>60715318.043034196</v>
      </c>
      <c r="AI23" s="12">
        <f t="shared" si="7"/>
        <v>-83816782.095093846</v>
      </c>
      <c r="AJ23" s="12">
        <f t="shared" si="8"/>
        <v>4866952.8140821457</v>
      </c>
      <c r="AK23" s="12">
        <f t="shared" si="9"/>
        <v>39813280.188096166</v>
      </c>
      <c r="AL23" s="12">
        <f t="shared" si="10"/>
        <v>-38388662.738934875</v>
      </c>
      <c r="AM23" s="12">
        <f t="shared" si="11"/>
        <v>-49790441.38663888</v>
      </c>
      <c r="AN23" s="12">
        <f t="shared" si="12"/>
        <v>13093847.246871114</v>
      </c>
      <c r="AO23" s="12">
        <f t="shared" si="13"/>
        <v>60974532.688720226</v>
      </c>
      <c r="AP23" s="12">
        <f t="shared" si="14"/>
        <v>-100477609.66089284</v>
      </c>
      <c r="AQ23" s="12">
        <f t="shared" si="15"/>
        <v>55768245.386584163</v>
      </c>
      <c r="AR23" s="12">
        <f t="shared" si="16"/>
        <v>-235355698.81378484</v>
      </c>
      <c r="AS23" s="12">
        <f t="shared" si="17"/>
        <v>-50628493.077077866</v>
      </c>
      <c r="AT23" s="33">
        <f>AA23/'cel growth'!$G$35</f>
        <v>76469960.152264357</v>
      </c>
      <c r="AU23" s="33">
        <f>AB23/'cel growth'!$G$35</f>
        <v>46093799.228633359</v>
      </c>
      <c r="AV23" s="33">
        <f>AC23/'cel growth'!$G$35</f>
        <v>39019778.976464756</v>
      </c>
      <c r="AW23" s="33">
        <f>AD23/'cel growth'!$G$35</f>
        <v>43644306.113483772</v>
      </c>
      <c r="AX23" s="33">
        <f>AE23/'cel growth'!$H$35</f>
        <v>24665817.454531815</v>
      </c>
      <c r="AY23" s="33">
        <f>AF23/'cel growth'!$H$35</f>
        <v>23880505.638703257</v>
      </c>
      <c r="AZ23" s="33">
        <f>AG23/'cel growth'!$H$35</f>
        <v>91631428.512237266</v>
      </c>
      <c r="BA23" s="33">
        <f>AH23/'cel growth'!$H$35</f>
        <v>47621968.047013171</v>
      </c>
      <c r="BB23" s="33">
        <f>AI23/'cel growth'!$H$35</f>
        <v>-65741566.500679269</v>
      </c>
      <c r="BC23" s="33">
        <f>AJ23/'cel growth'!$G$36</f>
        <v>6717175.771842327</v>
      </c>
      <c r="BD23" s="33">
        <f>AK23/'cel growth'!$G$36</f>
        <v>54948714.584463172</v>
      </c>
      <c r="BE23" s="33">
        <f>AL23/'cel growth'!$G$36</f>
        <v>-52982513.928898625</v>
      </c>
      <c r="BF23" s="33">
        <f>AM23/'cel growth'!$G$36</f>
        <v>-68718797.844918087</v>
      </c>
      <c r="BG23" s="33">
        <f>AN23/'cel growth'!$G$36</f>
        <v>18071610.070350375</v>
      </c>
      <c r="BH23" s="33">
        <f>AO23/'cel growth'!$H$36</f>
        <v>47806419.031355411</v>
      </c>
      <c r="BI23" s="33">
        <f>AP23/'cel growth'!$H$36</f>
        <v>-78778376.789531514</v>
      </c>
      <c r="BJ23" s="33">
        <f>AQ23/'cel growth'!$H$36</f>
        <v>43724486.109718032</v>
      </c>
      <c r="BK23" s="33">
        <f>AR23/'cel growth'!$H$36</f>
        <v>-184528075.29250175</v>
      </c>
      <c r="BL23" s="33">
        <f>AS23/'cel growth'!$H$36</f>
        <v>-39694719.225238249</v>
      </c>
      <c r="BM23" s="25">
        <f>BN23*-1</f>
        <v>184528075.29250175</v>
      </c>
      <c r="BN23" s="26">
        <f t="shared" si="19"/>
        <v>-184528075.29250175</v>
      </c>
      <c r="BO23" s="26">
        <f t="shared" si="20"/>
        <v>91631428.512237266</v>
      </c>
      <c r="BP23" s="23">
        <f t="shared" si="23"/>
        <v>0.41440826839519795</v>
      </c>
      <c r="BQ23" s="23">
        <f t="shared" si="24"/>
        <v>0.24979287924381427</v>
      </c>
      <c r="BR23" s="23">
        <f t="shared" si="25"/>
        <v>0.21145713959576706</v>
      </c>
      <c r="BS23" s="23">
        <f t="shared" si="26"/>
        <v>0.23651851375083002</v>
      </c>
      <c r="BT23" s="23">
        <f t="shared" si="27"/>
        <v>0.13366972703439944</v>
      </c>
      <c r="BU23" s="23">
        <f t="shared" si="28"/>
        <v>0.1294139420294145</v>
      </c>
      <c r="BV23" s="23">
        <f t="shared" si="29"/>
        <v>0.49657174588197034</v>
      </c>
      <c r="BW23" s="23">
        <f t="shared" si="30"/>
        <v>0.25807437687477075</v>
      </c>
      <c r="BX23" s="23">
        <f t="shared" si="31"/>
        <v>-0.35626864040320189</v>
      </c>
      <c r="BY23" s="23">
        <f t="shared" si="32"/>
        <v>3.6401917492472097E-2</v>
      </c>
      <c r="BZ23" s="23">
        <f t="shared" si="33"/>
        <v>0.29777969827822726</v>
      </c>
      <c r="CA23" s="23">
        <f t="shared" si="34"/>
        <v>-0.28712440556763102</v>
      </c>
      <c r="CB23" s="23">
        <f t="shared" si="35"/>
        <v>-0.37240294050642198</v>
      </c>
      <c r="CC23" s="23">
        <f t="shared" si="36"/>
        <v>9.7934203463101485E-2</v>
      </c>
      <c r="CD23" s="23">
        <f t="shared" si="37"/>
        <v>0.25907395910121439</v>
      </c>
      <c r="CE23" s="23">
        <f t="shared" si="38"/>
        <v>-0.42691810806923131</v>
      </c>
      <c r="CF23" s="23">
        <f t="shared" si="39"/>
        <v>0.23695302755642392</v>
      </c>
      <c r="CG23" s="23">
        <f t="shared" si="40"/>
        <v>-1</v>
      </c>
      <c r="CH23" s="23">
        <f t="shared" si="41"/>
        <v>-0.21511479574214815</v>
      </c>
    </row>
    <row r="24" spans="1:86" x14ac:dyDescent="0.25">
      <c r="A24" s="62"/>
      <c r="B24" s="8" t="s">
        <v>43</v>
      </c>
      <c r="C24" s="10">
        <v>24165075.748122901</v>
      </c>
      <c r="D24" s="10">
        <v>24498412.313701801</v>
      </c>
      <c r="E24" s="10">
        <v>24543223.171572</v>
      </c>
      <c r="F24" s="10">
        <v>25983891.992896799</v>
      </c>
      <c r="G24" s="11">
        <v>26360705.993923601</v>
      </c>
      <c r="H24" s="11">
        <v>24202829.4518039</v>
      </c>
      <c r="I24" s="11">
        <v>28424986.863481801</v>
      </c>
      <c r="J24" s="11">
        <v>25426146.803799801</v>
      </c>
      <c r="K24" s="11">
        <v>20859333.9508176</v>
      </c>
      <c r="L24" s="10">
        <v>23109011.788275801</v>
      </c>
      <c r="M24" s="10">
        <v>23634302.643495101</v>
      </c>
      <c r="N24" s="10">
        <v>22100908.907616701</v>
      </c>
      <c r="O24" s="10">
        <v>22833716.328449398</v>
      </c>
      <c r="P24" s="10">
        <v>23202643.2803053</v>
      </c>
      <c r="Q24" s="11">
        <v>25419359.846866999</v>
      </c>
      <c r="R24" s="11">
        <v>21218085.886948999</v>
      </c>
      <c r="S24" s="11">
        <v>24616769.8048071</v>
      </c>
      <c r="T24" s="11">
        <v>18289190.760867201</v>
      </c>
      <c r="U24" s="11">
        <v>22496964.732492901</v>
      </c>
      <c r="V24" s="29">
        <v>21765119.895946302</v>
      </c>
      <c r="W24" s="29">
        <v>21389299.813571699</v>
      </c>
      <c r="X24" s="29">
        <v>24789937.5078439</v>
      </c>
      <c r="Y24" s="29">
        <v>23755685.094544899</v>
      </c>
      <c r="Z24" s="30">
        <v>25407872.9686841</v>
      </c>
      <c r="AA24" s="12">
        <f t="shared" si="22"/>
        <v>743492.69200472161</v>
      </c>
      <c r="AB24" s="12">
        <f t="shared" si="0"/>
        <v>1076829.2575836219</v>
      </c>
      <c r="AC24" s="12">
        <f t="shared" si="1"/>
        <v>1121640.1154538207</v>
      </c>
      <c r="AD24" s="12">
        <f t="shared" si="2"/>
        <v>2562308.9367786199</v>
      </c>
      <c r="AE24" s="12">
        <f t="shared" si="3"/>
        <v>2939122.9378054217</v>
      </c>
      <c r="AF24" s="12">
        <f t="shared" si="4"/>
        <v>781246.39568572119</v>
      </c>
      <c r="AG24" s="12">
        <f t="shared" si="5"/>
        <v>5003403.8073636219</v>
      </c>
      <c r="AH24" s="12">
        <f t="shared" si="6"/>
        <v>2004563.7476816215</v>
      </c>
      <c r="AI24" s="12">
        <f t="shared" si="7"/>
        <v>-2562249.1053005792</v>
      </c>
      <c r="AJ24" s="12">
        <f t="shared" si="8"/>
        <v>-312571.26784237847</v>
      </c>
      <c r="AK24" s="12">
        <f t="shared" si="9"/>
        <v>212719.58737692237</v>
      </c>
      <c r="AL24" s="12">
        <f t="shared" si="10"/>
        <v>-1320674.1485014781</v>
      </c>
      <c r="AM24" s="12">
        <f t="shared" si="11"/>
        <v>-587866.72766878083</v>
      </c>
      <c r="AN24" s="12">
        <f t="shared" si="12"/>
        <v>-218939.7758128792</v>
      </c>
      <c r="AO24" s="12">
        <f t="shared" si="13"/>
        <v>1997776.7907488197</v>
      </c>
      <c r="AP24" s="12">
        <f t="shared" si="14"/>
        <v>-2203497.1691691801</v>
      </c>
      <c r="AQ24" s="12">
        <f t="shared" si="15"/>
        <v>1195186.7486889213</v>
      </c>
      <c r="AR24" s="12">
        <f t="shared" si="16"/>
        <v>-5132392.2952509783</v>
      </c>
      <c r="AS24" s="12">
        <f t="shared" si="17"/>
        <v>-924618.32362527773</v>
      </c>
      <c r="AT24" s="33">
        <f>AA24/'cel growth'!$G$35</f>
        <v>1025427.2316820769</v>
      </c>
      <c r="AU24" s="33">
        <f>AB24/'cel growth'!$G$35</f>
        <v>1485165.9693128862</v>
      </c>
      <c r="AV24" s="33">
        <f>AC24/'cel growth'!$G$35</f>
        <v>1546969.2317111199</v>
      </c>
      <c r="AW24" s="33">
        <f>AD24/'cel growth'!$G$35</f>
        <v>3533943.7603220721</v>
      </c>
      <c r="AX24" s="33">
        <f>AE24/'cel growth'!$H$35</f>
        <v>2305296.639164546</v>
      </c>
      <c r="AY24" s="33">
        <f>AF24/'cel growth'!$H$35</f>
        <v>612769.43103253748</v>
      </c>
      <c r="AZ24" s="33">
        <f>AG24/'cel growth'!$H$35</f>
        <v>3924412.2228214387</v>
      </c>
      <c r="BA24" s="33">
        <f>AH24/'cel growth'!$H$35</f>
        <v>1572276.5492660927</v>
      </c>
      <c r="BB24" s="33">
        <f>AI24/'cel growth'!$H$35</f>
        <v>-2009696.2175941598</v>
      </c>
      <c r="BC24" s="33">
        <f>AJ24/'cel growth'!$G$36</f>
        <v>-431398.50077236147</v>
      </c>
      <c r="BD24" s="33">
        <f>AK24/'cel growth'!$G$36</f>
        <v>293587.16081861791</v>
      </c>
      <c r="BE24" s="33">
        <f>AL24/'cel growth'!$G$36</f>
        <v>-1822742.2232540457</v>
      </c>
      <c r="BF24" s="33">
        <f>AM24/'cel growth'!$G$36</f>
        <v>-811350.40568780759</v>
      </c>
      <c r="BG24" s="33">
        <f>AN24/'cel growth'!$G$36</f>
        <v>-302172.0188713629</v>
      </c>
      <c r="BH24" s="33">
        <f>AO24/'cel growth'!$H$36</f>
        <v>1566335.1595857728</v>
      </c>
      <c r="BI24" s="33">
        <f>AP24/'cel growth'!$H$36</f>
        <v>-1727627.9843173693</v>
      </c>
      <c r="BJ24" s="33">
        <f>AQ24/'cel growth'!$H$36</f>
        <v>937073.16823956277</v>
      </c>
      <c r="BK24" s="33">
        <f>AR24/'cel growth'!$H$36</f>
        <v>-4023996.3453702372</v>
      </c>
      <c r="BL24" s="33">
        <f>AS24/'cel growth'!$H$36</f>
        <v>-724936.93799930566</v>
      </c>
      <c r="BM24" s="25">
        <f>BN24*-1</f>
        <v>4023996.3453702372</v>
      </c>
      <c r="BN24" s="26">
        <f t="shared" si="19"/>
        <v>-4023996.3453702372</v>
      </c>
      <c r="BO24" s="26">
        <f t="shared" si="20"/>
        <v>3924412.2228214387</v>
      </c>
      <c r="BP24" s="23">
        <f t="shared" si="23"/>
        <v>0.25482807231221033</v>
      </c>
      <c r="BQ24" s="23">
        <f t="shared" si="24"/>
        <v>0.36907736534642405</v>
      </c>
      <c r="BR24" s="23">
        <f t="shared" si="25"/>
        <v>0.38443604291315214</v>
      </c>
      <c r="BS24" s="23">
        <f t="shared" si="26"/>
        <v>0.87821743784335449</v>
      </c>
      <c r="BT24" s="23">
        <f t="shared" si="27"/>
        <v>0.57288735905957733</v>
      </c>
      <c r="BU24" s="23">
        <f t="shared" si="28"/>
        <v>0.15227882394514405</v>
      </c>
      <c r="BV24" s="23">
        <f t="shared" si="29"/>
        <v>0.97525243215904656</v>
      </c>
      <c r="BW24" s="23">
        <f t="shared" si="30"/>
        <v>0.39072514344478904</v>
      </c>
      <c r="BX24" s="23">
        <f t="shared" si="31"/>
        <v>-0.49942794304631827</v>
      </c>
      <c r="BY24" s="23">
        <f t="shared" si="32"/>
        <v>-0.10720648423766638</v>
      </c>
      <c r="BZ24" s="23">
        <f t="shared" si="33"/>
        <v>7.2959102250776453E-2</v>
      </c>
      <c r="CA24" s="23">
        <f t="shared" si="34"/>
        <v>-0.45296816070699986</v>
      </c>
      <c r="CB24" s="23">
        <f t="shared" si="35"/>
        <v>-0.2016280175356763</v>
      </c>
      <c r="CC24" s="23">
        <f t="shared" si="36"/>
        <v>-7.509251821737449E-2</v>
      </c>
      <c r="CD24" s="23">
        <f t="shared" si="37"/>
        <v>0.38924865361468375</v>
      </c>
      <c r="CE24" s="23">
        <f t="shared" si="38"/>
        <v>-0.42933139994152125</v>
      </c>
      <c r="CF24" s="23">
        <f t="shared" si="39"/>
        <v>0.2328712771614968</v>
      </c>
      <c r="CG24" s="23">
        <f t="shared" si="40"/>
        <v>-1</v>
      </c>
      <c r="CH24" s="23">
        <f t="shared" si="41"/>
        <v>-0.18015347822901814</v>
      </c>
    </row>
    <row r="25" spans="1:86" x14ac:dyDescent="0.25">
      <c r="A25" s="62"/>
      <c r="B25" s="8" t="s">
        <v>44</v>
      </c>
      <c r="C25" s="10">
        <v>1053979957.44231</v>
      </c>
      <c r="D25" s="10">
        <v>1059558807.86601</v>
      </c>
      <c r="E25" s="10">
        <v>1067375064.49231</v>
      </c>
      <c r="F25" s="10">
        <v>1080712123.8290401</v>
      </c>
      <c r="G25" s="11">
        <v>1238165758.69139</v>
      </c>
      <c r="H25" s="11">
        <v>1033152158.82735</v>
      </c>
      <c r="I25" s="11">
        <v>1132240951.66205</v>
      </c>
      <c r="J25" s="11">
        <v>1094607434.6887801</v>
      </c>
      <c r="K25" s="11">
        <v>1056874931.70452</v>
      </c>
      <c r="L25" s="10">
        <v>1100186928.3957901</v>
      </c>
      <c r="M25" s="10">
        <v>976070693.16280401</v>
      </c>
      <c r="N25" s="10">
        <v>1046552970.4418499</v>
      </c>
      <c r="O25" s="10">
        <v>1070664639.00269</v>
      </c>
      <c r="P25" s="10">
        <v>1105268550.8636899</v>
      </c>
      <c r="Q25" s="11">
        <v>1181631390.56006</v>
      </c>
      <c r="R25" s="11">
        <v>972303710.62375998</v>
      </c>
      <c r="S25" s="11">
        <v>1053241762.40219</v>
      </c>
      <c r="T25" s="11">
        <v>1013504086.77485</v>
      </c>
      <c r="U25" s="11">
        <v>1070532674.91169</v>
      </c>
      <c r="V25" s="29">
        <v>1035761718.17011</v>
      </c>
      <c r="W25" s="29">
        <v>1021366825.52133</v>
      </c>
      <c r="X25" s="29">
        <v>1030789707.74711</v>
      </c>
      <c r="Y25" s="29">
        <v>999106611.55997503</v>
      </c>
      <c r="Z25" s="30">
        <v>1286384136.2848201</v>
      </c>
      <c r="AA25" s="12">
        <f t="shared" si="22"/>
        <v>-20701842.414358974</v>
      </c>
      <c r="AB25" s="12">
        <f t="shared" si="0"/>
        <v>-15122991.990658998</v>
      </c>
      <c r="AC25" s="12">
        <f t="shared" si="1"/>
        <v>-7306735.364358902</v>
      </c>
      <c r="AD25" s="12">
        <f t="shared" si="2"/>
        <v>6030323.9723711014</v>
      </c>
      <c r="AE25" s="12">
        <f t="shared" si="3"/>
        <v>163483958.83472109</v>
      </c>
      <c r="AF25" s="12">
        <f t="shared" si="4"/>
        <v>-41529641.029318929</v>
      </c>
      <c r="AG25" s="12">
        <f t="shared" si="5"/>
        <v>57559151.80538106</v>
      </c>
      <c r="AH25" s="12">
        <f t="shared" si="6"/>
        <v>19925634.83211112</v>
      </c>
      <c r="AI25" s="12">
        <f t="shared" si="7"/>
        <v>-17806868.152148962</v>
      </c>
      <c r="AJ25" s="12">
        <f t="shared" si="8"/>
        <v>25505128.539121151</v>
      </c>
      <c r="AK25" s="12">
        <f t="shared" si="9"/>
        <v>-98611106.693864942</v>
      </c>
      <c r="AL25" s="12">
        <f t="shared" si="10"/>
        <v>-28128829.414819002</v>
      </c>
      <c r="AM25" s="12">
        <f t="shared" si="11"/>
        <v>-4017160.8539789915</v>
      </c>
      <c r="AN25" s="12">
        <f t="shared" si="12"/>
        <v>30586751.00702095</v>
      </c>
      <c r="AO25" s="12">
        <f t="shared" si="13"/>
        <v>106949590.70339108</v>
      </c>
      <c r="AP25" s="12">
        <f t="shared" si="14"/>
        <v>-102378089.23290896</v>
      </c>
      <c r="AQ25" s="12">
        <f t="shared" si="15"/>
        <v>-21440037.454478979</v>
      </c>
      <c r="AR25" s="12">
        <f t="shared" si="16"/>
        <v>-61177713.081818938</v>
      </c>
      <c r="AS25" s="12">
        <f t="shared" si="17"/>
        <v>-4149124.9449789524</v>
      </c>
      <c r="AT25" s="33">
        <f>AA25/'cel growth'!$G$35</f>
        <v>-28552039.833015487</v>
      </c>
      <c r="AU25" s="33">
        <f>AB25/'cel growth'!$G$35</f>
        <v>-20857673.4895912</v>
      </c>
      <c r="AV25" s="33">
        <f>AC25/'cel growth'!$G$35</f>
        <v>-10077470.159263514</v>
      </c>
      <c r="AW25" s="33">
        <f>AD25/'cel growth'!$G$35</f>
        <v>8317039.9435416292</v>
      </c>
      <c r="AX25" s="33">
        <f>AE25/'cel growth'!$H$35</f>
        <v>128228396.30532937</v>
      </c>
      <c r="AY25" s="33">
        <f>AF25/'cel growth'!$H$35</f>
        <v>-32573711.245329715</v>
      </c>
      <c r="AZ25" s="33">
        <f>AG25/'cel growth'!$H$35</f>
        <v>45146433.823276632</v>
      </c>
      <c r="BA25" s="33">
        <f>AH25/'cel growth'!$H$35</f>
        <v>15628641.599450774</v>
      </c>
      <c r="BB25" s="33">
        <f>AI25/'cel growth'!$H$35</f>
        <v>-13966790.152659083</v>
      </c>
      <c r="BC25" s="33">
        <f>AJ25/'cel growth'!$G$36</f>
        <v>35201169.607603528</v>
      </c>
      <c r="BD25" s="33">
        <f>AK25/'cel growth'!$G$36</f>
        <v>-136099149.10249802</v>
      </c>
      <c r="BE25" s="33">
        <f>AL25/'cel growth'!$G$36</f>
        <v>-38822297.781233206</v>
      </c>
      <c r="BF25" s="33">
        <f>AM25/'cel growth'!$G$36</f>
        <v>-5544326.5202541314</v>
      </c>
      <c r="BG25" s="33">
        <f>AN25/'cel growth'!$G$36</f>
        <v>42214623.944835164</v>
      </c>
      <c r="BH25" s="33">
        <f>AO25/'cel growth'!$H$36</f>
        <v>83852663.119205922</v>
      </c>
      <c r="BI25" s="33">
        <f>AP25/'cel growth'!$H$36</f>
        <v>-80268427.123236507</v>
      </c>
      <c r="BJ25" s="33">
        <f>AQ25/'cel growth'!$H$36</f>
        <v>-16809828.126594037</v>
      </c>
      <c r="BK25" s="33">
        <f>AR25/'cel growth'!$H$36</f>
        <v>-47965720.408227287</v>
      </c>
      <c r="BL25" s="33">
        <f>AS25/'cel growth'!$H$36</f>
        <v>-3253076.2760533174</v>
      </c>
      <c r="BM25" s="25">
        <f>ABS(IF(AVERAGE(AT25:BL25)&gt;1, MAX(AT25:BL25), MIN(AT25:BL25)))</f>
        <v>136099149.10249802</v>
      </c>
      <c r="BN25" s="26">
        <f t="shared" si="19"/>
        <v>-136099149.10249802</v>
      </c>
      <c r="BO25" s="26">
        <f t="shared" si="20"/>
        <v>128228396.30532937</v>
      </c>
      <c r="BP25" s="23">
        <f t="shared" si="23"/>
        <v>-0.20978852565428294</v>
      </c>
      <c r="BQ25" s="23">
        <f t="shared" si="24"/>
        <v>-0.153253518682053</v>
      </c>
      <c r="BR25" s="23">
        <f t="shared" si="25"/>
        <v>-7.4045063659244778E-2</v>
      </c>
      <c r="BS25" s="23">
        <f t="shared" si="26"/>
        <v>6.1110153872291732E-2</v>
      </c>
      <c r="BT25" s="23">
        <f t="shared" si="27"/>
        <v>0.94216897865216565</v>
      </c>
      <c r="BU25" s="23">
        <f t="shared" si="28"/>
        <v>-0.23933809623451821</v>
      </c>
      <c r="BV25" s="23">
        <f t="shared" si="29"/>
        <v>0.33171723791804364</v>
      </c>
      <c r="BW25" s="23">
        <f t="shared" si="30"/>
        <v>0.11483276495491271</v>
      </c>
      <c r="BX25" s="23">
        <f t="shared" si="31"/>
        <v>-0.10262217100373282</v>
      </c>
      <c r="BY25" s="23">
        <f t="shared" si="32"/>
        <v>0.25864356860227738</v>
      </c>
      <c r="BZ25" s="23">
        <f t="shared" si="33"/>
        <v>-1</v>
      </c>
      <c r="CA25" s="23">
        <f t="shared" si="34"/>
        <v>-0.28525011388569105</v>
      </c>
      <c r="CB25" s="23">
        <f t="shared" si="35"/>
        <v>-4.0737407667983491E-2</v>
      </c>
      <c r="CC25" s="23">
        <f t="shared" si="36"/>
        <v>0.31017551706398094</v>
      </c>
      <c r="CD25" s="23">
        <f t="shared" si="37"/>
        <v>0.61611452879882</v>
      </c>
      <c r="CE25" s="23">
        <f t="shared" si="38"/>
        <v>-0.58977905190858559</v>
      </c>
      <c r="CF25" s="23">
        <f t="shared" si="39"/>
        <v>-0.12351163278717002</v>
      </c>
      <c r="CG25" s="23">
        <f t="shared" si="40"/>
        <v>-0.35243218436364865</v>
      </c>
      <c r="CH25" s="23">
        <f t="shared" si="41"/>
        <v>-2.3902252861282648E-2</v>
      </c>
    </row>
    <row r="26" spans="1:86" x14ac:dyDescent="0.25">
      <c r="A26" s="62"/>
      <c r="B26" s="8" t="s">
        <v>45</v>
      </c>
      <c r="C26" s="10">
        <v>1141357344.04635</v>
      </c>
      <c r="D26" s="10">
        <v>1042909242.23053</v>
      </c>
      <c r="E26" s="10">
        <v>1035007986.80928</v>
      </c>
      <c r="F26" s="10">
        <v>1050725253.7012</v>
      </c>
      <c r="G26" s="11">
        <v>1066079772.19398</v>
      </c>
      <c r="H26" s="11">
        <v>1000292414.26782</v>
      </c>
      <c r="I26" s="11">
        <v>1108905124.3202701</v>
      </c>
      <c r="J26" s="11">
        <v>1113716501.9231801</v>
      </c>
      <c r="K26" s="11">
        <v>946755069.96328795</v>
      </c>
      <c r="L26" s="10">
        <v>988656780.89835203</v>
      </c>
      <c r="M26" s="10">
        <v>1004621597.38349</v>
      </c>
      <c r="N26" s="10">
        <v>899819492.69000697</v>
      </c>
      <c r="O26" s="10">
        <v>908670690.968593</v>
      </c>
      <c r="P26" s="10">
        <v>974996149.34197104</v>
      </c>
      <c r="Q26" s="11">
        <v>1031604986.36593</v>
      </c>
      <c r="R26" s="11">
        <v>732233871.58573604</v>
      </c>
      <c r="S26" s="11">
        <v>1118386124.4393301</v>
      </c>
      <c r="T26" s="11">
        <v>719130001.21876299</v>
      </c>
      <c r="U26" s="11">
        <v>981245790.34890294</v>
      </c>
      <c r="V26" s="29">
        <v>889160336.01020396</v>
      </c>
      <c r="W26" s="29">
        <v>896453624.576859</v>
      </c>
      <c r="X26" s="29">
        <v>1163680613.34447</v>
      </c>
      <c r="Y26" s="29">
        <v>1057086980.95241</v>
      </c>
      <c r="Z26" s="30">
        <v>1132146372.76037</v>
      </c>
      <c r="AA26" s="12">
        <f t="shared" si="22"/>
        <v>113651758.51748741</v>
      </c>
      <c r="AB26" s="12">
        <f t="shared" si="0"/>
        <v>15203656.701667428</v>
      </c>
      <c r="AC26" s="12">
        <f t="shared" si="1"/>
        <v>7302401.2804174423</v>
      </c>
      <c r="AD26" s="12">
        <f t="shared" si="2"/>
        <v>23019668.172337413</v>
      </c>
      <c r="AE26" s="12">
        <f t="shared" si="3"/>
        <v>38374186.665117383</v>
      </c>
      <c r="AF26" s="12">
        <f t="shared" si="4"/>
        <v>-27413171.261042595</v>
      </c>
      <c r="AG26" s="12">
        <f t="shared" si="5"/>
        <v>81199538.791407466</v>
      </c>
      <c r="AH26" s="12">
        <f t="shared" si="6"/>
        <v>86010916.394317508</v>
      </c>
      <c r="AI26" s="12">
        <f t="shared" si="7"/>
        <v>-80950515.565574646</v>
      </c>
      <c r="AJ26" s="12">
        <f t="shared" si="8"/>
        <v>-39048804.630510569</v>
      </c>
      <c r="AK26" s="12">
        <f t="shared" si="9"/>
        <v>-23083988.145372629</v>
      </c>
      <c r="AL26" s="12">
        <f t="shared" si="10"/>
        <v>-127886092.83885562</v>
      </c>
      <c r="AM26" s="12">
        <f t="shared" si="11"/>
        <v>-119034894.56026959</v>
      </c>
      <c r="AN26" s="12">
        <f t="shared" si="12"/>
        <v>-52709436.186891556</v>
      </c>
      <c r="AO26" s="12">
        <f t="shared" si="13"/>
        <v>3899400.8370673656</v>
      </c>
      <c r="AP26" s="12">
        <f t="shared" si="14"/>
        <v>-295471713.94312656</v>
      </c>
      <c r="AQ26" s="12">
        <f t="shared" si="15"/>
        <v>90680538.910467505</v>
      </c>
      <c r="AR26" s="12">
        <f t="shared" si="16"/>
        <v>-308575584.3100996</v>
      </c>
      <c r="AS26" s="12">
        <f t="shared" si="17"/>
        <v>-46459795.179959655</v>
      </c>
      <c r="AT26" s="33">
        <f>AA26/'cel growth'!$G$35</f>
        <v>156748828.01894024</v>
      </c>
      <c r="AU26" s="33">
        <f>AB26/'cel growth'!$G$35</f>
        <v>20968926.488031276</v>
      </c>
      <c r="AV26" s="33">
        <f>AC26/'cel growth'!$G$35</f>
        <v>10071492.578386443</v>
      </c>
      <c r="AW26" s="33">
        <f>AD26/'cel growth'!$G$35</f>
        <v>31748791.699017886</v>
      </c>
      <c r="AX26" s="33">
        <f>AE26/'cel growth'!$H$35</f>
        <v>30098735.378460243</v>
      </c>
      <c r="AY26" s="33">
        <f>AF26/'cel growth'!$H$35</f>
        <v>-21501479.49378065</v>
      </c>
      <c r="AZ26" s="33">
        <f>AG26/'cel growth'!$H$35</f>
        <v>63688735.666604251</v>
      </c>
      <c r="BA26" s="33">
        <f>AH26/'cel growth'!$H$35</f>
        <v>67462532.425858557</v>
      </c>
      <c r="BB26" s="33">
        <f>AI26/'cel growth'!$H$35</f>
        <v>-63493414.675364956</v>
      </c>
      <c r="BC26" s="33">
        <f>AJ26/'cel growth'!$G$36</f>
        <v>-53893615.65711759</v>
      </c>
      <c r="BD26" s="33">
        <f>AK26/'cel growth'!$G$36</f>
        <v>-31859607.3993035</v>
      </c>
      <c r="BE26" s="33">
        <f>AL26/'cel growth'!$G$36</f>
        <v>-176503327.06887847</v>
      </c>
      <c r="BF26" s="33">
        <f>AM26/'cel growth'!$G$36</f>
        <v>-164287253.29543608</v>
      </c>
      <c r="BG26" s="33">
        <f>AN26/'cel growth'!$G$36</f>
        <v>-72747479.013483867</v>
      </c>
      <c r="BH26" s="33">
        <f>AO26/'cel growth'!$H$36</f>
        <v>3057282.8059171988</v>
      </c>
      <c r="BI26" s="33">
        <f>AP26/'cel growth'!$H$36</f>
        <v>-231661382.97097561</v>
      </c>
      <c r="BJ26" s="33">
        <f>AQ26/'cel growth'!$H$36</f>
        <v>71097090.046987727</v>
      </c>
      <c r="BK26" s="33">
        <f>AR26/'cel growth'!$H$36</f>
        <v>-241935329.97921503</v>
      </c>
      <c r="BL26" s="33">
        <f>AS26/'cel growth'!$H$36</f>
        <v>-36426296.988988288</v>
      </c>
      <c r="BM26" s="25">
        <f>ABS(IF(AVERAGE(AT26:BL26)&gt;1, MAX(AT26:BL26), MIN(AT26:BL26)))</f>
        <v>241935329.97921503</v>
      </c>
      <c r="BN26" s="26">
        <f t="shared" si="19"/>
        <v>-241935329.97921503</v>
      </c>
      <c r="BO26" s="26">
        <f t="shared" si="20"/>
        <v>156748828.01894024</v>
      </c>
      <c r="BP26" s="23">
        <f t="shared" si="23"/>
        <v>0.64789556792886238</v>
      </c>
      <c r="BQ26" s="23">
        <f t="shared" si="24"/>
        <v>8.6671617947791019E-2</v>
      </c>
      <c r="BR26" s="23">
        <f t="shared" si="25"/>
        <v>4.1628862470196884E-2</v>
      </c>
      <c r="BS26" s="23">
        <f t="shared" si="26"/>
        <v>0.13122842249515795</v>
      </c>
      <c r="BT26" s="23">
        <f t="shared" si="27"/>
        <v>0.12440818536526296</v>
      </c>
      <c r="BU26" s="23">
        <f t="shared" si="28"/>
        <v>-8.8872838438387114E-2</v>
      </c>
      <c r="BV26" s="23">
        <f t="shared" si="29"/>
        <v>0.26324694153630157</v>
      </c>
      <c r="BW26" s="23">
        <f t="shared" si="30"/>
        <v>0.27884531139645602</v>
      </c>
      <c r="BX26" s="23">
        <f t="shared" si="31"/>
        <v>-0.26243961425898299</v>
      </c>
      <c r="BY26" s="23">
        <f t="shared" si="32"/>
        <v>-0.22276041974418395</v>
      </c>
      <c r="BZ26" s="23">
        <f t="shared" si="33"/>
        <v>-0.13168646101435702</v>
      </c>
      <c r="CA26" s="23">
        <f t="shared" si="34"/>
        <v>-0.72954754927294863</v>
      </c>
      <c r="CB26" s="23">
        <f t="shared" si="35"/>
        <v>-0.67905441222474705</v>
      </c>
      <c r="CC26" s="23">
        <f t="shared" si="36"/>
        <v>-0.30068977118692708</v>
      </c>
      <c r="CD26" s="23">
        <f t="shared" si="37"/>
        <v>1.2636776969200215E-2</v>
      </c>
      <c r="CE26" s="23">
        <f t="shared" si="38"/>
        <v>-0.95753432535412641</v>
      </c>
      <c r="CF26" s="23">
        <f t="shared" si="39"/>
        <v>0.29386815911961173</v>
      </c>
      <c r="CG26" s="23">
        <f t="shared" si="40"/>
        <v>-1</v>
      </c>
      <c r="CH26" s="23">
        <f t="shared" si="41"/>
        <v>-0.15056212332493032</v>
      </c>
    </row>
    <row r="27" spans="1:86" x14ac:dyDescent="0.25">
      <c r="A27" s="62"/>
      <c r="B27" s="8" t="s">
        <v>46</v>
      </c>
      <c r="C27" s="10">
        <v>1103991243.86391</v>
      </c>
      <c r="D27" s="10">
        <v>1057142243.95164</v>
      </c>
      <c r="E27" s="10">
        <v>935655509.62965298</v>
      </c>
      <c r="F27" s="10">
        <v>1072926393.21639</v>
      </c>
      <c r="G27" s="11">
        <v>1073722539.70952</v>
      </c>
      <c r="H27" s="11">
        <v>1101882904.3169999</v>
      </c>
      <c r="I27" s="11">
        <v>1052672723.99858</v>
      </c>
      <c r="J27" s="11">
        <v>1101232162.18519</v>
      </c>
      <c r="K27" s="11">
        <v>1108076796.3829899</v>
      </c>
      <c r="L27" s="10">
        <v>1060340042.63112</v>
      </c>
      <c r="M27" s="10">
        <v>1055614358.79281</v>
      </c>
      <c r="N27" s="10">
        <v>1066346081.35447</v>
      </c>
      <c r="O27" s="10">
        <v>949068153.80655897</v>
      </c>
      <c r="P27" s="10">
        <v>1015873850.72961</v>
      </c>
      <c r="Q27" s="11">
        <v>1100405908.1629901</v>
      </c>
      <c r="R27" s="11">
        <v>1317344715.5932</v>
      </c>
      <c r="S27" s="11">
        <v>1197833137.35042</v>
      </c>
      <c r="T27" s="11">
        <v>1615504409.5569201</v>
      </c>
      <c r="U27" s="11">
        <v>1017450359.17326</v>
      </c>
      <c r="V27" s="29">
        <v>1285426682.6808901</v>
      </c>
      <c r="W27" s="29">
        <v>1353726440.93908</v>
      </c>
      <c r="X27" s="29">
        <v>1167379611.8747001</v>
      </c>
      <c r="Y27" s="29">
        <v>1255887454.0725801</v>
      </c>
      <c r="Z27" s="30">
        <v>1109514911.3510699</v>
      </c>
      <c r="AA27" s="12">
        <f t="shared" si="22"/>
        <v>-130395776.31975389</v>
      </c>
      <c r="AB27" s="12">
        <f t="shared" si="0"/>
        <v>-177244776.23202384</v>
      </c>
      <c r="AC27" s="12">
        <f t="shared" si="1"/>
        <v>-298731510.55401087</v>
      </c>
      <c r="AD27" s="12">
        <f t="shared" si="2"/>
        <v>-161460626.96727383</v>
      </c>
      <c r="AE27" s="12">
        <f t="shared" si="3"/>
        <v>-160664480.47414386</v>
      </c>
      <c r="AF27" s="12">
        <f t="shared" si="4"/>
        <v>-132504115.86666393</v>
      </c>
      <c r="AG27" s="12">
        <f t="shared" si="5"/>
        <v>-181714296.18508387</v>
      </c>
      <c r="AH27" s="12">
        <f t="shared" si="6"/>
        <v>-133154857.99847388</v>
      </c>
      <c r="AI27" s="12">
        <f t="shared" si="7"/>
        <v>-126310223.80067396</v>
      </c>
      <c r="AJ27" s="12">
        <f t="shared" si="8"/>
        <v>-174046977.55254388</v>
      </c>
      <c r="AK27" s="12">
        <f t="shared" si="9"/>
        <v>-178772661.39085388</v>
      </c>
      <c r="AL27" s="12">
        <f t="shared" si="10"/>
        <v>-168040938.82919383</v>
      </c>
      <c r="AM27" s="12">
        <f t="shared" si="11"/>
        <v>-285318866.37710488</v>
      </c>
      <c r="AN27" s="12">
        <f t="shared" si="12"/>
        <v>-218513169.45405388</v>
      </c>
      <c r="AO27" s="12">
        <f t="shared" si="13"/>
        <v>-133981112.02067375</v>
      </c>
      <c r="AP27" s="12">
        <f t="shared" si="14"/>
        <v>82957695.409536123</v>
      </c>
      <c r="AQ27" s="12">
        <f t="shared" si="15"/>
        <v>-36553882.833243847</v>
      </c>
      <c r="AR27" s="12">
        <f t="shared" si="16"/>
        <v>381117389.37325621</v>
      </c>
      <c r="AS27" s="12">
        <f t="shared" si="17"/>
        <v>-216936661.01040387</v>
      </c>
      <c r="AT27" s="33">
        <f>AA27/'cel growth'!$G$35</f>
        <v>-179842224.91019642</v>
      </c>
      <c r="AU27" s="33">
        <f>AB27/'cel growth'!$G$35</f>
        <v>-244456498.59939599</v>
      </c>
      <c r="AV27" s="33">
        <f>AC27/'cel growth'!$G$35</f>
        <v>-412011347.49238282</v>
      </c>
      <c r="AW27" s="33">
        <f>AD27/'cel growth'!$G$35</f>
        <v>-222686955.12026989</v>
      </c>
      <c r="AX27" s="33">
        <f>AE27/'cel growth'!$H$35</f>
        <v>-126016942.70969003</v>
      </c>
      <c r="AY27" s="33">
        <f>AF27/'cel growth'!$H$35</f>
        <v>-103929403.24264598</v>
      </c>
      <c r="AZ27" s="33">
        <f>AG27/'cel growth'!$H$35</f>
        <v>-142527333.88430908</v>
      </c>
      <c r="BA27" s="33">
        <f>AH27/'cel growth'!$H$35</f>
        <v>-104439811.85132582</v>
      </c>
      <c r="BB27" s="33">
        <f>AI27/'cel growth'!$H$35</f>
        <v>-99071233.351414323</v>
      </c>
      <c r="BC27" s="33">
        <f>AJ27/'cel growth'!$G$36</f>
        <v>-240212754.35332394</v>
      </c>
      <c r="BD27" s="33">
        <f>AK27/'cel growth'!$G$36</f>
        <v>-246734956.27240485</v>
      </c>
      <c r="BE27" s="33">
        <f>AL27/'cel growth'!$G$36</f>
        <v>-231923457.26367417</v>
      </c>
      <c r="BF27" s="33">
        <f>AM27/'cel growth'!$G$36</f>
        <v>-393785814.18181372</v>
      </c>
      <c r="BG27" s="33">
        <f>AN27/'cel growth'!$G$36</f>
        <v>-301583233.64843571</v>
      </c>
      <c r="BH27" s="33">
        <f>AO27/'cel growth'!$H$36</f>
        <v>-105046433.34039359</v>
      </c>
      <c r="BI27" s="33">
        <f>AP27/'cel growth'!$H$36</f>
        <v>65042078.614527754</v>
      </c>
      <c r="BJ27" s="33">
        <f>AQ27/'cel growth'!$H$36</f>
        <v>-28659674.176927298</v>
      </c>
      <c r="BK27" s="33">
        <f>AR27/'cel growth'!$H$36</f>
        <v>298810943.07893968</v>
      </c>
      <c r="BL27" s="33">
        <f>AS27/'cel growth'!$H$36</f>
        <v>-170086829.07782269</v>
      </c>
      <c r="BM27" s="25">
        <f>ABS(IF(AVERAGE(AT27:BL27)&gt;1, MAX(AT27:BL27), MIN(AT27:BL27)))</f>
        <v>412011347.49238282</v>
      </c>
      <c r="BN27" s="26">
        <f t="shared" si="19"/>
        <v>-412011347.49238282</v>
      </c>
      <c r="BO27" s="26">
        <f t="shared" si="20"/>
        <v>298810943.07893968</v>
      </c>
      <c r="BP27" s="23">
        <f t="shared" si="23"/>
        <v>-0.43649823240249785</v>
      </c>
      <c r="BQ27" s="23">
        <f t="shared" si="24"/>
        <v>-0.59332467439847747</v>
      </c>
      <c r="BR27" s="23">
        <f t="shared" si="25"/>
        <v>-1</v>
      </c>
      <c r="BS27" s="23">
        <f t="shared" si="26"/>
        <v>-0.54048743190110049</v>
      </c>
      <c r="BT27" s="23">
        <f t="shared" si="27"/>
        <v>-0.30585794172093722</v>
      </c>
      <c r="BU27" s="23">
        <f t="shared" si="28"/>
        <v>-0.2522488855590741</v>
      </c>
      <c r="BV27" s="23">
        <f t="shared" si="29"/>
        <v>-0.34593060300831663</v>
      </c>
      <c r="BW27" s="23">
        <f t="shared" si="30"/>
        <v>-0.25348770728518999</v>
      </c>
      <c r="BX27" s="23">
        <f t="shared" si="31"/>
        <v>-0.24045753582853913</v>
      </c>
      <c r="BY27" s="23">
        <f t="shared" si="32"/>
        <v>-0.58302460797579114</v>
      </c>
      <c r="BZ27" s="23">
        <f t="shared" si="33"/>
        <v>-0.59885475915676434</v>
      </c>
      <c r="CA27" s="23">
        <f t="shared" si="34"/>
        <v>-0.56290550897499714</v>
      </c>
      <c r="CB27" s="23">
        <f t="shared" si="35"/>
        <v>-0.95576448701839201</v>
      </c>
      <c r="CC27" s="23">
        <f t="shared" si="36"/>
        <v>-0.73197797945118814</v>
      </c>
      <c r="CD27" s="23">
        <f t="shared" si="37"/>
        <v>-0.25496004898830044</v>
      </c>
      <c r="CE27" s="23">
        <f t="shared" si="38"/>
        <v>0.15786477486698405</v>
      </c>
      <c r="CF27" s="23">
        <f t="shared" si="39"/>
        <v>-6.9560400099070455E-2</v>
      </c>
      <c r="CG27" s="23">
        <f t="shared" si="40"/>
        <v>0.72524930416986644</v>
      </c>
      <c r="CH27" s="23">
        <f t="shared" si="41"/>
        <v>-0.4128207393146307</v>
      </c>
    </row>
    <row r="28" spans="1:86" x14ac:dyDescent="0.25">
      <c r="A28" s="62"/>
      <c r="B28" s="8" t="s">
        <v>47</v>
      </c>
      <c r="C28" s="10">
        <v>15571960.588322001</v>
      </c>
      <c r="D28" s="10">
        <v>15346098.754004</v>
      </c>
      <c r="E28" s="10">
        <v>14373518.500364499</v>
      </c>
      <c r="F28" s="10">
        <v>15990893.1552389</v>
      </c>
      <c r="G28" s="11">
        <v>16205105.714866299</v>
      </c>
      <c r="H28" s="11">
        <v>15881418.2294432</v>
      </c>
      <c r="I28" s="11">
        <v>18447216.4281356</v>
      </c>
      <c r="J28" s="11">
        <v>16639035.2786662</v>
      </c>
      <c r="K28" s="11">
        <v>15798671.8130512</v>
      </c>
      <c r="L28" s="10">
        <v>14196357.858477101</v>
      </c>
      <c r="M28" s="10">
        <v>15456681.5992181</v>
      </c>
      <c r="N28" s="10">
        <v>15055823.650763899</v>
      </c>
      <c r="O28" s="10">
        <v>14881416.484548699</v>
      </c>
      <c r="P28" s="10">
        <v>14160887.391249301</v>
      </c>
      <c r="Q28" s="11">
        <v>16316502.760650201</v>
      </c>
      <c r="R28" s="11">
        <v>13228495.9138563</v>
      </c>
      <c r="S28" s="11">
        <v>16718631.2215237</v>
      </c>
      <c r="T28" s="11">
        <v>10534348.020645</v>
      </c>
      <c r="U28" s="11">
        <v>15666630.2992357</v>
      </c>
      <c r="V28" s="29">
        <v>12102027.215241</v>
      </c>
      <c r="W28" s="29">
        <v>12393286.440622499</v>
      </c>
      <c r="X28" s="29">
        <v>15611517.305808701</v>
      </c>
      <c r="Y28" s="29">
        <v>15122645.293794701</v>
      </c>
      <c r="Z28" s="30">
        <v>17232121.321416099</v>
      </c>
      <c r="AA28" s="12">
        <f t="shared" si="22"/>
        <v>1079641.0729453992</v>
      </c>
      <c r="AB28" s="12">
        <f t="shared" si="0"/>
        <v>853779.23862739839</v>
      </c>
      <c r="AC28" s="12">
        <f t="shared" si="1"/>
        <v>-118801.0150121022</v>
      </c>
      <c r="AD28" s="12">
        <f t="shared" si="2"/>
        <v>1498573.639862299</v>
      </c>
      <c r="AE28" s="12">
        <f t="shared" si="3"/>
        <v>1712786.1994896978</v>
      </c>
      <c r="AF28" s="12">
        <f t="shared" si="4"/>
        <v>1389098.7140665986</v>
      </c>
      <c r="AG28" s="12">
        <f t="shared" si="5"/>
        <v>3954896.9127589986</v>
      </c>
      <c r="AH28" s="12">
        <f t="shared" si="6"/>
        <v>2146715.7632895987</v>
      </c>
      <c r="AI28" s="12">
        <f t="shared" si="7"/>
        <v>1306352.2976745982</v>
      </c>
      <c r="AJ28" s="12">
        <f t="shared" si="8"/>
        <v>-295961.65689950064</v>
      </c>
      <c r="AK28" s="12">
        <f t="shared" si="9"/>
        <v>964362.08384149894</v>
      </c>
      <c r="AL28" s="12">
        <f t="shared" si="10"/>
        <v>563504.13538729772</v>
      </c>
      <c r="AM28" s="12">
        <f t="shared" si="11"/>
        <v>389096.96917209774</v>
      </c>
      <c r="AN28" s="12">
        <f t="shared" si="12"/>
        <v>-331432.12412730046</v>
      </c>
      <c r="AO28" s="12">
        <f t="shared" si="13"/>
        <v>1824183.2452735994</v>
      </c>
      <c r="AP28" s="12">
        <f t="shared" si="14"/>
        <v>-1263823.6015203018</v>
      </c>
      <c r="AQ28" s="12">
        <f t="shared" si="15"/>
        <v>2226311.7061470989</v>
      </c>
      <c r="AR28" s="12">
        <f t="shared" si="16"/>
        <v>-3957971.4947316013</v>
      </c>
      <c r="AS28" s="12">
        <f t="shared" si="17"/>
        <v>1174310.7838590983</v>
      </c>
      <c r="AT28" s="33">
        <f>AA28/'cel growth'!$G$35</f>
        <v>1489044.0330429466</v>
      </c>
      <c r="AU28" s="33">
        <f>AB28/'cel growth'!$G$35</f>
        <v>1177534.7499014349</v>
      </c>
      <c r="AV28" s="33">
        <f>AC28/'cel growth'!$G$35</f>
        <v>-163850.69719569912</v>
      </c>
      <c r="AW28" s="33">
        <f>AD28/'cel growth'!$G$35</f>
        <v>2066837.0187369268</v>
      </c>
      <c r="AX28" s="33">
        <f>AE28/'cel growth'!$H$35</f>
        <v>1343421.2698293116</v>
      </c>
      <c r="AY28" s="33">
        <f>AF28/'cel growth'!$H$35</f>
        <v>1089537.4792987045</v>
      </c>
      <c r="AZ28" s="33">
        <f>AG28/'cel growth'!$H$35</f>
        <v>3102017.4229367822</v>
      </c>
      <c r="BA28" s="33">
        <f>AH28/'cel growth'!$H$35</f>
        <v>1683773.2681057015</v>
      </c>
      <c r="BB28" s="33">
        <f>AI28/'cel growth'!$H$35</f>
        <v>1024635.4525213487</v>
      </c>
      <c r="BC28" s="33">
        <f>AJ28/'cel growth'!$G$36</f>
        <v>-408474.57270747289</v>
      </c>
      <c r="BD28" s="33">
        <f>AK28/'cel growth'!$G$36</f>
        <v>1330974.4047898964</v>
      </c>
      <c r="BE28" s="33">
        <f>AL28/'cel growth'!$G$36</f>
        <v>777726.11943236063</v>
      </c>
      <c r="BF28" s="33">
        <f>AM28/'cel growth'!$G$36</f>
        <v>537016.24693334906</v>
      </c>
      <c r="BG28" s="33">
        <f>AN28/'cel growth'!$G$36</f>
        <v>-457429.50861503166</v>
      </c>
      <c r="BH28" s="33">
        <f>AO28/'cel growth'!$H$36</f>
        <v>1430231.0287268534</v>
      </c>
      <c r="BI28" s="33">
        <f>AP28/'cel growth'!$H$36</f>
        <v>-990887.14602274064</v>
      </c>
      <c r="BJ28" s="33">
        <f>AQ28/'cel growth'!$H$36</f>
        <v>1745515.4738425575</v>
      </c>
      <c r="BK28" s="33">
        <f>AR28/'cel growth'!$H$36</f>
        <v>-3103204.4928866262</v>
      </c>
      <c r="BL28" s="33">
        <f>AS28/'cel growth'!$H$36</f>
        <v>920705.59511795721</v>
      </c>
      <c r="BM28" s="25">
        <f>BN28*-1</f>
        <v>3103204.4928866262</v>
      </c>
      <c r="BN28" s="26">
        <f t="shared" si="19"/>
        <v>-3103204.4928866262</v>
      </c>
      <c r="BO28" s="26">
        <f t="shared" si="20"/>
        <v>3102017.4229367822</v>
      </c>
      <c r="BP28" s="23">
        <f t="shared" si="23"/>
        <v>0.47984076990615132</v>
      </c>
      <c r="BQ28" s="23">
        <f t="shared" si="24"/>
        <v>0.37945767112694606</v>
      </c>
      <c r="BR28" s="23">
        <f t="shared" si="25"/>
        <v>-5.2800483362050003E-2</v>
      </c>
      <c r="BS28" s="23">
        <f t="shared" si="26"/>
        <v>0.66603313557797095</v>
      </c>
      <c r="BT28" s="23">
        <f t="shared" si="27"/>
        <v>0.43291419334716491</v>
      </c>
      <c r="BU28" s="23">
        <f t="shared" si="28"/>
        <v>0.35110076754407116</v>
      </c>
      <c r="BV28" s="23">
        <f t="shared" si="29"/>
        <v>0.99961746963419107</v>
      </c>
      <c r="BW28" s="23">
        <f t="shared" si="30"/>
        <v>0.54259178599585034</v>
      </c>
      <c r="BX28" s="23">
        <f t="shared" si="31"/>
        <v>0.3301862493658046</v>
      </c>
      <c r="BY28" s="23">
        <f t="shared" si="32"/>
        <v>-0.13162992437134122</v>
      </c>
      <c r="BZ28" s="23">
        <f t="shared" si="33"/>
        <v>0.42890322176345302</v>
      </c>
      <c r="CA28" s="23">
        <f t="shared" si="34"/>
        <v>0.25062032528475536</v>
      </c>
      <c r="CB28" s="23">
        <f t="shared" si="35"/>
        <v>0.17305216210028498</v>
      </c>
      <c r="CC28" s="23">
        <f t="shared" si="36"/>
        <v>-0.14740553181834529</v>
      </c>
      <c r="CD28" s="23">
        <f t="shared" si="37"/>
        <v>0.46088842420965975</v>
      </c>
      <c r="CE28" s="23">
        <f t="shared" si="38"/>
        <v>-0.31931094076916899</v>
      </c>
      <c r="CF28" s="23">
        <f t="shared" si="39"/>
        <v>0.56248805963117976</v>
      </c>
      <c r="CG28" s="23">
        <f t="shared" si="40"/>
        <v>-1</v>
      </c>
      <c r="CH28" s="23">
        <f t="shared" si="41"/>
        <v>0.29669510895220103</v>
      </c>
    </row>
    <row r="29" spans="1:86" x14ac:dyDescent="0.25">
      <c r="A29" s="62"/>
      <c r="B29" s="8" t="s">
        <v>48</v>
      </c>
      <c r="C29" s="10">
        <v>487640343.11839497</v>
      </c>
      <c r="D29" s="10">
        <v>558470214.982728</v>
      </c>
      <c r="E29" s="10">
        <v>530177374.95528603</v>
      </c>
      <c r="F29" s="10">
        <v>515592834.51863903</v>
      </c>
      <c r="G29" s="11">
        <v>513699211.67731702</v>
      </c>
      <c r="H29" s="11">
        <v>435179611.48885202</v>
      </c>
      <c r="I29" s="11">
        <v>427255092.12751299</v>
      </c>
      <c r="J29" s="11">
        <v>440868711.59498298</v>
      </c>
      <c r="K29" s="11">
        <v>512226334.66425198</v>
      </c>
      <c r="L29" s="10">
        <v>458106865.63393801</v>
      </c>
      <c r="M29" s="10">
        <v>436766228.67640501</v>
      </c>
      <c r="N29" s="10">
        <v>455989242.23144501</v>
      </c>
      <c r="O29" s="10">
        <v>441277013.963148</v>
      </c>
      <c r="P29" s="10">
        <v>464074095.92136902</v>
      </c>
      <c r="Q29" s="11">
        <v>398851288.83284199</v>
      </c>
      <c r="R29" s="11">
        <v>340877196.764732</v>
      </c>
      <c r="S29" s="11">
        <v>352225621.03591102</v>
      </c>
      <c r="T29" s="11">
        <v>357700361.25197202</v>
      </c>
      <c r="U29" s="11">
        <v>403116414.56650102</v>
      </c>
      <c r="V29" s="29">
        <v>259957258.45214599</v>
      </c>
      <c r="W29" s="29">
        <v>255781043.875211</v>
      </c>
      <c r="X29" s="29">
        <v>277401586.95873201</v>
      </c>
      <c r="Y29" s="29">
        <v>255808480.89558399</v>
      </c>
      <c r="Z29" s="30">
        <v>283081483.16750401</v>
      </c>
      <c r="AA29" s="12">
        <f t="shared" si="22"/>
        <v>221234372.44855958</v>
      </c>
      <c r="AB29" s="12">
        <f t="shared" si="0"/>
        <v>292064244.31289262</v>
      </c>
      <c r="AC29" s="12">
        <f t="shared" si="1"/>
        <v>263771404.28545064</v>
      </c>
      <c r="AD29" s="12">
        <f t="shared" si="2"/>
        <v>249186863.84880364</v>
      </c>
      <c r="AE29" s="12">
        <f t="shared" si="3"/>
        <v>247293241.00748163</v>
      </c>
      <c r="AF29" s="12">
        <f t="shared" si="4"/>
        <v>168773640.81901664</v>
      </c>
      <c r="AG29" s="12">
        <f t="shared" si="5"/>
        <v>160849121.4576776</v>
      </c>
      <c r="AH29" s="12">
        <f t="shared" si="6"/>
        <v>174462740.92514759</v>
      </c>
      <c r="AI29" s="12">
        <f t="shared" si="7"/>
        <v>245820363.99441659</v>
      </c>
      <c r="AJ29" s="12">
        <f t="shared" si="8"/>
        <v>191700894.96410263</v>
      </c>
      <c r="AK29" s="12">
        <f t="shared" si="9"/>
        <v>170360258.00656962</v>
      </c>
      <c r="AL29" s="12">
        <f t="shared" si="10"/>
        <v>189583271.56160963</v>
      </c>
      <c r="AM29" s="12">
        <f t="shared" si="11"/>
        <v>174871043.29331261</v>
      </c>
      <c r="AN29" s="12">
        <f t="shared" si="12"/>
        <v>197668125.25153363</v>
      </c>
      <c r="AO29" s="12">
        <f t="shared" si="13"/>
        <v>132445318.1630066</v>
      </c>
      <c r="AP29" s="12">
        <f t="shared" si="14"/>
        <v>74471226.094896615</v>
      </c>
      <c r="AQ29" s="12">
        <f t="shared" si="15"/>
        <v>85819650.366075635</v>
      </c>
      <c r="AR29" s="12">
        <f t="shared" si="16"/>
        <v>91294390.582136631</v>
      </c>
      <c r="AS29" s="12">
        <f t="shared" si="17"/>
        <v>136710443.89666563</v>
      </c>
      <c r="AT29" s="33">
        <f>AA29/'cel growth'!$G$35</f>
        <v>305127074.59323257</v>
      </c>
      <c r="AU29" s="33">
        <f>AB29/'cel growth'!$G$35</f>
        <v>402815834.96342599</v>
      </c>
      <c r="AV29" s="33">
        <f>AC29/'cel growth'!$G$35</f>
        <v>363794269.67065048</v>
      </c>
      <c r="AW29" s="33">
        <f>AD29/'cel growth'!$G$35</f>
        <v>343679230.09308422</v>
      </c>
      <c r="AX29" s="33">
        <f>AE29/'cel growth'!$H$35</f>
        <v>193964080.25324893</v>
      </c>
      <c r="AY29" s="33">
        <f>AF29/'cel growth'!$H$35</f>
        <v>132377350.38404204</v>
      </c>
      <c r="AZ29" s="33">
        <f>AG29/'cel growth'!$H$35</f>
        <v>126161765.58637793</v>
      </c>
      <c r="BA29" s="33">
        <f>AH29/'cel growth'!$H$35</f>
        <v>136839587.46362713</v>
      </c>
      <c r="BB29" s="33">
        <f>AI29/'cel growth'!$H$35</f>
        <v>192808831.3916083</v>
      </c>
      <c r="BC29" s="33">
        <f>AJ29/'cel growth'!$G$36</f>
        <v>264577992.90092459</v>
      </c>
      <c r="BD29" s="33">
        <f>AK29/'cel growth'!$G$36</f>
        <v>235124489.85646212</v>
      </c>
      <c r="BE29" s="33">
        <f>AL29/'cel growth'!$G$36</f>
        <v>261655332.83897474</v>
      </c>
      <c r="BF29" s="33">
        <f>AM29/'cel growth'!$G$36</f>
        <v>241350097.29453364</v>
      </c>
      <c r="BG29" s="33">
        <f>AN29/'cel growth'!$G$36</f>
        <v>272813728.12230551</v>
      </c>
      <c r="BH29" s="33">
        <f>AO29/'cel growth'!$H$36</f>
        <v>103842310.87371989</v>
      </c>
      <c r="BI29" s="33">
        <f>AP29/'cel growth'!$H$36</f>
        <v>58388354.670080885</v>
      </c>
      <c r="BJ29" s="33">
        <f>AQ29/'cel growth'!$H$36</f>
        <v>67285963.263872564</v>
      </c>
      <c r="BK29" s="33">
        <f>AR29/'cel growth'!$H$36</f>
        <v>71578373.772255883</v>
      </c>
      <c r="BL29" s="33">
        <f>AS29/'cel growth'!$H$36</f>
        <v>107186336.30620083</v>
      </c>
      <c r="BM29" s="25">
        <f t="shared" ref="BM29:BM50" si="42">ABS(IF(AVERAGE(AT29:BL29)&gt;1, MAX(AT29:BL29), MIN(AT29:BL29)))</f>
        <v>402815834.96342599</v>
      </c>
      <c r="BN29" s="26">
        <f t="shared" si="19"/>
        <v>58388354.670080885</v>
      </c>
      <c r="BO29" s="26">
        <f t="shared" si="20"/>
        <v>402815834.96342599</v>
      </c>
      <c r="BP29" s="23">
        <f t="shared" si="23"/>
        <v>0.75748530248553125</v>
      </c>
      <c r="BQ29" s="23">
        <f t="shared" si="24"/>
        <v>1</v>
      </c>
      <c r="BR29" s="23">
        <f t="shared" si="25"/>
        <v>0.90312802549999427</v>
      </c>
      <c r="BS29" s="23">
        <f t="shared" si="26"/>
        <v>0.85319195588298768</v>
      </c>
      <c r="BT29" s="23">
        <f t="shared" si="27"/>
        <v>0.48152049501941763</v>
      </c>
      <c r="BU29" s="23">
        <f t="shared" si="28"/>
        <v>0.32862995665515821</v>
      </c>
      <c r="BV29" s="23">
        <f t="shared" si="29"/>
        <v>0.31319961787955258</v>
      </c>
      <c r="BW29" s="23">
        <f t="shared" si="30"/>
        <v>0.3397075675439909</v>
      </c>
      <c r="BX29" s="23">
        <f t="shared" si="31"/>
        <v>0.47865256193097411</v>
      </c>
      <c r="BY29" s="23">
        <f t="shared" si="32"/>
        <v>0.65682123177939911</v>
      </c>
      <c r="BZ29" s="23">
        <f t="shared" si="33"/>
        <v>0.58370220196981693</v>
      </c>
      <c r="CA29" s="23">
        <f t="shared" si="34"/>
        <v>0.6495656578712502</v>
      </c>
      <c r="CB29" s="23">
        <f t="shared" si="35"/>
        <v>0.59915742219132773</v>
      </c>
      <c r="CC29" s="23">
        <f t="shared" si="36"/>
        <v>0.67726664257644154</v>
      </c>
      <c r="CD29" s="23">
        <f t="shared" si="37"/>
        <v>0.25779103466264758</v>
      </c>
      <c r="CE29" s="23">
        <f t="shared" si="38"/>
        <v>0.14495049499576476</v>
      </c>
      <c r="CF29" s="23">
        <f t="shared" si="39"/>
        <v>0.167039022361129</v>
      </c>
      <c r="CG29" s="23">
        <f t="shared" si="40"/>
        <v>0.17769503470178849</v>
      </c>
      <c r="CH29" s="23">
        <f t="shared" si="41"/>
        <v>0.26609265823905087</v>
      </c>
    </row>
    <row r="30" spans="1:86" x14ac:dyDescent="0.25">
      <c r="A30" s="62"/>
      <c r="B30" s="8" t="s">
        <v>49</v>
      </c>
      <c r="C30" s="10">
        <v>46176636.960442603</v>
      </c>
      <c r="D30" s="10">
        <v>43105981.299165703</v>
      </c>
      <c r="E30" s="10">
        <v>46922696.2633669</v>
      </c>
      <c r="F30" s="10">
        <v>42409659.755428098</v>
      </c>
      <c r="G30" s="11">
        <v>40775879.254479103</v>
      </c>
      <c r="H30" s="11">
        <v>46054009.0786639</v>
      </c>
      <c r="I30" s="11">
        <v>49079370.992762901</v>
      </c>
      <c r="J30" s="11">
        <v>46855179.345599398</v>
      </c>
      <c r="K30" s="11">
        <v>40959862.807099</v>
      </c>
      <c r="L30" s="10">
        <v>24957574.012866799</v>
      </c>
      <c r="M30" s="10">
        <v>26668248.969450802</v>
      </c>
      <c r="N30" s="10">
        <v>22921343.339745998</v>
      </c>
      <c r="O30" s="10">
        <v>23082588.660562601</v>
      </c>
      <c r="P30" s="10">
        <v>24037812.067435399</v>
      </c>
      <c r="Q30" s="11">
        <v>23857018.820774499</v>
      </c>
      <c r="R30" s="11">
        <v>20784294.641522899</v>
      </c>
      <c r="S30" s="11">
        <v>23976934.914689101</v>
      </c>
      <c r="T30" s="11">
        <v>16976154.280057002</v>
      </c>
      <c r="U30" s="11">
        <v>21397151.895984098</v>
      </c>
      <c r="V30" s="29">
        <v>43126762.815134302</v>
      </c>
      <c r="W30" s="29">
        <v>42377135.566965602</v>
      </c>
      <c r="X30" s="29">
        <v>47812809.532269701</v>
      </c>
      <c r="Y30" s="29">
        <v>46702881.7451405</v>
      </c>
      <c r="Z30" s="30">
        <v>54483018.683074303</v>
      </c>
      <c r="AA30" s="12">
        <f t="shared" si="22"/>
        <v>-723884.70807427913</v>
      </c>
      <c r="AB30" s="12">
        <f t="shared" si="0"/>
        <v>-3794540.3693511784</v>
      </c>
      <c r="AC30" s="12">
        <f t="shared" si="1"/>
        <v>22174.59485001862</v>
      </c>
      <c r="AD30" s="12">
        <f t="shared" si="2"/>
        <v>-4490861.9130887836</v>
      </c>
      <c r="AE30" s="12">
        <f t="shared" si="3"/>
        <v>-6124642.414037779</v>
      </c>
      <c r="AF30" s="12">
        <f t="shared" si="4"/>
        <v>-846512.58985298127</v>
      </c>
      <c r="AG30" s="12">
        <f t="shared" si="5"/>
        <v>2178849.3242460191</v>
      </c>
      <c r="AH30" s="12">
        <f t="shared" si="6"/>
        <v>-45342.322917483747</v>
      </c>
      <c r="AI30" s="12">
        <f t="shared" si="7"/>
        <v>-5940658.8614178821</v>
      </c>
      <c r="AJ30" s="12">
        <f t="shared" si="8"/>
        <v>-21942947.655650083</v>
      </c>
      <c r="AK30" s="12">
        <f t="shared" si="9"/>
        <v>-20232272.69906608</v>
      </c>
      <c r="AL30" s="12">
        <f t="shared" si="10"/>
        <v>-23979178.328770883</v>
      </c>
      <c r="AM30" s="12">
        <f t="shared" si="11"/>
        <v>-23817933.007954281</v>
      </c>
      <c r="AN30" s="12">
        <f t="shared" si="12"/>
        <v>-22862709.601081483</v>
      </c>
      <c r="AO30" s="12">
        <f t="shared" si="13"/>
        <v>-23043502.847742382</v>
      </c>
      <c r="AP30" s="12">
        <f t="shared" si="14"/>
        <v>-26116227.026993982</v>
      </c>
      <c r="AQ30" s="12">
        <f t="shared" si="15"/>
        <v>-22923586.75382778</v>
      </c>
      <c r="AR30" s="12">
        <f t="shared" si="16"/>
        <v>-29924367.38845988</v>
      </c>
      <c r="AS30" s="12">
        <f t="shared" si="17"/>
        <v>-25503369.772532783</v>
      </c>
      <c r="AT30" s="33">
        <f>AA30/'cel growth'!$G$35</f>
        <v>-998383.84457568068</v>
      </c>
      <c r="AU30" s="33">
        <f>AB30/'cel growth'!$G$35</f>
        <v>-5233440.850585999</v>
      </c>
      <c r="AV30" s="33">
        <f>AC30/'cel growth'!$G$35</f>
        <v>30583.264173606472</v>
      </c>
      <c r="AW30" s="33">
        <f>AD30/'cel growth'!$G$35</f>
        <v>-6193809.5006532529</v>
      </c>
      <c r="AX30" s="33">
        <f>AE30/'cel growth'!$H$35</f>
        <v>-4803854.0312670143</v>
      </c>
      <c r="AY30" s="33">
        <f>AF30/'cel growth'!$H$35</f>
        <v>-663960.87189727009</v>
      </c>
      <c r="AZ30" s="33">
        <f>AG30/'cel growth'!$H$35</f>
        <v>1708977.1781308253</v>
      </c>
      <c r="BA30" s="33">
        <f>AH30/'cel growth'!$H$35</f>
        <v>-35564.182528423684</v>
      </c>
      <c r="BB30" s="33">
        <f>AI30/'cel growth'!$H$35</f>
        <v>-4659546.8095238861</v>
      </c>
      <c r="BC30" s="33">
        <f>AJ30/'cel growth'!$G$36</f>
        <v>-30284788.44686193</v>
      </c>
      <c r="BD30" s="33">
        <f>AK30/'cel growth'!$G$36</f>
        <v>-27923782.533959825</v>
      </c>
      <c r="BE30" s="33">
        <f>AL30/'cel growth'!$G$36</f>
        <v>-33095113.483051684</v>
      </c>
      <c r="BF30" s="33">
        <f>AM30/'cel growth'!$G$36</f>
        <v>-32872569.068982512</v>
      </c>
      <c r="BG30" s="33">
        <f>AN30/'cel growth'!$G$36</f>
        <v>-31554207.504683536</v>
      </c>
      <c r="BH30" s="33">
        <f>AO30/'cel growth'!$H$36</f>
        <v>-18067007.724574097</v>
      </c>
      <c r="BI30" s="33">
        <f>AP30/'cel growth'!$H$36</f>
        <v>-20476143.690092601</v>
      </c>
      <c r="BJ30" s="33">
        <f>AQ30/'cel growth'!$H$36</f>
        <v>-17972988.815670751</v>
      </c>
      <c r="BK30" s="33">
        <f>AR30/'cel growth'!$H$36</f>
        <v>-23461874.712909184</v>
      </c>
      <c r="BL30" s="33">
        <f>AS30/'cel growth'!$H$36</f>
        <v>-19995639.626818359</v>
      </c>
      <c r="BM30" s="25">
        <f t="shared" si="42"/>
        <v>33095113.483051684</v>
      </c>
      <c r="BN30" s="26">
        <f t="shared" si="19"/>
        <v>-33095113.483051684</v>
      </c>
      <c r="BO30" s="26">
        <f t="shared" si="20"/>
        <v>1708977.1781308253</v>
      </c>
      <c r="BP30" s="23">
        <f t="shared" si="23"/>
        <v>-3.0167107451889004E-2</v>
      </c>
      <c r="BQ30" s="23">
        <f t="shared" si="24"/>
        <v>-0.15813334053881076</v>
      </c>
      <c r="BR30" s="23">
        <f t="shared" si="25"/>
        <v>9.2410210919108792E-4</v>
      </c>
      <c r="BS30" s="23">
        <f t="shared" si="26"/>
        <v>-0.18715178311218544</v>
      </c>
      <c r="BT30" s="23">
        <f t="shared" si="27"/>
        <v>-0.14515297050505999</v>
      </c>
      <c r="BU30" s="23">
        <f t="shared" si="28"/>
        <v>-2.0062202603937002E-2</v>
      </c>
      <c r="BV30" s="23">
        <f t="shared" si="29"/>
        <v>5.163835377104866E-2</v>
      </c>
      <c r="BW30" s="23">
        <f t="shared" si="30"/>
        <v>-1.074605244869048E-3</v>
      </c>
      <c r="BX30" s="23">
        <f t="shared" si="31"/>
        <v>-0.14079259199126432</v>
      </c>
      <c r="BY30" s="23">
        <f t="shared" si="32"/>
        <v>-0.91508338420930491</v>
      </c>
      <c r="BZ30" s="23">
        <f t="shared" si="33"/>
        <v>-0.84374336858702281</v>
      </c>
      <c r="CA30" s="23">
        <f t="shared" si="34"/>
        <v>-1</v>
      </c>
      <c r="CB30" s="23">
        <f t="shared" si="35"/>
        <v>-0.99327561109034601</v>
      </c>
      <c r="CC30" s="23">
        <f t="shared" si="36"/>
        <v>-0.95344007570310163</v>
      </c>
      <c r="CD30" s="23">
        <f t="shared" si="37"/>
        <v>-0.54591164142181836</v>
      </c>
      <c r="CE30" s="23">
        <f t="shared" si="38"/>
        <v>-0.61870595187953126</v>
      </c>
      <c r="CF30" s="23">
        <f t="shared" si="39"/>
        <v>-0.54307077160726114</v>
      </c>
      <c r="CG30" s="23">
        <f t="shared" si="40"/>
        <v>-0.70892262463231104</v>
      </c>
      <c r="CH30" s="23">
        <f t="shared" si="41"/>
        <v>-0.6041870694009952</v>
      </c>
    </row>
    <row r="31" spans="1:86" x14ac:dyDescent="0.25">
      <c r="A31" s="62"/>
      <c r="B31" s="8" t="s">
        <v>50</v>
      </c>
      <c r="C31" s="10">
        <v>311854.26717955002</v>
      </c>
      <c r="D31" s="10">
        <v>396979.43839757598</v>
      </c>
      <c r="E31" s="10">
        <v>261811.42504502999</v>
      </c>
      <c r="F31" s="10">
        <v>298020.45844218699</v>
      </c>
      <c r="G31" s="11">
        <v>223395.52720245201</v>
      </c>
      <c r="H31" s="11">
        <v>292349.34158730501</v>
      </c>
      <c r="I31" s="11">
        <v>358217.31481535098</v>
      </c>
      <c r="J31" s="11">
        <v>410679.46434908098</v>
      </c>
      <c r="K31" s="11">
        <v>271730.51291238097</v>
      </c>
      <c r="L31" s="10">
        <v>149854.50459345599</v>
      </c>
      <c r="M31" s="10">
        <v>98202.807915058103</v>
      </c>
      <c r="N31" s="10">
        <v>100058.25846240199</v>
      </c>
      <c r="O31" s="10">
        <v>66973.512306738805</v>
      </c>
      <c r="P31" s="10">
        <v>86883.040370097806</v>
      </c>
      <c r="Q31" s="11">
        <v>34077.840738047402</v>
      </c>
      <c r="R31" s="11">
        <v>42007.402849628503</v>
      </c>
      <c r="S31" s="11">
        <v>151580.38714171699</v>
      </c>
      <c r="T31" s="11">
        <v>55500.978423280198</v>
      </c>
      <c r="U31" s="11">
        <v>21091.0889879887</v>
      </c>
      <c r="V31" s="29">
        <v>319116.50537648401</v>
      </c>
      <c r="W31" s="29">
        <v>400552.61109790899</v>
      </c>
      <c r="X31" s="29">
        <v>363285.26194282999</v>
      </c>
      <c r="Y31" s="29">
        <v>297655.63396757899</v>
      </c>
      <c r="Z31" s="30">
        <v>295680.457093417</v>
      </c>
      <c r="AA31" s="12">
        <f t="shared" si="22"/>
        <v>-23403.826716093812</v>
      </c>
      <c r="AB31" s="12">
        <f t="shared" si="0"/>
        <v>61721.344501932152</v>
      </c>
      <c r="AC31" s="12">
        <f t="shared" si="1"/>
        <v>-73446.668850613845</v>
      </c>
      <c r="AD31" s="12">
        <f t="shared" si="2"/>
        <v>-37237.635453456838</v>
      </c>
      <c r="AE31" s="12">
        <f t="shared" si="3"/>
        <v>-111862.56669319182</v>
      </c>
      <c r="AF31" s="12">
        <f t="shared" si="4"/>
        <v>-42908.752308338822</v>
      </c>
      <c r="AG31" s="12">
        <f t="shared" si="5"/>
        <v>22959.22091970715</v>
      </c>
      <c r="AH31" s="12">
        <f t="shared" si="6"/>
        <v>75421.37045343715</v>
      </c>
      <c r="AI31" s="12">
        <f t="shared" si="7"/>
        <v>-63527.580983262858</v>
      </c>
      <c r="AJ31" s="12">
        <f t="shared" si="8"/>
        <v>-185403.58930218784</v>
      </c>
      <c r="AK31" s="12">
        <f t="shared" si="9"/>
        <v>-237055.28598058573</v>
      </c>
      <c r="AL31" s="12">
        <f t="shared" si="10"/>
        <v>-235199.83543324185</v>
      </c>
      <c r="AM31" s="12">
        <f t="shared" si="11"/>
        <v>-268284.58158890501</v>
      </c>
      <c r="AN31" s="12">
        <f t="shared" si="12"/>
        <v>-248375.05352554604</v>
      </c>
      <c r="AO31" s="12">
        <f t="shared" si="13"/>
        <v>-301180.25315759645</v>
      </c>
      <c r="AP31" s="12">
        <f t="shared" si="14"/>
        <v>-293250.69104601536</v>
      </c>
      <c r="AQ31" s="12">
        <f t="shared" si="15"/>
        <v>-183677.70675392685</v>
      </c>
      <c r="AR31" s="12">
        <f t="shared" si="16"/>
        <v>-279757.11547236366</v>
      </c>
      <c r="AS31" s="12">
        <f t="shared" si="17"/>
        <v>-314167.00490765512</v>
      </c>
      <c r="AT31" s="33">
        <f>AA31/'cel growth'!$G$35</f>
        <v>-32278.624253241083</v>
      </c>
      <c r="AU31" s="33">
        <f>AB31/'cel growth'!$G$35</f>
        <v>85126.253571716516</v>
      </c>
      <c r="AV31" s="33">
        <f>AC31/'cel growth'!$G$35</f>
        <v>-101297.85420308731</v>
      </c>
      <c r="AW31" s="33">
        <f>AD31/'cel growth'!$G$35</f>
        <v>-51358.25253973325</v>
      </c>
      <c r="AX31" s="33">
        <f>AE31/'cel growth'!$H$35</f>
        <v>-87739.235310342498</v>
      </c>
      <c r="AY31" s="33">
        <f>AF31/'cel growth'!$H$35</f>
        <v>-33655.41509502726</v>
      </c>
      <c r="AZ31" s="33">
        <f>AG31/'cel growth'!$H$35</f>
        <v>18008.030267545484</v>
      </c>
      <c r="BA31" s="33">
        <f>AH31/'cel growth'!$H$35</f>
        <v>59156.638053839539</v>
      </c>
      <c r="BB31" s="33">
        <f>AI31/'cel growth'!$H$35</f>
        <v>-49827.762238595002</v>
      </c>
      <c r="BC31" s="33">
        <f>AJ31/'cel growth'!$G$36</f>
        <v>-255886.70070312324</v>
      </c>
      <c r="BD31" s="33">
        <f>AK31/'cel growth'!$G$36</f>
        <v>-327174.32948366128</v>
      </c>
      <c r="BE31" s="33">
        <f>AL31/'cel growth'!$G$36</f>
        <v>-324613.51002668857</v>
      </c>
      <c r="BF31" s="33">
        <f>AM31/'cel growth'!$G$36</f>
        <v>-370275.76807269867</v>
      </c>
      <c r="BG31" s="33">
        <f>AN31/'cel growth'!$G$36</f>
        <v>-342797.42491945182</v>
      </c>
      <c r="BH31" s="33">
        <f>AO31/'cel growth'!$H$36</f>
        <v>-236137.10104063386</v>
      </c>
      <c r="BI31" s="33">
        <f>AP31/'cel growth'!$H$36</f>
        <v>-229920.01413032232</v>
      </c>
      <c r="BJ31" s="33">
        <f>AQ31/'cel growth'!$H$36</f>
        <v>-144010.50780699222</v>
      </c>
      <c r="BK31" s="33">
        <f>AR31/'cel growth'!$H$36</f>
        <v>-219340.52299426988</v>
      </c>
      <c r="BL31" s="33">
        <f>AS31/'cel growth'!$H$36</f>
        <v>-246319.22247137906</v>
      </c>
      <c r="BM31" s="25">
        <f t="shared" si="42"/>
        <v>370275.76807269867</v>
      </c>
      <c r="BN31" s="26">
        <f t="shared" si="19"/>
        <v>-370275.76807269867</v>
      </c>
      <c r="BO31" s="26">
        <f t="shared" si="20"/>
        <v>85126.253571716516</v>
      </c>
      <c r="BP31" s="23">
        <f t="shared" si="23"/>
        <v>-8.7174552148666692E-2</v>
      </c>
      <c r="BQ31" s="23">
        <f t="shared" si="24"/>
        <v>0.22989960702749287</v>
      </c>
      <c r="BR31" s="23">
        <f t="shared" si="25"/>
        <v>-0.27357408433813263</v>
      </c>
      <c r="BS31" s="23">
        <f t="shared" si="26"/>
        <v>-0.13870271016398175</v>
      </c>
      <c r="BT31" s="23">
        <f t="shared" si="27"/>
        <v>-0.23695646022700595</v>
      </c>
      <c r="BU31" s="23">
        <f t="shared" si="28"/>
        <v>-9.0892837168916413E-2</v>
      </c>
      <c r="BV31" s="23">
        <f t="shared" si="29"/>
        <v>4.8634104146966076E-2</v>
      </c>
      <c r="BW31" s="23">
        <f t="shared" si="30"/>
        <v>0.15976373058856211</v>
      </c>
      <c r="BX31" s="23">
        <f t="shared" si="31"/>
        <v>-0.13456933057745218</v>
      </c>
      <c r="BY31" s="23">
        <f t="shared" si="32"/>
        <v>-0.6910706094407002</v>
      </c>
      <c r="BZ31" s="23">
        <f t="shared" si="33"/>
        <v>-0.88359638327568057</v>
      </c>
      <c r="CA31" s="23">
        <f t="shared" si="34"/>
        <v>-0.87668040421957905</v>
      </c>
      <c r="CB31" s="23">
        <f t="shared" si="35"/>
        <v>-1</v>
      </c>
      <c r="CC31" s="23">
        <f t="shared" si="36"/>
        <v>-0.92578951818458766</v>
      </c>
      <c r="CD31" s="23">
        <f t="shared" si="37"/>
        <v>-0.63773306654588191</v>
      </c>
      <c r="CE31" s="23">
        <f t="shared" si="38"/>
        <v>-0.6209426431739401</v>
      </c>
      <c r="CF31" s="23">
        <f t="shared" si="39"/>
        <v>-0.38892771340823384</v>
      </c>
      <c r="CG31" s="23">
        <f t="shared" si="40"/>
        <v>-0.59237071908849648</v>
      </c>
      <c r="CH31" s="23">
        <f t="shared" si="41"/>
        <v>-0.66523181831066402</v>
      </c>
    </row>
    <row r="32" spans="1:86" x14ac:dyDescent="0.25">
      <c r="A32" s="62"/>
      <c r="B32" s="8" t="s">
        <v>51</v>
      </c>
      <c r="C32" s="10">
        <v>155416946.22584999</v>
      </c>
      <c r="D32" s="10">
        <v>152951060.59138799</v>
      </c>
      <c r="E32" s="10">
        <v>160799144.551954</v>
      </c>
      <c r="F32" s="10">
        <v>154035072.14976799</v>
      </c>
      <c r="G32" s="11">
        <v>152879228.75498801</v>
      </c>
      <c r="H32" s="11">
        <v>154410630.393269</v>
      </c>
      <c r="I32" s="11">
        <v>177183380.54588199</v>
      </c>
      <c r="J32" s="11">
        <v>141997414.968815</v>
      </c>
      <c r="K32" s="11">
        <v>127806046.947675</v>
      </c>
      <c r="L32" s="10">
        <v>147572445.31198299</v>
      </c>
      <c r="M32" s="10">
        <v>150565834.764467</v>
      </c>
      <c r="N32" s="10">
        <v>135672613.71865499</v>
      </c>
      <c r="O32" s="10">
        <v>135661143.694269</v>
      </c>
      <c r="P32" s="10">
        <v>138895492.87965801</v>
      </c>
      <c r="Q32" s="11">
        <v>162764248.830091</v>
      </c>
      <c r="R32" s="11">
        <v>103927588.250616</v>
      </c>
      <c r="S32" s="11">
        <v>162077183.926613</v>
      </c>
      <c r="T32" s="11">
        <v>88263235.540464893</v>
      </c>
      <c r="U32" s="11">
        <v>134562606.73322299</v>
      </c>
      <c r="V32" s="29">
        <v>116011793.22209001</v>
      </c>
      <c r="W32" s="29">
        <v>121031849.599931</v>
      </c>
      <c r="X32" s="29">
        <v>158488628.68447399</v>
      </c>
      <c r="Y32" s="29">
        <v>145741383.17527401</v>
      </c>
      <c r="Z32" s="30">
        <v>186073244.058599</v>
      </c>
      <c r="AA32" s="12">
        <f t="shared" si="22"/>
        <v>9947566.4777763784</v>
      </c>
      <c r="AB32" s="12">
        <f t="shared" si="0"/>
        <v>7481680.8433143795</v>
      </c>
      <c r="AC32" s="12">
        <f t="shared" si="1"/>
        <v>15329764.803880394</v>
      </c>
      <c r="AD32" s="12">
        <f t="shared" si="2"/>
        <v>8565692.4016943872</v>
      </c>
      <c r="AE32" s="12">
        <f t="shared" si="3"/>
        <v>7409849.006914407</v>
      </c>
      <c r="AF32" s="12">
        <f t="shared" si="4"/>
        <v>8941250.6451953948</v>
      </c>
      <c r="AG32" s="12">
        <f t="shared" si="5"/>
        <v>31714000.797808379</v>
      </c>
      <c r="AH32" s="12">
        <f t="shared" si="6"/>
        <v>-3471964.7792586088</v>
      </c>
      <c r="AI32" s="12">
        <f t="shared" si="7"/>
        <v>-17663332.800398603</v>
      </c>
      <c r="AJ32" s="12">
        <f t="shared" si="8"/>
        <v>2103065.5639093816</v>
      </c>
      <c r="AK32" s="12">
        <f t="shared" si="9"/>
        <v>5096455.0163933933</v>
      </c>
      <c r="AL32" s="12">
        <f t="shared" si="10"/>
        <v>-9796766.0294186175</v>
      </c>
      <c r="AM32" s="12">
        <f t="shared" si="11"/>
        <v>-9808236.0538046062</v>
      </c>
      <c r="AN32" s="12">
        <f t="shared" si="12"/>
        <v>-6573886.8684155941</v>
      </c>
      <c r="AO32" s="12">
        <f t="shared" si="13"/>
        <v>17294869.082017392</v>
      </c>
      <c r="AP32" s="12">
        <f t="shared" si="14"/>
        <v>-41541791.497457609</v>
      </c>
      <c r="AQ32" s="12">
        <f t="shared" si="15"/>
        <v>16607804.178539395</v>
      </c>
      <c r="AR32" s="12">
        <f t="shared" si="16"/>
        <v>-57206144.207608715</v>
      </c>
      <c r="AS32" s="12">
        <f t="shared" si="17"/>
        <v>-10906773.014850616</v>
      </c>
      <c r="AT32" s="33">
        <f>AA32/'cel growth'!$G$35</f>
        <v>13719711.928540222</v>
      </c>
      <c r="AU32" s="33">
        <f>AB32/'cel growth'!$G$35</f>
        <v>10318755.460531102</v>
      </c>
      <c r="AV32" s="33">
        <f>AC32/'cel growth'!$G$35</f>
        <v>21142855.140640143</v>
      </c>
      <c r="AW32" s="33">
        <f>AD32/'cel growth'!$G$35</f>
        <v>11813827.279493818</v>
      </c>
      <c r="AX32" s="33">
        <f>AE32/'cel growth'!$H$35</f>
        <v>5811903.8821530929</v>
      </c>
      <c r="AY32" s="33">
        <f>AF32/'cel growth'!$H$35</f>
        <v>7013056.4452290228</v>
      </c>
      <c r="AZ32" s="33">
        <f>AG32/'cel growth'!$H$35</f>
        <v>24874828.648113355</v>
      </c>
      <c r="BA32" s="33">
        <f>AH32/'cel growth'!$H$35</f>
        <v>-2723230.3330934802</v>
      </c>
      <c r="BB32" s="33">
        <f>AI32/'cel growth'!$H$35</f>
        <v>-13854208.416204575</v>
      </c>
      <c r="BC32" s="33">
        <f>AJ32/'cel growth'!$G$36</f>
        <v>2902567.9089416349</v>
      </c>
      <c r="BD32" s="33">
        <f>AK32/'cel growth'!$G$36</f>
        <v>7033925.6339920172</v>
      </c>
      <c r="BE32" s="33">
        <f>AL32/'cel growth'!$G$36</f>
        <v>-13521108.983183987</v>
      </c>
      <c r="BF32" s="33">
        <f>AM32/'cel growth'!$G$36</f>
        <v>-13536939.45716867</v>
      </c>
      <c r="BG32" s="33">
        <f>AN32/'cel growth'!$G$36</f>
        <v>-9073018.6394217927</v>
      </c>
      <c r="BH32" s="33">
        <f>AO32/'cel growth'!$H$36</f>
        <v>13559853.958180619</v>
      </c>
      <c r="BI32" s="33">
        <f>AP32/'cel growth'!$H$36</f>
        <v>-32570389.703175902</v>
      </c>
      <c r="BJ32" s="33">
        <f>AQ32/'cel growth'!$H$36</f>
        <v>13021168.194977008</v>
      </c>
      <c r="BK32" s="33">
        <f>AR32/'cel growth'!$H$36</f>
        <v>-44851855.037882172</v>
      </c>
      <c r="BL32" s="33">
        <f>AS32/'cel growth'!$H$36</f>
        <v>-8551336.7308559176</v>
      </c>
      <c r="BM32" s="25">
        <f t="shared" si="42"/>
        <v>44851855.037882172</v>
      </c>
      <c r="BN32" s="26">
        <f t="shared" si="19"/>
        <v>-44851855.037882172</v>
      </c>
      <c r="BO32" s="26">
        <f t="shared" si="20"/>
        <v>24874828.648113355</v>
      </c>
      <c r="BP32" s="23">
        <f t="shared" si="23"/>
        <v>0.30588950929571279</v>
      </c>
      <c r="BQ32" s="23">
        <f t="shared" si="24"/>
        <v>0.23006306989567799</v>
      </c>
      <c r="BR32" s="23">
        <f t="shared" si="25"/>
        <v>0.47139310342421176</v>
      </c>
      <c r="BS32" s="23">
        <f t="shared" si="26"/>
        <v>0.26339662583667456</v>
      </c>
      <c r="BT32" s="23">
        <f t="shared" si="27"/>
        <v>0.12958001128926153</v>
      </c>
      <c r="BU32" s="23">
        <f t="shared" si="28"/>
        <v>0.15636045464130188</v>
      </c>
      <c r="BV32" s="23">
        <f t="shared" si="29"/>
        <v>0.55459977356798085</v>
      </c>
      <c r="BW32" s="23">
        <f t="shared" si="30"/>
        <v>-6.0716113765939488E-2</v>
      </c>
      <c r="BX32" s="23">
        <f t="shared" si="31"/>
        <v>-0.30888819212724244</v>
      </c>
      <c r="BY32" s="23">
        <f t="shared" si="32"/>
        <v>6.4714556543761834E-2</v>
      </c>
      <c r="BZ32" s="23">
        <f t="shared" si="33"/>
        <v>0.15682574618265213</v>
      </c>
      <c r="CA32" s="23">
        <f t="shared" si="34"/>
        <v>-0.30146153312419227</v>
      </c>
      <c r="CB32" s="23">
        <f t="shared" si="35"/>
        <v>-0.30181448338614497</v>
      </c>
      <c r="CC32" s="23">
        <f t="shared" si="36"/>
        <v>-0.20228859278526298</v>
      </c>
      <c r="CD32" s="23">
        <f t="shared" si="37"/>
        <v>0.30232537643599977</v>
      </c>
      <c r="CE32" s="23">
        <f t="shared" si="38"/>
        <v>-0.72617709291325272</v>
      </c>
      <c r="CF32" s="23">
        <f t="shared" si="39"/>
        <v>0.29031504235397271</v>
      </c>
      <c r="CG32" s="23">
        <f t="shared" si="40"/>
        <v>-1</v>
      </c>
      <c r="CH32" s="23">
        <f t="shared" si="41"/>
        <v>-0.19065737021653625</v>
      </c>
    </row>
    <row r="33" spans="1:86" x14ac:dyDescent="0.25">
      <c r="A33" s="62"/>
      <c r="B33" s="8" t="s">
        <v>52</v>
      </c>
      <c r="C33" s="10">
        <v>15250584.467587201</v>
      </c>
      <c r="D33" s="10">
        <v>15118302.70053</v>
      </c>
      <c r="E33" s="10">
        <v>14559862.9180078</v>
      </c>
      <c r="F33" s="10">
        <v>16293629.1471666</v>
      </c>
      <c r="G33" s="11">
        <v>21387240.889489301</v>
      </c>
      <c r="H33" s="11">
        <v>19115592.8808253</v>
      </c>
      <c r="I33" s="11">
        <v>19332401.684928101</v>
      </c>
      <c r="J33" s="11">
        <v>20529654.3170285</v>
      </c>
      <c r="K33" s="11">
        <v>17920823.831209201</v>
      </c>
      <c r="L33" s="10">
        <v>11746018.056833399</v>
      </c>
      <c r="M33" s="10">
        <v>12375189.0162846</v>
      </c>
      <c r="N33" s="10">
        <v>10723840.1919639</v>
      </c>
      <c r="O33" s="10">
        <v>10915097.2075064</v>
      </c>
      <c r="P33" s="10">
        <v>10702346.1313172</v>
      </c>
      <c r="Q33" s="11">
        <v>14929723.0698993</v>
      </c>
      <c r="R33" s="11">
        <v>10552941.2082495</v>
      </c>
      <c r="S33" s="11">
        <v>14851764.1764799</v>
      </c>
      <c r="T33" s="11">
        <v>10725793.9877667</v>
      </c>
      <c r="U33" s="11">
        <v>14524762.0766178</v>
      </c>
      <c r="V33" s="29">
        <v>3466984.0323101301</v>
      </c>
      <c r="W33" s="29">
        <v>3333547.4006463201</v>
      </c>
      <c r="X33" s="29">
        <v>4382799.8237054097</v>
      </c>
      <c r="Y33" s="29">
        <v>3574359.18133512</v>
      </c>
      <c r="Z33" s="30">
        <v>5013831.5838367902</v>
      </c>
      <c r="AA33" s="12">
        <f t="shared" si="22"/>
        <v>11296280.063220447</v>
      </c>
      <c r="AB33" s="12">
        <f t="shared" si="0"/>
        <v>11163998.296163246</v>
      </c>
      <c r="AC33" s="12">
        <f t="shared" si="1"/>
        <v>10605558.513641046</v>
      </c>
      <c r="AD33" s="12">
        <f t="shared" si="2"/>
        <v>12339324.742799846</v>
      </c>
      <c r="AE33" s="12">
        <f t="shared" si="3"/>
        <v>17432936.485122547</v>
      </c>
      <c r="AF33" s="12">
        <f t="shared" si="4"/>
        <v>15161288.476458546</v>
      </c>
      <c r="AG33" s="12">
        <f t="shared" si="5"/>
        <v>15378097.280561347</v>
      </c>
      <c r="AH33" s="12">
        <f t="shared" si="6"/>
        <v>16575349.912661746</v>
      </c>
      <c r="AI33" s="12">
        <f t="shared" si="7"/>
        <v>13966519.426842447</v>
      </c>
      <c r="AJ33" s="12">
        <f t="shared" si="8"/>
        <v>7791713.6524666455</v>
      </c>
      <c r="AK33" s="12">
        <f t="shared" si="9"/>
        <v>8420884.6119178459</v>
      </c>
      <c r="AL33" s="12">
        <f t="shared" si="10"/>
        <v>6769535.7875971459</v>
      </c>
      <c r="AM33" s="12">
        <f t="shared" si="11"/>
        <v>6960792.8031396456</v>
      </c>
      <c r="AN33" s="12">
        <f t="shared" si="12"/>
        <v>6748041.7269504461</v>
      </c>
      <c r="AO33" s="12">
        <f t="shared" si="13"/>
        <v>10975418.665532546</v>
      </c>
      <c r="AP33" s="12">
        <f t="shared" si="14"/>
        <v>6598636.803882746</v>
      </c>
      <c r="AQ33" s="12">
        <f t="shared" si="15"/>
        <v>10897459.772113146</v>
      </c>
      <c r="AR33" s="12">
        <f t="shared" si="16"/>
        <v>6771489.5833999459</v>
      </c>
      <c r="AS33" s="12">
        <f t="shared" si="17"/>
        <v>10570457.672251046</v>
      </c>
      <c r="AT33" s="33">
        <f>AA33/'cel growth'!$G$35</f>
        <v>15579861.534752002</v>
      </c>
      <c r="AU33" s="33">
        <f>AB33/'cel growth'!$G$35</f>
        <v>15397418.146062154</v>
      </c>
      <c r="AV33" s="33">
        <f>AC33/'cel growth'!$G$35</f>
        <v>14627216.412526831</v>
      </c>
      <c r="AW33" s="33">
        <f>AD33/'cel growth'!$G$35</f>
        <v>17018431.718162805</v>
      </c>
      <c r="AX33" s="33">
        <f>AE33/'cel growth'!$H$35</f>
        <v>13673497.414140003</v>
      </c>
      <c r="AY33" s="33">
        <f>AF33/'cel growth'!$H$35</f>
        <v>11891733.727981243</v>
      </c>
      <c r="AZ33" s="33">
        <f>AG33/'cel growth'!$H$35</f>
        <v>12061787.386169719</v>
      </c>
      <c r="BA33" s="33">
        <f>AH33/'cel growth'!$H$35</f>
        <v>13000850.68070234</v>
      </c>
      <c r="BB33" s="33">
        <f>AI33/'cel growth'!$H$35</f>
        <v>10954618.427620795</v>
      </c>
      <c r="BC33" s="33">
        <f>AJ33/'cel growth'!$G$36</f>
        <v>10753814.998174062</v>
      </c>
      <c r="BD33" s="33">
        <f>AK33/'cel growth'!$G$36</f>
        <v>11622171.870865341</v>
      </c>
      <c r="BE33" s="33">
        <f>AL33/'cel growth'!$G$36</f>
        <v>9343045.5391917881</v>
      </c>
      <c r="BF33" s="33">
        <f>AM33/'cel growth'!$G$36</f>
        <v>9607010.907271741</v>
      </c>
      <c r="BG33" s="33">
        <f>AN33/'cel growth'!$G$36</f>
        <v>9313380.2868398912</v>
      </c>
      <c r="BH33" s="33">
        <f>AO33/'cel growth'!$H$36</f>
        <v>8605157.606498111</v>
      </c>
      <c r="BI33" s="33">
        <f>AP33/'cel growth'!$H$36</f>
        <v>5173589.4015387716</v>
      </c>
      <c r="BJ33" s="33">
        <f>AQ33/'cel growth'!$H$36</f>
        <v>8544034.7842035145</v>
      </c>
      <c r="BK33" s="33">
        <f>AR33/'cel growth'!$H$36</f>
        <v>5309112.7429068703</v>
      </c>
      <c r="BL33" s="33">
        <f>AS33/'cel growth'!$H$36</f>
        <v>8287652.3451621635</v>
      </c>
      <c r="BM33" s="25">
        <f t="shared" si="42"/>
        <v>17018431.718162805</v>
      </c>
      <c r="BN33" s="26">
        <f t="shared" si="19"/>
        <v>5173589.4015387716</v>
      </c>
      <c r="BO33" s="26">
        <f t="shared" si="20"/>
        <v>17018431.718162805</v>
      </c>
      <c r="BP33" s="23">
        <f t="shared" si="23"/>
        <v>0.91546987365025545</v>
      </c>
      <c r="BQ33" s="23">
        <f t="shared" si="24"/>
        <v>0.90474953280385795</v>
      </c>
      <c r="BR33" s="23">
        <f t="shared" si="25"/>
        <v>0.85949261687350631</v>
      </c>
      <c r="BS33" s="23">
        <f t="shared" si="26"/>
        <v>1</v>
      </c>
      <c r="BT33" s="23">
        <f t="shared" si="27"/>
        <v>0.8034522593258141</v>
      </c>
      <c r="BU33" s="23">
        <f t="shared" si="28"/>
        <v>0.69875614421567833</v>
      </c>
      <c r="BV33" s="23">
        <f t="shared" si="29"/>
        <v>0.70874846671663982</v>
      </c>
      <c r="BW33" s="23">
        <f t="shared" si="30"/>
        <v>0.7639276577304871</v>
      </c>
      <c r="BX33" s="23">
        <f t="shared" si="31"/>
        <v>0.6436914169905299</v>
      </c>
      <c r="BY33" s="23">
        <f t="shared" si="32"/>
        <v>0.63189224343728023</v>
      </c>
      <c r="BZ33" s="23">
        <f t="shared" si="33"/>
        <v>0.6829167377662454</v>
      </c>
      <c r="CA33" s="23">
        <f t="shared" si="34"/>
        <v>0.54899568267624133</v>
      </c>
      <c r="CB33" s="23">
        <f t="shared" si="35"/>
        <v>0.56450624043217357</v>
      </c>
      <c r="CC33" s="23">
        <f t="shared" si="36"/>
        <v>0.54725255776066895</v>
      </c>
      <c r="CD33" s="23">
        <f t="shared" si="37"/>
        <v>0.50563751989640238</v>
      </c>
      <c r="CE33" s="23">
        <f t="shared" si="38"/>
        <v>0.30399918671808601</v>
      </c>
      <c r="CF33" s="23">
        <f t="shared" si="39"/>
        <v>0.50204595380460071</v>
      </c>
      <c r="CG33" s="23">
        <f t="shared" si="40"/>
        <v>0.31196251398657115</v>
      </c>
      <c r="CH33" s="23">
        <f t="shared" si="41"/>
        <v>0.48698096760098192</v>
      </c>
    </row>
    <row r="34" spans="1:86" x14ac:dyDescent="0.25">
      <c r="A34" s="62"/>
      <c r="B34" s="8" t="s">
        <v>53</v>
      </c>
      <c r="C34" s="10">
        <v>1855375494.1832399</v>
      </c>
      <c r="D34" s="10">
        <v>1863829054.4656601</v>
      </c>
      <c r="E34" s="10">
        <v>1850990221.8622401</v>
      </c>
      <c r="F34" s="10">
        <v>1878351441.5933499</v>
      </c>
      <c r="G34" s="11">
        <v>2558231479.31845</v>
      </c>
      <c r="H34" s="11">
        <v>2446831941.9080601</v>
      </c>
      <c r="I34" s="11">
        <v>2491332726.9723001</v>
      </c>
      <c r="J34" s="11">
        <v>2372649921.2094598</v>
      </c>
      <c r="K34" s="11">
        <v>2281803101.4330602</v>
      </c>
      <c r="L34" s="10">
        <v>1393578914.2437601</v>
      </c>
      <c r="M34" s="10">
        <v>1513975015.85744</v>
      </c>
      <c r="N34" s="10">
        <v>1440567210.1879399</v>
      </c>
      <c r="O34" s="10">
        <v>1473693986.11919</v>
      </c>
      <c r="P34" s="10">
        <v>1343870092.9493101</v>
      </c>
      <c r="Q34" s="11">
        <v>1745565962.6470599</v>
      </c>
      <c r="R34" s="11">
        <v>1261849586.62921</v>
      </c>
      <c r="S34" s="11">
        <v>1783257518.01472</v>
      </c>
      <c r="T34" s="11">
        <v>1308535519.8687699</v>
      </c>
      <c r="U34" s="11">
        <v>1693105569.80618</v>
      </c>
      <c r="V34" s="29">
        <v>424395554.60003299</v>
      </c>
      <c r="W34" s="29">
        <v>423438978.96343499</v>
      </c>
      <c r="X34" s="29">
        <v>520343120.84012902</v>
      </c>
      <c r="Y34" s="29">
        <v>497916310.72459799</v>
      </c>
      <c r="Z34" s="30">
        <v>568164214.37063098</v>
      </c>
      <c r="AA34" s="12">
        <f t="shared" si="22"/>
        <v>1368523858.2834747</v>
      </c>
      <c r="AB34" s="12">
        <f t="shared" si="0"/>
        <v>1376977418.5658948</v>
      </c>
      <c r="AC34" s="12">
        <f t="shared" si="1"/>
        <v>1364138585.9624748</v>
      </c>
      <c r="AD34" s="12">
        <f t="shared" si="2"/>
        <v>1391499805.6935847</v>
      </c>
      <c r="AE34" s="12">
        <f t="shared" si="3"/>
        <v>2071379843.4186847</v>
      </c>
      <c r="AF34" s="12">
        <f t="shared" si="4"/>
        <v>1959980306.0082948</v>
      </c>
      <c r="AG34" s="12">
        <f t="shared" si="5"/>
        <v>2004481091.0725348</v>
      </c>
      <c r="AH34" s="12">
        <f t="shared" si="6"/>
        <v>1885798285.3096945</v>
      </c>
      <c r="AI34" s="12">
        <f t="shared" si="7"/>
        <v>1794951465.5332949</v>
      </c>
      <c r="AJ34" s="12">
        <f t="shared" si="8"/>
        <v>906727278.34399486</v>
      </c>
      <c r="AK34" s="12">
        <f t="shared" si="9"/>
        <v>1027123379.9576747</v>
      </c>
      <c r="AL34" s="12">
        <f t="shared" si="10"/>
        <v>953715574.28817463</v>
      </c>
      <c r="AM34" s="12">
        <f t="shared" si="11"/>
        <v>986842350.21942472</v>
      </c>
      <c r="AN34" s="12">
        <f t="shared" si="12"/>
        <v>857018457.04954481</v>
      </c>
      <c r="AO34" s="12">
        <f t="shared" si="13"/>
        <v>1258714326.7472947</v>
      </c>
      <c r="AP34" s="12">
        <f t="shared" si="14"/>
        <v>774997950.72944474</v>
      </c>
      <c r="AQ34" s="12">
        <f t="shared" si="15"/>
        <v>1296405882.1149547</v>
      </c>
      <c r="AR34" s="12">
        <f t="shared" si="16"/>
        <v>821683883.96900463</v>
      </c>
      <c r="AS34" s="12">
        <f t="shared" si="17"/>
        <v>1206253933.9064147</v>
      </c>
      <c r="AT34" s="33">
        <f>AA34/'cel growth'!$G$35</f>
        <v>1887471990.755743</v>
      </c>
      <c r="AU34" s="33">
        <f>AB34/'cel growth'!$G$35</f>
        <v>1899131165.0979767</v>
      </c>
      <c r="AV34" s="33">
        <f>AC34/'cel growth'!$G$35</f>
        <v>1881423810.7202809</v>
      </c>
      <c r="AW34" s="33">
        <f>AD34/'cel growth'!$G$35</f>
        <v>1919160482.6553681</v>
      </c>
      <c r="AX34" s="33">
        <f>AE34/'cel growth'!$H$35</f>
        <v>1624683653.0872619</v>
      </c>
      <c r="AY34" s="33">
        <f>AF34/'cel growth'!$H$35</f>
        <v>1537307594.0958641</v>
      </c>
      <c r="AZ34" s="33">
        <f>AG34/'cel growth'!$H$35</f>
        <v>1572211717.6795397</v>
      </c>
      <c r="BA34" s="33">
        <f>AH34/'cel growth'!$H$35</f>
        <v>1479123038.1512227</v>
      </c>
      <c r="BB34" s="33">
        <f>AI34/'cel growth'!$H$35</f>
        <v>1407867472.2082422</v>
      </c>
      <c r="BC34" s="33">
        <f>AJ34/'cel growth'!$G$36</f>
        <v>1251429125.8666015</v>
      </c>
      <c r="BD34" s="33">
        <f>AK34/'cel growth'!$G$36</f>
        <v>1417595063.2974524</v>
      </c>
      <c r="BE34" s="33">
        <f>AL34/'cel growth'!$G$36</f>
        <v>1316280513.4048481</v>
      </c>
      <c r="BF34" s="33">
        <f>AM34/'cel growth'!$G$36</f>
        <v>1362000779.2847235</v>
      </c>
      <c r="BG34" s="33">
        <f>AN34/'cel growth'!$G$36</f>
        <v>1182822976.8446102</v>
      </c>
      <c r="BH34" s="33">
        <f>AO34/'cel growth'!$H$36</f>
        <v>986881274.71919727</v>
      </c>
      <c r="BI34" s="33">
        <f>AP34/'cel growth'!$H$36</f>
        <v>607628712.30446482</v>
      </c>
      <c r="BJ34" s="33">
        <f>AQ34/'cel growth'!$H$36</f>
        <v>1016432928.6703432</v>
      </c>
      <c r="BK34" s="33">
        <f>AR34/'cel growth'!$H$36</f>
        <v>644232310.37899613</v>
      </c>
      <c r="BL34" s="33">
        <f>AS34/'cel growth'!$H$36</f>
        <v>945750274.41282558</v>
      </c>
      <c r="BM34" s="25">
        <f t="shared" si="42"/>
        <v>1919160482.6553681</v>
      </c>
      <c r="BN34" s="26">
        <f t="shared" si="19"/>
        <v>607628712.30446482</v>
      </c>
      <c r="BO34" s="26">
        <f t="shared" si="20"/>
        <v>1919160482.6553681</v>
      </c>
      <c r="BP34" s="23">
        <f t="shared" si="23"/>
        <v>0.98348835744273944</v>
      </c>
      <c r="BQ34" s="23">
        <f t="shared" si="24"/>
        <v>0.98956350042718744</v>
      </c>
      <c r="BR34" s="23">
        <f t="shared" si="25"/>
        <v>0.98033688569760757</v>
      </c>
      <c r="BS34" s="23">
        <f t="shared" si="26"/>
        <v>1</v>
      </c>
      <c r="BT34" s="23">
        <f t="shared" si="27"/>
        <v>0.84655955964627549</v>
      </c>
      <c r="BU34" s="23">
        <f t="shared" si="28"/>
        <v>0.80103128841462556</v>
      </c>
      <c r="BV34" s="23">
        <f t="shared" si="29"/>
        <v>0.81921847176855844</v>
      </c>
      <c r="BW34" s="23">
        <f t="shared" si="30"/>
        <v>0.77071357581555378</v>
      </c>
      <c r="BX34" s="23">
        <f t="shared" si="31"/>
        <v>0.73358506749800512</v>
      </c>
      <c r="BY34" s="23">
        <f t="shared" si="32"/>
        <v>0.65207112025103431</v>
      </c>
      <c r="BZ34" s="23">
        <f t="shared" si="33"/>
        <v>0.73865373745923268</v>
      </c>
      <c r="CA34" s="23">
        <f t="shared" si="34"/>
        <v>0.68586265989784778</v>
      </c>
      <c r="CB34" s="23">
        <f t="shared" si="35"/>
        <v>0.70968571497483457</v>
      </c>
      <c r="CC34" s="23">
        <f t="shared" si="36"/>
        <v>0.61632312020516677</v>
      </c>
      <c r="CD34" s="23">
        <f t="shared" si="37"/>
        <v>0.51422550830858049</v>
      </c>
      <c r="CE34" s="23">
        <f t="shared" si="38"/>
        <v>0.31661172569776141</v>
      </c>
      <c r="CF34" s="23">
        <f t="shared" si="39"/>
        <v>0.52962372759155463</v>
      </c>
      <c r="CG34" s="23">
        <f t="shared" si="40"/>
        <v>0.33568443921251984</v>
      </c>
      <c r="CH34" s="23">
        <f t="shared" si="41"/>
        <v>0.49279374130519654</v>
      </c>
    </row>
    <row r="35" spans="1:86" x14ac:dyDescent="0.25">
      <c r="A35" s="62"/>
      <c r="B35" s="8" t="s">
        <v>54</v>
      </c>
      <c r="C35" s="10">
        <v>422618965.29485601</v>
      </c>
      <c r="D35" s="10">
        <v>463480916.48114997</v>
      </c>
      <c r="E35" s="10">
        <v>419991451.48695201</v>
      </c>
      <c r="F35" s="10">
        <v>452543149.51412302</v>
      </c>
      <c r="G35" s="11">
        <v>445055688.76073998</v>
      </c>
      <c r="H35" s="11">
        <v>455791689.36815101</v>
      </c>
      <c r="I35" s="11">
        <v>469745180.41078901</v>
      </c>
      <c r="J35" s="11">
        <v>440231552.89319497</v>
      </c>
      <c r="K35" s="11">
        <v>345124312.87660301</v>
      </c>
      <c r="L35" s="10">
        <v>402365318.97490603</v>
      </c>
      <c r="M35" s="10">
        <v>412573504.38172299</v>
      </c>
      <c r="N35" s="10">
        <v>380681750.520643</v>
      </c>
      <c r="O35" s="10">
        <v>400808793.85818702</v>
      </c>
      <c r="P35" s="10">
        <v>369074760.58600199</v>
      </c>
      <c r="Q35" s="11">
        <v>480192286.16561401</v>
      </c>
      <c r="R35" s="11">
        <v>306580699.56423098</v>
      </c>
      <c r="S35" s="11">
        <v>481608910.452416</v>
      </c>
      <c r="T35" s="11">
        <v>281556577.64728397</v>
      </c>
      <c r="U35" s="11">
        <v>403811402.34527302</v>
      </c>
      <c r="V35" s="29">
        <v>299021492.92329502</v>
      </c>
      <c r="W35" s="29">
        <v>324262775.28243899</v>
      </c>
      <c r="X35" s="29">
        <v>445293127.55599499</v>
      </c>
      <c r="Y35" s="29">
        <v>374933351.24923599</v>
      </c>
      <c r="Z35" s="30">
        <v>472133594.27271301</v>
      </c>
      <c r="AA35" s="12">
        <f t="shared" si="22"/>
        <v>39490097.038120449</v>
      </c>
      <c r="AB35" s="12">
        <f t="shared" si="0"/>
        <v>80352048.224414408</v>
      </c>
      <c r="AC35" s="12">
        <f t="shared" si="1"/>
        <v>36862583.230216444</v>
      </c>
      <c r="AD35" s="12">
        <f t="shared" si="2"/>
        <v>69414281.257387459</v>
      </c>
      <c r="AE35" s="12">
        <f t="shared" si="3"/>
        <v>61926820.504004419</v>
      </c>
      <c r="AF35" s="12">
        <f t="shared" si="4"/>
        <v>72662821.111415446</v>
      </c>
      <c r="AG35" s="12">
        <f t="shared" si="5"/>
        <v>86616312.15405345</v>
      </c>
      <c r="AH35" s="12">
        <f t="shared" si="6"/>
        <v>57102684.63645941</v>
      </c>
      <c r="AI35" s="12">
        <f t="shared" si="7"/>
        <v>-38004555.380132556</v>
      </c>
      <c r="AJ35" s="12">
        <f t="shared" si="8"/>
        <v>19236450.718170464</v>
      </c>
      <c r="AK35" s="12">
        <f t="shared" si="9"/>
        <v>29444636.124987423</v>
      </c>
      <c r="AL35" s="12">
        <f t="shared" si="10"/>
        <v>-2447117.7360925674</v>
      </c>
      <c r="AM35" s="12">
        <f t="shared" si="11"/>
        <v>17679925.601451457</v>
      </c>
      <c r="AN35" s="12">
        <f t="shared" si="12"/>
        <v>-14054107.670733571</v>
      </c>
      <c r="AO35" s="12">
        <f t="shared" si="13"/>
        <v>97063417.908878446</v>
      </c>
      <c r="AP35" s="12">
        <f t="shared" si="14"/>
        <v>-76548168.692504585</v>
      </c>
      <c r="AQ35" s="12">
        <f t="shared" si="15"/>
        <v>98480042.195680439</v>
      </c>
      <c r="AR35" s="12">
        <f t="shared" si="16"/>
        <v>-101572290.60945159</v>
      </c>
      <c r="AS35" s="12">
        <f t="shared" si="17"/>
        <v>20682534.088537455</v>
      </c>
      <c r="AT35" s="33">
        <f>AA35/'cel growth'!$G$35</f>
        <v>54464853.952322744</v>
      </c>
      <c r="AU35" s="33">
        <f>AB35/'cel growth'!$G$35</f>
        <v>110821773.04067267</v>
      </c>
      <c r="AV35" s="33">
        <f>AC35/'cel growth'!$G$35</f>
        <v>50840979.448619716</v>
      </c>
      <c r="AW35" s="33">
        <f>AD35/'cel growth'!$G$35</f>
        <v>95736373.786054462</v>
      </c>
      <c r="AX35" s="33">
        <f>AE35/'cel growth'!$H$35</f>
        <v>48572208.173307307</v>
      </c>
      <c r="AY35" s="33">
        <f>AF35/'cel growth'!$H$35</f>
        <v>56992974.041921571</v>
      </c>
      <c r="AZ35" s="33">
        <f>AG35/'cel growth'!$H$35</f>
        <v>67937373.676060155</v>
      </c>
      <c r="BA35" s="33">
        <f>AH35/'cel growth'!$H$35</f>
        <v>44788404.488447331</v>
      </c>
      <c r="BB35" s="33">
        <f>AI35/'cel growth'!$H$35</f>
        <v>-29808815.638103329</v>
      </c>
      <c r="BC35" s="33">
        <f>AJ35/'cel growth'!$G$36</f>
        <v>26549388.423586357</v>
      </c>
      <c r="BD35" s="33">
        <f>AK35/'cel growth'!$G$36</f>
        <v>40638322.158621319</v>
      </c>
      <c r="BE35" s="33">
        <f>AL35/'cel growth'!$G$36</f>
        <v>-3377415.1087237559</v>
      </c>
      <c r="BF35" s="33">
        <f>AM35/'cel growth'!$G$36</f>
        <v>24401134.02259095</v>
      </c>
      <c r="BG35" s="33">
        <f>AN35/'cel growth'!$G$36</f>
        <v>-19396923.526269794</v>
      </c>
      <c r="BH35" s="33">
        <f>AO35/'cel growth'!$H$36</f>
        <v>76101516.8883093</v>
      </c>
      <c r="BI35" s="33">
        <f>AP35/'cel growth'!$H$36</f>
        <v>-60016758.919314049</v>
      </c>
      <c r="BJ35" s="33">
        <f>AQ35/'cel growth'!$H$36</f>
        <v>77212205.749355376</v>
      </c>
      <c r="BK35" s="33">
        <f>AR35/'cel growth'!$H$36</f>
        <v>-79636649.478550777</v>
      </c>
      <c r="BL35" s="33">
        <f>AS35/'cel growth'!$H$36</f>
        <v>16215915.853174318</v>
      </c>
      <c r="BM35" s="25">
        <f t="shared" si="42"/>
        <v>110821773.04067267</v>
      </c>
      <c r="BN35" s="26">
        <f t="shared" si="19"/>
        <v>-79636649.478550777</v>
      </c>
      <c r="BO35" s="26">
        <f t="shared" si="20"/>
        <v>110821773.04067267</v>
      </c>
      <c r="BP35" s="23">
        <f t="shared" si="23"/>
        <v>0.49146347741913143</v>
      </c>
      <c r="BQ35" s="23">
        <f t="shared" si="24"/>
        <v>1</v>
      </c>
      <c r="BR35" s="23">
        <f t="shared" si="25"/>
        <v>0.45876345463233636</v>
      </c>
      <c r="BS35" s="23">
        <f t="shared" si="26"/>
        <v>0.86387693644748198</v>
      </c>
      <c r="BT35" s="23">
        <f t="shared" si="27"/>
        <v>0.43829120253725623</v>
      </c>
      <c r="BU35" s="23">
        <f t="shared" si="28"/>
        <v>0.51427596291032618</v>
      </c>
      <c r="BV35" s="23">
        <f t="shared" si="29"/>
        <v>0.6130327264401958</v>
      </c>
      <c r="BW35" s="23">
        <f t="shared" si="30"/>
        <v>0.40414805917253777</v>
      </c>
      <c r="BX35" s="23">
        <f t="shared" si="31"/>
        <v>-0.26897977554612129</v>
      </c>
      <c r="BY35" s="23">
        <f t="shared" si="32"/>
        <v>0.23956834198855917</v>
      </c>
      <c r="BZ35" s="23">
        <f t="shared" si="33"/>
        <v>0.36669980134415153</v>
      </c>
      <c r="CA35" s="23">
        <f t="shared" si="34"/>
        <v>-3.0476097034507935E-2</v>
      </c>
      <c r="CB35" s="23">
        <f t="shared" si="35"/>
        <v>0.22018357361631</v>
      </c>
      <c r="CC35" s="23">
        <f t="shared" si="36"/>
        <v>-0.17502809235104849</v>
      </c>
      <c r="CD35" s="23">
        <f t="shared" si="37"/>
        <v>0.68670185289653596</v>
      </c>
      <c r="CE35" s="23">
        <f t="shared" si="38"/>
        <v>-0.54156107841089418</v>
      </c>
      <c r="CF35" s="23">
        <f t="shared" si="39"/>
        <v>0.69672415113786113</v>
      </c>
      <c r="CG35" s="23">
        <f t="shared" si="40"/>
        <v>-0.71860111324264186</v>
      </c>
      <c r="CH35" s="23">
        <f t="shared" si="41"/>
        <v>0.14632427733513087</v>
      </c>
    </row>
    <row r="36" spans="1:86" x14ac:dyDescent="0.25">
      <c r="A36" s="62"/>
      <c r="B36" s="8" t="s">
        <v>105</v>
      </c>
      <c r="C36" s="10">
        <v>471860676.701599</v>
      </c>
      <c r="D36" s="10">
        <v>456488437.66668802</v>
      </c>
      <c r="E36" s="10">
        <v>461167484.20708501</v>
      </c>
      <c r="F36" s="10">
        <v>508137780.497293</v>
      </c>
      <c r="G36" s="11">
        <v>512572098.85540903</v>
      </c>
      <c r="H36" s="11">
        <v>500328700.34883302</v>
      </c>
      <c r="I36" s="11">
        <v>529139108.697133</v>
      </c>
      <c r="J36" s="11">
        <v>505378354.425816</v>
      </c>
      <c r="K36" s="11">
        <v>474513878.95635098</v>
      </c>
      <c r="L36" s="10">
        <v>467623646.76620197</v>
      </c>
      <c r="M36" s="10">
        <v>502427987.00955498</v>
      </c>
      <c r="N36" s="10">
        <v>443324228.89644998</v>
      </c>
      <c r="O36" s="10">
        <v>458809748.19566703</v>
      </c>
      <c r="P36" s="10">
        <v>447353374.70909703</v>
      </c>
      <c r="Q36" s="11">
        <v>565654009.41875601</v>
      </c>
      <c r="R36" s="11">
        <v>414751881.69082397</v>
      </c>
      <c r="S36" s="11">
        <v>550175787.73224103</v>
      </c>
      <c r="T36" s="11">
        <v>382481225.53618598</v>
      </c>
      <c r="U36" s="11">
        <v>518806261.52531999</v>
      </c>
      <c r="V36" s="29">
        <v>228904372.86353901</v>
      </c>
      <c r="W36" s="29">
        <v>242103600.23786899</v>
      </c>
      <c r="X36" s="29">
        <v>288233113.251513</v>
      </c>
      <c r="Y36" s="29">
        <v>260370590.51721999</v>
      </c>
      <c r="Z36" s="30">
        <v>307429841.44643301</v>
      </c>
      <c r="AA36" s="12">
        <f t="shared" ref="AA36:AA58" si="43">C36-AVERAGE($V36:$Z36)</f>
        <v>206452373.03828418</v>
      </c>
      <c r="AB36" s="12">
        <f t="shared" ref="AB36:AB58" si="44">D36-AVERAGE($V36:$Z36)</f>
        <v>191080134.00337321</v>
      </c>
      <c r="AC36" s="12">
        <f t="shared" ref="AC36:AC58" si="45">E36-AVERAGE($V36:$Z36)</f>
        <v>195759180.54377019</v>
      </c>
      <c r="AD36" s="12">
        <f t="shared" ref="AD36:AD58" si="46">F36-AVERAGE($V36:$Z36)</f>
        <v>242729476.83397818</v>
      </c>
      <c r="AE36" s="12">
        <f t="shared" ref="AE36:AE58" si="47">G36-AVERAGE($V36:$Z36)</f>
        <v>247163795.19209421</v>
      </c>
      <c r="AF36" s="12">
        <f t="shared" ref="AF36:AF58" si="48">H36-AVERAGE($V36:$Z36)</f>
        <v>234920396.68551821</v>
      </c>
      <c r="AG36" s="12">
        <f t="shared" ref="AG36:AG58" si="49">I36-AVERAGE($V36:$Z36)</f>
        <v>263730805.03381819</v>
      </c>
      <c r="AH36" s="12">
        <f t="shared" ref="AH36:AH58" si="50">J36-AVERAGE($V36:$Z36)</f>
        <v>239970050.76250118</v>
      </c>
      <c r="AI36" s="12">
        <f t="shared" ref="AI36:AI58" si="51">K36-AVERAGE($V36:$Z36)</f>
        <v>209105575.29303616</v>
      </c>
      <c r="AJ36" s="12">
        <f t="shared" ref="AJ36:AJ58" si="52">L36-AVERAGE($V36:$Z36)</f>
        <v>202215343.10288715</v>
      </c>
      <c r="AK36" s="12">
        <f t="shared" ref="AK36:AK58" si="53">M36-AVERAGE($V36:$Z36)</f>
        <v>237019683.34624016</v>
      </c>
      <c r="AL36" s="12">
        <f t="shared" ref="AL36:AL58" si="54">N36-AVERAGE($V36:$Z36)</f>
        <v>177915925.23313516</v>
      </c>
      <c r="AM36" s="12">
        <f t="shared" ref="AM36:AM58" si="55">O36-AVERAGE($V36:$Z36)</f>
        <v>193401444.53235221</v>
      </c>
      <c r="AN36" s="12">
        <f t="shared" ref="AN36:AN58" si="56">P36-AVERAGE($V36:$Z36)</f>
        <v>181945071.04578221</v>
      </c>
      <c r="AO36" s="12">
        <f t="shared" ref="AO36:AO58" si="57">Q36-AVERAGE($V36:$Z36)</f>
        <v>300245705.75544119</v>
      </c>
      <c r="AP36" s="12">
        <f t="shared" ref="AP36:AP58" si="58">R36-AVERAGE($V36:$Z36)</f>
        <v>149343578.02750915</v>
      </c>
      <c r="AQ36" s="12">
        <f t="shared" ref="AQ36:AQ58" si="59">S36-AVERAGE($V36:$Z36)</f>
        <v>284767484.06892622</v>
      </c>
      <c r="AR36" s="12">
        <f t="shared" ref="AR36:AR58" si="60">T36-AVERAGE($V36:$Z36)</f>
        <v>117072921.87287116</v>
      </c>
      <c r="AS36" s="12">
        <f t="shared" ref="AS36:AS58" si="61">U36-AVERAGE($V36:$Z36)</f>
        <v>253397957.86200517</v>
      </c>
      <c r="AT36" s="33">
        <f>AA36/'cel growth'!$G$35</f>
        <v>284739699.03862721</v>
      </c>
      <c r="AU36" s="33">
        <f>AB36/'cel growth'!$G$35</f>
        <v>263538263.31796002</v>
      </c>
      <c r="AV36" s="33">
        <f>AC36/'cel growth'!$G$35</f>
        <v>269991617.59087658</v>
      </c>
      <c r="AW36" s="33">
        <f>AD36/'cel growth'!$G$35</f>
        <v>334773183.5889039</v>
      </c>
      <c r="AX36" s="33">
        <f>AE36/'cel growth'!$H$35</f>
        <v>193862549.62337014</v>
      </c>
      <c r="AY36" s="33">
        <f>AF36/'cel growth'!$H$35</f>
        <v>184259458.48821789</v>
      </c>
      <c r="AZ36" s="33">
        <f>AG36/'cel growth'!$H$35</f>
        <v>206856858.78202319</v>
      </c>
      <c r="BA36" s="33">
        <f>AH36/'cel growth'!$H$35</f>
        <v>188220147.04019266</v>
      </c>
      <c r="BB36" s="33">
        <f>AI36/'cel growth'!$H$35</f>
        <v>164011642.30086327</v>
      </c>
      <c r="BC36" s="33">
        <f>AJ36/'cel growth'!$G$36</f>
        <v>279089618.34503847</v>
      </c>
      <c r="BD36" s="33">
        <f>AK36/'cel growth'!$G$36</f>
        <v>327125192.13592541</v>
      </c>
      <c r="BE36" s="33">
        <f>AL36/'cel growth'!$G$36</f>
        <v>245552522.91393086</v>
      </c>
      <c r="BF36" s="33">
        <f>AM36/'cel growth'!$G$36</f>
        <v>266925024.15333611</v>
      </c>
      <c r="BG36" s="33">
        <f>AN36/'cel growth'!$G$36</f>
        <v>251113390.60009864</v>
      </c>
      <c r="BH36" s="33">
        <f>AO36/'cel growth'!$H$36</f>
        <v>235404379.31662852</v>
      </c>
      <c r="BI36" s="33">
        <f>AP36/'cel growth'!$H$36</f>
        <v>117091207.68949801</v>
      </c>
      <c r="BJ36" s="33">
        <f>AQ36/'cel growth'!$H$36</f>
        <v>223268847.98614183</v>
      </c>
      <c r="BK36" s="33">
        <f>AR36/'cel growth'!$H$36</f>
        <v>91789750.794022575</v>
      </c>
      <c r="BL36" s="33">
        <f>AS36/'cel growth'!$H$36</f>
        <v>198673912.22305763</v>
      </c>
      <c r="BM36" s="25">
        <f t="shared" si="42"/>
        <v>334773183.5889039</v>
      </c>
      <c r="BN36" s="26">
        <f t="shared" ref="BN36:BN67" si="62">MIN(AT36:BL36)</f>
        <v>91789750.794022575</v>
      </c>
      <c r="BO36" s="26">
        <f t="shared" ref="BO36:BO67" si="63">MAX(AT36:BL36)</f>
        <v>334773183.5889039</v>
      </c>
      <c r="BP36" s="23">
        <f t="shared" si="23"/>
        <v>0.85054512427220874</v>
      </c>
      <c r="BQ36" s="23">
        <f t="shared" si="24"/>
        <v>0.78721437748604373</v>
      </c>
      <c r="BR36" s="23">
        <f t="shared" si="25"/>
        <v>0.80649117320705699</v>
      </c>
      <c r="BS36" s="23">
        <f t="shared" si="26"/>
        <v>1</v>
      </c>
      <c r="BT36" s="23">
        <f t="shared" si="27"/>
        <v>0.57908625638734024</v>
      </c>
      <c r="BU36" s="23">
        <f t="shared" si="28"/>
        <v>0.55040089087447797</v>
      </c>
      <c r="BV36" s="23">
        <f t="shared" si="29"/>
        <v>0.61790151936434701</v>
      </c>
      <c r="BW36" s="23">
        <f t="shared" si="30"/>
        <v>0.5622318520928008</v>
      </c>
      <c r="BX36" s="23">
        <f t="shared" si="31"/>
        <v>0.48991869821409273</v>
      </c>
      <c r="BY36" s="23">
        <f t="shared" si="32"/>
        <v>0.83366778471646052</v>
      </c>
      <c r="BZ36" s="23">
        <f t="shared" si="33"/>
        <v>0.97715470704376939</v>
      </c>
      <c r="CA36" s="23">
        <f t="shared" si="34"/>
        <v>0.7334892247984397</v>
      </c>
      <c r="CB36" s="23">
        <f t="shared" si="35"/>
        <v>0.79733096089654465</v>
      </c>
      <c r="CC36" s="23">
        <f t="shared" si="36"/>
        <v>0.75010007643999899</v>
      </c>
      <c r="CD36" s="23">
        <f t="shared" si="37"/>
        <v>0.70317573466607564</v>
      </c>
      <c r="CE36" s="23">
        <f t="shared" si="38"/>
        <v>0.34976280487652239</v>
      </c>
      <c r="CF36" s="23">
        <f t="shared" si="39"/>
        <v>0.66692572443410636</v>
      </c>
      <c r="CG36" s="23">
        <f t="shared" si="40"/>
        <v>0.27418489680087077</v>
      </c>
      <c r="CH36" s="23">
        <f t="shared" si="41"/>
        <v>0.59345826357175013</v>
      </c>
    </row>
    <row r="37" spans="1:86" x14ac:dyDescent="0.25">
      <c r="A37" s="62"/>
      <c r="B37" s="8" t="s">
        <v>55</v>
      </c>
      <c r="C37" s="10">
        <v>27814500.5810179</v>
      </c>
      <c r="D37" s="10">
        <v>26605538.9735258</v>
      </c>
      <c r="E37" s="10">
        <v>29067701.824780598</v>
      </c>
      <c r="F37" s="10">
        <v>28121066.4556778</v>
      </c>
      <c r="G37" s="11">
        <v>19626999.4629592</v>
      </c>
      <c r="H37" s="11">
        <v>18117761.5707203</v>
      </c>
      <c r="I37" s="11">
        <v>20088253.575929299</v>
      </c>
      <c r="J37" s="11">
        <v>19456076.634172998</v>
      </c>
      <c r="K37" s="11">
        <v>16818362.902642399</v>
      </c>
      <c r="L37" s="10">
        <v>35664021.371840999</v>
      </c>
      <c r="M37" s="10">
        <v>35973410.766971</v>
      </c>
      <c r="N37" s="10">
        <v>30723396.659691598</v>
      </c>
      <c r="O37" s="10">
        <v>34122957.304419599</v>
      </c>
      <c r="P37" s="10">
        <v>30875417.975930799</v>
      </c>
      <c r="Q37" s="11">
        <v>36123045.083201997</v>
      </c>
      <c r="R37" s="11">
        <v>27060931.218444102</v>
      </c>
      <c r="S37" s="11">
        <v>38790559.655690901</v>
      </c>
      <c r="T37" s="11">
        <v>26471099.910700101</v>
      </c>
      <c r="U37" s="11">
        <v>33527768.774130698</v>
      </c>
      <c r="V37" s="29">
        <v>14980306.9460172</v>
      </c>
      <c r="W37" s="29">
        <v>15720975.000698799</v>
      </c>
      <c r="X37" s="29">
        <v>18077529.171804201</v>
      </c>
      <c r="Y37" s="29">
        <v>17697146.656116899</v>
      </c>
      <c r="Z37" s="30">
        <v>17295972.730186701</v>
      </c>
      <c r="AA37" s="12">
        <f t="shared" si="43"/>
        <v>11060114.48005314</v>
      </c>
      <c r="AB37" s="12">
        <f t="shared" si="44"/>
        <v>9851152.8725610394</v>
      </c>
      <c r="AC37" s="12">
        <f t="shared" si="45"/>
        <v>12313315.723815838</v>
      </c>
      <c r="AD37" s="12">
        <f t="shared" si="46"/>
        <v>11366680.354713039</v>
      </c>
      <c r="AE37" s="12">
        <f t="shared" si="47"/>
        <v>2872613.3619944397</v>
      </c>
      <c r="AF37" s="12">
        <f t="shared" si="48"/>
        <v>1363375.4697555397</v>
      </c>
      <c r="AG37" s="12">
        <f t="shared" si="49"/>
        <v>3333867.4749645386</v>
      </c>
      <c r="AH37" s="12">
        <f t="shared" si="50"/>
        <v>2701690.533208238</v>
      </c>
      <c r="AI37" s="12">
        <f t="shared" si="51"/>
        <v>63976.801677638665</v>
      </c>
      <c r="AJ37" s="12">
        <f t="shared" si="52"/>
        <v>18909635.270876236</v>
      </c>
      <c r="AK37" s="12">
        <f t="shared" si="53"/>
        <v>19219024.666006237</v>
      </c>
      <c r="AL37" s="12">
        <f t="shared" si="54"/>
        <v>13969010.558726838</v>
      </c>
      <c r="AM37" s="12">
        <f t="shared" si="55"/>
        <v>17368571.203454837</v>
      </c>
      <c r="AN37" s="12">
        <f t="shared" si="56"/>
        <v>14121031.874966038</v>
      </c>
      <c r="AO37" s="12">
        <f t="shared" si="57"/>
        <v>19368658.982237235</v>
      </c>
      <c r="AP37" s="12">
        <f t="shared" si="58"/>
        <v>10306545.117479341</v>
      </c>
      <c r="AQ37" s="12">
        <f t="shared" si="59"/>
        <v>22036173.554726139</v>
      </c>
      <c r="AR37" s="12">
        <f t="shared" si="60"/>
        <v>9716713.809735341</v>
      </c>
      <c r="AS37" s="12">
        <f t="shared" si="61"/>
        <v>16773382.673165938</v>
      </c>
      <c r="AT37" s="33">
        <f>AA37/'cel growth'!$G$35</f>
        <v>15254141.291943889</v>
      </c>
      <c r="AU37" s="33">
        <f>AB37/'cel growth'!$G$35</f>
        <v>13586738.010496886</v>
      </c>
      <c r="AV37" s="33">
        <f>AC37/'cel growth'!$G$35</f>
        <v>16982560.005337186</v>
      </c>
      <c r="AW37" s="33">
        <f>AD37/'cel growth'!$G$35</f>
        <v>15676957.816653859</v>
      </c>
      <c r="AX37" s="33">
        <f>AE37/'cel growth'!$H$35</f>
        <v>2253129.9537846553</v>
      </c>
      <c r="AY37" s="33">
        <f>AF37/'cel growth'!$H$35</f>
        <v>1069361.4914569133</v>
      </c>
      <c r="AZ37" s="33">
        <f>AG37/'cel growth'!$H$35</f>
        <v>2614913.9209516617</v>
      </c>
      <c r="BA37" s="33">
        <f>AH37/'cel growth'!$H$35</f>
        <v>2119066.8910631142</v>
      </c>
      <c r="BB37" s="33">
        <f>AI37/'cel growth'!$H$35</f>
        <v>50180.107812054055</v>
      </c>
      <c r="BC37" s="33">
        <f>AJ37/'cel growth'!$G$36</f>
        <v>26098330.669733323</v>
      </c>
      <c r="BD37" s="33">
        <f>AK37/'cel growth'!$G$36</f>
        <v>26525337.675640393</v>
      </c>
      <c r="BE37" s="33">
        <f>AL37/'cel growth'!$G$36</f>
        <v>19279475.858116638</v>
      </c>
      <c r="BF37" s="33">
        <f>AM37/'cel growth'!$G$36</f>
        <v>23971414.997448958</v>
      </c>
      <c r="BG37" s="33">
        <f>AN37/'cel growth'!$G$36</f>
        <v>19489289.665904317</v>
      </c>
      <c r="BH37" s="33">
        <f>AO37/'cel growth'!$H$36</f>
        <v>15185786.36932385</v>
      </c>
      <c r="BI37" s="33">
        <f>AP37/'cel growth'!$H$36</f>
        <v>8080734.5776171302</v>
      </c>
      <c r="BJ37" s="33">
        <f>AQ37/'cel growth'!$H$36</f>
        <v>17277222.150811065</v>
      </c>
      <c r="BK37" s="33">
        <f>AR37/'cel growth'!$H$36</f>
        <v>7618283.7573742988</v>
      </c>
      <c r="BL37" s="33">
        <f>AS37/'cel growth'!$H$36</f>
        <v>13150988.212411299</v>
      </c>
      <c r="BM37" s="25">
        <f t="shared" si="42"/>
        <v>26525337.675640393</v>
      </c>
      <c r="BN37" s="26">
        <f t="shared" si="62"/>
        <v>50180.107812054055</v>
      </c>
      <c r="BO37" s="26">
        <f t="shared" si="63"/>
        <v>26525337.675640393</v>
      </c>
      <c r="BP37" s="23">
        <f t="shared" si="23"/>
        <v>0.57507811883399951</v>
      </c>
      <c r="BQ37" s="23">
        <f t="shared" si="24"/>
        <v>0.51221734390866203</v>
      </c>
      <c r="BR37" s="23">
        <f t="shared" si="25"/>
        <v>0.64023916351244647</v>
      </c>
      <c r="BS37" s="23">
        <f t="shared" si="26"/>
        <v>0.59101821844292035</v>
      </c>
      <c r="BT37" s="23">
        <f t="shared" si="27"/>
        <v>8.4942554976550691E-2</v>
      </c>
      <c r="BU37" s="23">
        <f t="shared" si="28"/>
        <v>4.0314717366971127E-2</v>
      </c>
      <c r="BV37" s="23">
        <f t="shared" si="29"/>
        <v>9.8581739200744423E-2</v>
      </c>
      <c r="BW37" s="23">
        <f t="shared" si="30"/>
        <v>7.9888403947036807E-2</v>
      </c>
      <c r="BX37" s="23">
        <f t="shared" si="31"/>
        <v>1.8917801698010834E-3</v>
      </c>
      <c r="BY37" s="23">
        <f t="shared" si="32"/>
        <v>0.98390192007624422</v>
      </c>
      <c r="BZ37" s="23">
        <f t="shared" si="33"/>
        <v>1</v>
      </c>
      <c r="CA37" s="23">
        <f t="shared" si="34"/>
        <v>0.72683243824722321</v>
      </c>
      <c r="CB37" s="23">
        <f t="shared" si="35"/>
        <v>0.90371761862482014</v>
      </c>
      <c r="CC37" s="23">
        <f t="shared" si="36"/>
        <v>0.73474237742889703</v>
      </c>
      <c r="CD37" s="23">
        <f t="shared" si="37"/>
        <v>0.5725011517297196</v>
      </c>
      <c r="CE37" s="23">
        <f t="shared" si="38"/>
        <v>0.30464210018476379</v>
      </c>
      <c r="CF37" s="23">
        <f t="shared" si="39"/>
        <v>0.65134786829415725</v>
      </c>
      <c r="CG37" s="23">
        <f t="shared" si="40"/>
        <v>0.28720779544950215</v>
      </c>
      <c r="CH37" s="23">
        <f t="shared" si="41"/>
        <v>0.49578966244371475</v>
      </c>
    </row>
    <row r="38" spans="1:86" x14ac:dyDescent="0.25">
      <c r="A38" s="62"/>
      <c r="B38" s="8" t="s">
        <v>56</v>
      </c>
      <c r="C38" s="10">
        <v>3024584998.6703801</v>
      </c>
      <c r="D38" s="10">
        <v>3022547086.5155702</v>
      </c>
      <c r="E38" s="10">
        <v>3083120916.6462498</v>
      </c>
      <c r="F38" s="10">
        <v>3118231481.6638498</v>
      </c>
      <c r="G38" s="11">
        <v>3104882894.7929201</v>
      </c>
      <c r="H38" s="11">
        <v>3043285156.2598801</v>
      </c>
      <c r="I38" s="11">
        <v>3117719996.92556</v>
      </c>
      <c r="J38" s="11">
        <v>2972887869.1696301</v>
      </c>
      <c r="K38" s="11">
        <v>2810569312.7638798</v>
      </c>
      <c r="L38" s="10">
        <v>2927886730.76755</v>
      </c>
      <c r="M38" s="10">
        <v>2975749742.6654301</v>
      </c>
      <c r="N38" s="10">
        <v>2808754112.8727198</v>
      </c>
      <c r="O38" s="10">
        <v>2872735446.5625601</v>
      </c>
      <c r="P38" s="10">
        <v>2618493889.3176899</v>
      </c>
      <c r="Q38" s="11">
        <v>3114150069.0641599</v>
      </c>
      <c r="R38" s="11">
        <v>2374155471.99436</v>
      </c>
      <c r="S38" s="11">
        <v>3076971039.89329</v>
      </c>
      <c r="T38" s="11">
        <v>2260630216.3127999</v>
      </c>
      <c r="U38" s="11">
        <v>2881401304.1227298</v>
      </c>
      <c r="V38" s="29">
        <v>2506636916.9471798</v>
      </c>
      <c r="W38" s="29">
        <v>2516740322.92307</v>
      </c>
      <c r="X38" s="29">
        <v>2982563632.92554</v>
      </c>
      <c r="Y38" s="29">
        <v>2677605137.0671701</v>
      </c>
      <c r="Z38" s="30">
        <v>3130389963.0359802</v>
      </c>
      <c r="AA38" s="12">
        <f t="shared" si="43"/>
        <v>261797804.09059191</v>
      </c>
      <c r="AB38" s="12">
        <f t="shared" si="44"/>
        <v>259759891.93578196</v>
      </c>
      <c r="AC38" s="12">
        <f t="shared" si="45"/>
        <v>320333722.06646156</v>
      </c>
      <c r="AD38" s="12">
        <f t="shared" si="46"/>
        <v>355444287.08406162</v>
      </c>
      <c r="AE38" s="12">
        <f t="shared" si="47"/>
        <v>342095700.2131319</v>
      </c>
      <c r="AF38" s="12">
        <f t="shared" si="48"/>
        <v>280497961.68009186</v>
      </c>
      <c r="AG38" s="12">
        <f t="shared" si="49"/>
        <v>354932802.34577179</v>
      </c>
      <c r="AH38" s="12">
        <f t="shared" si="50"/>
        <v>210100674.58984184</v>
      </c>
      <c r="AI38" s="12">
        <f t="shared" si="51"/>
        <v>47782118.184091568</v>
      </c>
      <c r="AJ38" s="12">
        <f t="shared" si="52"/>
        <v>165099536.18776178</v>
      </c>
      <c r="AK38" s="12">
        <f t="shared" si="53"/>
        <v>212962548.08564186</v>
      </c>
      <c r="AL38" s="12">
        <f t="shared" si="54"/>
        <v>45966918.292931557</v>
      </c>
      <c r="AM38" s="12">
        <f t="shared" si="55"/>
        <v>109948251.98277187</v>
      </c>
      <c r="AN38" s="12">
        <f t="shared" si="56"/>
        <v>-144293305.26209831</v>
      </c>
      <c r="AO38" s="12">
        <f t="shared" si="57"/>
        <v>351362874.48437166</v>
      </c>
      <c r="AP38" s="12">
        <f t="shared" si="58"/>
        <v>-388631722.58542824</v>
      </c>
      <c r="AQ38" s="12">
        <f t="shared" si="59"/>
        <v>314183845.31350183</v>
      </c>
      <c r="AR38" s="12">
        <f t="shared" si="60"/>
        <v>-502156978.26698828</v>
      </c>
      <c r="AS38" s="12">
        <f t="shared" si="61"/>
        <v>118614109.54294157</v>
      </c>
      <c r="AT38" s="33">
        <f>AA38/'cel growth'!$G$35</f>
        <v>361072274.6786024</v>
      </c>
      <c r="AU38" s="33">
        <f>AB38/'cel growth'!$G$35</f>
        <v>358261580.44879985</v>
      </c>
      <c r="AV38" s="33">
        <f>AC38/'cel growth'!$G$35</f>
        <v>441805178.94174737</v>
      </c>
      <c r="AW38" s="33">
        <f>AD38/'cel growth'!$G$35</f>
        <v>490229769.89732677</v>
      </c>
      <c r="AX38" s="33">
        <f>AE38/'cel growth'!$H$35</f>
        <v>268322246.01085564</v>
      </c>
      <c r="AY38" s="33">
        <f>AF38/'cel growth'!$H$35</f>
        <v>220008152.78466934</v>
      </c>
      <c r="AZ38" s="33">
        <f>AG38/'cel growth'!$H$35</f>
        <v>278391007.68881506</v>
      </c>
      <c r="BA38" s="33">
        <f>AH38/'cel growth'!$H$35</f>
        <v>164792146.93204212</v>
      </c>
      <c r="BB38" s="33">
        <f>AI38/'cel growth'!$H$35</f>
        <v>37477832.262503959</v>
      </c>
      <c r="BC38" s="33">
        <f>AJ38/'cel growth'!$G$36</f>
        <v>227863849.67900798</v>
      </c>
      <c r="BD38" s="33">
        <f>AK38/'cel growth'!$G$36</f>
        <v>293922485.57898915</v>
      </c>
      <c r="BE38" s="33">
        <f>AL38/'cel growth'!$G$36</f>
        <v>63441722.502453715</v>
      </c>
      <c r="BF38" s="33">
        <f>AM38/'cel growth'!$G$36</f>
        <v>151746228.6131433</v>
      </c>
      <c r="BG38" s="33">
        <f>AN38/'cel growth'!$G$36</f>
        <v>-199147912.70241737</v>
      </c>
      <c r="BH38" s="33">
        <f>AO38/'cel growth'!$H$36</f>
        <v>275482239.37054932</v>
      </c>
      <c r="BI38" s="33">
        <f>AP38/'cel growth'!$H$36</f>
        <v>-304702474.28781736</v>
      </c>
      <c r="BJ38" s="33">
        <f>AQ38/'cel growth'!$H$36</f>
        <v>246332426.00838158</v>
      </c>
      <c r="BK38" s="33">
        <f>AR38/'cel growth'!$H$36</f>
        <v>-393710715.99851459</v>
      </c>
      <c r="BL38" s="33">
        <f>AS38/'cel growth'!$H$36</f>
        <v>92998102.220633417</v>
      </c>
      <c r="BM38" s="25">
        <f t="shared" si="42"/>
        <v>490229769.89732677</v>
      </c>
      <c r="BN38" s="26">
        <f t="shared" si="62"/>
        <v>-393710715.99851459</v>
      </c>
      <c r="BO38" s="26">
        <f t="shared" si="63"/>
        <v>490229769.89732677</v>
      </c>
      <c r="BP38" s="23">
        <f t="shared" si="23"/>
        <v>0.73653681773390667</v>
      </c>
      <c r="BQ38" s="23">
        <f t="shared" si="24"/>
        <v>0.7308033955666009</v>
      </c>
      <c r="BR38" s="23">
        <f t="shared" si="25"/>
        <v>0.90122062361549071</v>
      </c>
      <c r="BS38" s="23">
        <f t="shared" si="26"/>
        <v>1</v>
      </c>
      <c r="BT38" s="23">
        <f t="shared" si="27"/>
        <v>0.54733976287701336</v>
      </c>
      <c r="BU38" s="23">
        <f t="shared" si="28"/>
        <v>0.44878578636859939</v>
      </c>
      <c r="BV38" s="23">
        <f t="shared" si="29"/>
        <v>0.5678786250519241</v>
      </c>
      <c r="BW38" s="23">
        <f t="shared" si="30"/>
        <v>0.3361528757557013</v>
      </c>
      <c r="BX38" s="23">
        <f t="shared" si="31"/>
        <v>7.6449523394618163E-2</v>
      </c>
      <c r="BY38" s="23">
        <f t="shared" si="32"/>
        <v>0.46481030665830753</v>
      </c>
      <c r="BZ38" s="23">
        <f t="shared" si="33"/>
        <v>0.59956066242274109</v>
      </c>
      <c r="CA38" s="23">
        <f t="shared" si="34"/>
        <v>0.12941221932674729</v>
      </c>
      <c r="CB38" s="23">
        <f t="shared" si="35"/>
        <v>0.30954103143292355</v>
      </c>
      <c r="CC38" s="23">
        <f t="shared" si="36"/>
        <v>-0.40623382122249879</v>
      </c>
      <c r="CD38" s="23">
        <f t="shared" si="37"/>
        <v>0.56194514549421604</v>
      </c>
      <c r="CE38" s="23">
        <f t="shared" si="38"/>
        <v>-0.6215503280260477</v>
      </c>
      <c r="CF38" s="23">
        <f t="shared" si="39"/>
        <v>0.50248361306163269</v>
      </c>
      <c r="CG38" s="23">
        <f t="shared" si="40"/>
        <v>-0.80311466209196758</v>
      </c>
      <c r="CH38" s="23">
        <f t="shared" si="41"/>
        <v>0.1897030901246794</v>
      </c>
    </row>
    <row r="39" spans="1:86" x14ac:dyDescent="0.25">
      <c r="A39" s="62"/>
      <c r="B39" s="8" t="s">
        <v>57</v>
      </c>
      <c r="C39" s="10">
        <v>9457728.78927375</v>
      </c>
      <c r="D39" s="10">
        <v>10753010.862865699</v>
      </c>
      <c r="E39" s="10">
        <v>9524614.2525999602</v>
      </c>
      <c r="F39" s="10">
        <v>11263986.144446701</v>
      </c>
      <c r="G39" s="11">
        <v>10663396.1933975</v>
      </c>
      <c r="H39" s="11">
        <v>8789353.1856343001</v>
      </c>
      <c r="I39" s="11">
        <v>9516083.0076905098</v>
      </c>
      <c r="J39" s="11">
        <v>11077863.969160501</v>
      </c>
      <c r="K39" s="11">
        <v>8758616.8059123997</v>
      </c>
      <c r="L39" s="10">
        <v>8409778.0912040602</v>
      </c>
      <c r="M39" s="10">
        <v>9851832.3718577195</v>
      </c>
      <c r="N39" s="10">
        <v>8927427.5152789708</v>
      </c>
      <c r="O39" s="10">
        <v>9202011.2607112303</v>
      </c>
      <c r="P39" s="10">
        <v>8818530.0806137491</v>
      </c>
      <c r="Q39" s="11">
        <v>10441531.055284601</v>
      </c>
      <c r="R39" s="11">
        <v>8228260.6660780301</v>
      </c>
      <c r="S39" s="11">
        <v>9587523.7762598209</v>
      </c>
      <c r="T39" s="11">
        <v>8358307.7053229297</v>
      </c>
      <c r="U39" s="11">
        <v>9180549.4004270993</v>
      </c>
      <c r="V39" s="29">
        <v>10560556.0245093</v>
      </c>
      <c r="W39" s="29">
        <v>10051214.4640289</v>
      </c>
      <c r="X39" s="29">
        <v>8150794.99087591</v>
      </c>
      <c r="Y39" s="29">
        <v>10266812.285221901</v>
      </c>
      <c r="Z39" s="30">
        <v>10334032.960371301</v>
      </c>
      <c r="AA39" s="12">
        <f t="shared" si="43"/>
        <v>-414953.35572771169</v>
      </c>
      <c r="AB39" s="12">
        <f t="shared" si="44"/>
        <v>880328.71786423773</v>
      </c>
      <c r="AC39" s="12">
        <f t="shared" si="45"/>
        <v>-348067.89240150154</v>
      </c>
      <c r="AD39" s="12">
        <f t="shared" si="46"/>
        <v>1391303.9994452391</v>
      </c>
      <c r="AE39" s="12">
        <f t="shared" si="47"/>
        <v>790714.04839603789</v>
      </c>
      <c r="AF39" s="12">
        <f t="shared" si="48"/>
        <v>-1083328.9593671616</v>
      </c>
      <c r="AG39" s="12">
        <f t="shared" si="49"/>
        <v>-356599.13731095195</v>
      </c>
      <c r="AH39" s="12">
        <f t="shared" si="50"/>
        <v>1205181.8241590392</v>
      </c>
      <c r="AI39" s="12">
        <f t="shared" si="51"/>
        <v>-1114065.3390890621</v>
      </c>
      <c r="AJ39" s="12">
        <f t="shared" si="52"/>
        <v>-1462904.0537974015</v>
      </c>
      <c r="AK39" s="12">
        <f t="shared" si="53"/>
        <v>-20849.773143742234</v>
      </c>
      <c r="AL39" s="12">
        <f t="shared" si="54"/>
        <v>-945254.62972249091</v>
      </c>
      <c r="AM39" s="12">
        <f t="shared" si="55"/>
        <v>-670670.88429023139</v>
      </c>
      <c r="AN39" s="12">
        <f t="shared" si="56"/>
        <v>-1054152.0643877126</v>
      </c>
      <c r="AO39" s="12">
        <f t="shared" si="57"/>
        <v>568848.91028313898</v>
      </c>
      <c r="AP39" s="12">
        <f t="shared" si="58"/>
        <v>-1644421.4789234316</v>
      </c>
      <c r="AQ39" s="12">
        <f t="shared" si="59"/>
        <v>-285158.36874164082</v>
      </c>
      <c r="AR39" s="12">
        <f t="shared" si="60"/>
        <v>-1514374.4396785321</v>
      </c>
      <c r="AS39" s="12">
        <f t="shared" si="61"/>
        <v>-692132.74457436241</v>
      </c>
      <c r="AT39" s="33">
        <f>AA39/'cel growth'!$G$35</f>
        <v>-572304.84632437152</v>
      </c>
      <c r="AU39" s="33">
        <f>AB39/'cel growth'!$G$35</f>
        <v>1214151.8670421911</v>
      </c>
      <c r="AV39" s="33">
        <f>AC39/'cel growth'!$G$35</f>
        <v>-480056.22540862864</v>
      </c>
      <c r="AW39" s="33">
        <f>AD39/'cel growth'!$G$35</f>
        <v>1918890.4261217313</v>
      </c>
      <c r="AX39" s="33">
        <f>AE39/'cel growth'!$H$35</f>
        <v>620195.37014285149</v>
      </c>
      <c r="AY39" s="33">
        <f>AF39/'cel growth'!$H$35</f>
        <v>-849707.43381135748</v>
      </c>
      <c r="AZ39" s="33">
        <f>AG39/'cel growth'!$H$35</f>
        <v>-279697.99500313966</v>
      </c>
      <c r="BA39" s="33">
        <f>AH39/'cel growth'!$H$35</f>
        <v>945282.54435335961</v>
      </c>
      <c r="BB39" s="33">
        <f>AI39/'cel growth'!$H$35</f>
        <v>-873815.46684446675</v>
      </c>
      <c r="BC39" s="33">
        <f>AJ39/'cel growth'!$G$36</f>
        <v>-2019042.3129366245</v>
      </c>
      <c r="BD39" s="33">
        <f>AK39/'cel growth'!$G$36</f>
        <v>-28776.03222376142</v>
      </c>
      <c r="BE39" s="33">
        <f>AL39/'cel growth'!$G$36</f>
        <v>-1304603.0523702831</v>
      </c>
      <c r="BF39" s="33">
        <f>AM39/'cel growth'!$G$36</f>
        <v>-925633.42751125642</v>
      </c>
      <c r="BG39" s="33">
        <f>AN39/'cel growth'!$G$36</f>
        <v>-1454898.9844846278</v>
      </c>
      <c r="BH39" s="33">
        <f>AO39/'cel growth'!$H$36</f>
        <v>445999.79977470852</v>
      </c>
      <c r="BI39" s="33">
        <f>AP39/'cel growth'!$H$36</f>
        <v>-1289290.771393114</v>
      </c>
      <c r="BJ39" s="33">
        <f>AQ39/'cel growth'!$H$36</f>
        <v>-223575.3168614693</v>
      </c>
      <c r="BK39" s="33">
        <f>AR39/'cel growth'!$H$36</f>
        <v>-1187328.8050149954</v>
      </c>
      <c r="BL39" s="33">
        <f>AS39/'cel growth'!$H$36</f>
        <v>-542659.14888372936</v>
      </c>
      <c r="BM39" s="25">
        <f t="shared" si="42"/>
        <v>2019042.3129366245</v>
      </c>
      <c r="BN39" s="26">
        <f t="shared" si="62"/>
        <v>-2019042.3129366245</v>
      </c>
      <c r="BO39" s="26">
        <f t="shared" si="63"/>
        <v>1918890.4261217313</v>
      </c>
      <c r="BP39" s="23">
        <f t="shared" si="23"/>
        <v>-0.28345361692394383</v>
      </c>
      <c r="BQ39" s="23">
        <f t="shared" si="24"/>
        <v>0.60135038243762751</v>
      </c>
      <c r="BR39" s="23">
        <f t="shared" si="25"/>
        <v>-0.2377643213977047</v>
      </c>
      <c r="BS39" s="23">
        <f t="shared" si="26"/>
        <v>0.95039634079326163</v>
      </c>
      <c r="BT39" s="23">
        <f t="shared" si="27"/>
        <v>0.30717304247120986</v>
      </c>
      <c r="BU39" s="23">
        <f t="shared" si="28"/>
        <v>-0.42084676896913992</v>
      </c>
      <c r="BV39" s="23">
        <f t="shared" si="29"/>
        <v>-0.13853003139707804</v>
      </c>
      <c r="BW39" s="23">
        <f t="shared" si="30"/>
        <v>0.46818362264953234</v>
      </c>
      <c r="BX39" s="23">
        <f t="shared" si="31"/>
        <v>-0.43278709972825363</v>
      </c>
      <c r="BY39" s="23">
        <f t="shared" si="32"/>
        <v>-1</v>
      </c>
      <c r="BZ39" s="23">
        <f t="shared" si="33"/>
        <v>-1.4252317566295931E-2</v>
      </c>
      <c r="CA39" s="23">
        <f t="shared" si="34"/>
        <v>-0.64614943630021537</v>
      </c>
      <c r="CB39" s="23">
        <f t="shared" si="35"/>
        <v>-0.45845172316619548</v>
      </c>
      <c r="CC39" s="23">
        <f t="shared" si="36"/>
        <v>-0.72058865490962865</v>
      </c>
      <c r="CD39" s="23">
        <f t="shared" si="37"/>
        <v>0.22089670776934725</v>
      </c>
      <c r="CE39" s="23">
        <f t="shared" si="38"/>
        <v>-0.63856550362131193</v>
      </c>
      <c r="CF39" s="23">
        <f t="shared" si="39"/>
        <v>-0.11073334888969565</v>
      </c>
      <c r="CG39" s="23">
        <f t="shared" si="40"/>
        <v>-0.58806534038807157</v>
      </c>
      <c r="CH39" s="23">
        <f t="shared" si="41"/>
        <v>-0.26877056781165282</v>
      </c>
    </row>
    <row r="40" spans="1:86" x14ac:dyDescent="0.25">
      <c r="A40" s="62"/>
      <c r="B40" s="8" t="s">
        <v>58</v>
      </c>
      <c r="C40" s="10">
        <v>3877504786.1149201</v>
      </c>
      <c r="D40" s="10">
        <v>3934427400.2045598</v>
      </c>
      <c r="E40" s="10">
        <v>4101128486.4774499</v>
      </c>
      <c r="F40" s="10">
        <v>3957200213.7986002</v>
      </c>
      <c r="G40" s="11">
        <v>3848942645.1294999</v>
      </c>
      <c r="H40" s="11">
        <v>3739189499.92136</v>
      </c>
      <c r="I40" s="11">
        <v>4013004282.8041902</v>
      </c>
      <c r="J40" s="11">
        <v>3844742076.8294601</v>
      </c>
      <c r="K40" s="11">
        <v>3565046170.1596198</v>
      </c>
      <c r="L40" s="10">
        <v>4011911617.12007</v>
      </c>
      <c r="M40" s="10">
        <v>3987349549.1543198</v>
      </c>
      <c r="N40" s="10">
        <v>3687490928.1034002</v>
      </c>
      <c r="O40" s="10">
        <v>3829729570.1026702</v>
      </c>
      <c r="P40" s="10">
        <v>3694149985.6522102</v>
      </c>
      <c r="Q40" s="11">
        <v>3984627943.92593</v>
      </c>
      <c r="R40" s="11">
        <v>3361690621.7607098</v>
      </c>
      <c r="S40" s="11">
        <v>3974345180.8065</v>
      </c>
      <c r="T40" s="11">
        <v>3129644282.02738</v>
      </c>
      <c r="U40" s="11">
        <v>3595830099.1538601</v>
      </c>
      <c r="V40" s="29">
        <v>3767975663.9177799</v>
      </c>
      <c r="W40" s="29">
        <v>3908976383.9045401</v>
      </c>
      <c r="X40" s="29">
        <v>4303883686.0222397</v>
      </c>
      <c r="Y40" s="29">
        <v>4244284227.22258</v>
      </c>
      <c r="Z40" s="30">
        <v>4319125762.8617897</v>
      </c>
      <c r="AA40" s="12">
        <f t="shared" si="43"/>
        <v>-231344358.67086554</v>
      </c>
      <c r="AB40" s="12">
        <f t="shared" si="44"/>
        <v>-174421744.58122587</v>
      </c>
      <c r="AC40" s="12">
        <f t="shared" si="45"/>
        <v>-7720658.3083357811</v>
      </c>
      <c r="AD40" s="12">
        <f t="shared" si="46"/>
        <v>-151648930.98718548</v>
      </c>
      <c r="AE40" s="12">
        <f t="shared" si="47"/>
        <v>-259906499.65628576</v>
      </c>
      <c r="AF40" s="12">
        <f t="shared" si="48"/>
        <v>-369659644.86442566</v>
      </c>
      <c r="AG40" s="12">
        <f t="shared" si="49"/>
        <v>-95844861.981595516</v>
      </c>
      <c r="AH40" s="12">
        <f t="shared" si="50"/>
        <v>-264107067.95632553</v>
      </c>
      <c r="AI40" s="12">
        <f t="shared" si="51"/>
        <v>-543802974.62616587</v>
      </c>
      <c r="AJ40" s="12">
        <f t="shared" si="52"/>
        <v>-96937527.665715694</v>
      </c>
      <c r="AK40" s="12">
        <f t="shared" si="53"/>
        <v>-121499595.63146591</v>
      </c>
      <c r="AL40" s="12">
        <f t="shared" si="54"/>
        <v>-421358216.68238544</v>
      </c>
      <c r="AM40" s="12">
        <f t="shared" si="55"/>
        <v>-279119574.68311548</v>
      </c>
      <c r="AN40" s="12">
        <f t="shared" si="56"/>
        <v>-414699159.13357544</v>
      </c>
      <c r="AO40" s="12">
        <f t="shared" si="57"/>
        <v>-124221200.85985565</v>
      </c>
      <c r="AP40" s="12">
        <f t="shared" si="58"/>
        <v>-747158523.02507591</v>
      </c>
      <c r="AQ40" s="12">
        <f t="shared" si="59"/>
        <v>-134503963.97928572</v>
      </c>
      <c r="AR40" s="12">
        <f t="shared" si="60"/>
        <v>-979204862.75840569</v>
      </c>
      <c r="AS40" s="12">
        <f t="shared" si="61"/>
        <v>-513019045.63192558</v>
      </c>
      <c r="AT40" s="33">
        <f>AA40/'cel growth'!$G$35</f>
        <v>-319070796.29455805</v>
      </c>
      <c r="AU40" s="33">
        <f>AB40/'cel growth'!$G$35</f>
        <v>-240562965.33167389</v>
      </c>
      <c r="AV40" s="33">
        <f>AC40/'cel growth'!$G$35</f>
        <v>-10648353.858775668</v>
      </c>
      <c r="AW40" s="33">
        <f>AD40/'cel growth'!$G$35</f>
        <v>-209154636.16789442</v>
      </c>
      <c r="AX40" s="33">
        <f>AE40/'cel growth'!$H$35</f>
        <v>-203857270.63259137</v>
      </c>
      <c r="AY40" s="33">
        <f>AF40/'cel growth'!$H$35</f>
        <v>-289941984.38566184</v>
      </c>
      <c r="AZ40" s="33">
        <f>AG40/'cel growth'!$H$35</f>
        <v>-75175772.801236093</v>
      </c>
      <c r="BA40" s="33">
        <f>AH40/'cel growth'!$H$35</f>
        <v>-207151980.03725931</v>
      </c>
      <c r="BB40" s="33">
        <f>AI40/'cel growth'!$H$35</f>
        <v>-426531042.18547553</v>
      </c>
      <c r="BC40" s="33">
        <f>AJ40/'cel growth'!$G$36</f>
        <v>-133789341.5227696</v>
      </c>
      <c r="BD40" s="33">
        <f>AK40/'cel growth'!$G$36</f>
        <v>-167688936.22779793</v>
      </c>
      <c r="BE40" s="33">
        <f>AL40/'cel growth'!$G$36</f>
        <v>-581541944.72078109</v>
      </c>
      <c r="BF40" s="33">
        <f>AM40/'cel growth'!$G$36</f>
        <v>-385229796.98580521</v>
      </c>
      <c r="BG40" s="33">
        <f>AN40/'cel growth'!$G$36</f>
        <v>-572351376.87702727</v>
      </c>
      <c r="BH40" s="33">
        <f>AO40/'cel growth'!$H$36</f>
        <v>-97394281.169833586</v>
      </c>
      <c r="BI40" s="33">
        <f>AP40/'cel growth'!$H$36</f>
        <v>-585801511.86944807</v>
      </c>
      <c r="BJ40" s="33">
        <f>AQ40/'cel growth'!$H$36</f>
        <v>-105456369.73059724</v>
      </c>
      <c r="BK40" s="33">
        <f>AR40/'cel growth'!$H$36</f>
        <v>-767734920.17642117</v>
      </c>
      <c r="BL40" s="33">
        <f>AS40/'cel growth'!$H$36</f>
        <v>-402227001.75089502</v>
      </c>
      <c r="BM40" s="25">
        <f t="shared" si="42"/>
        <v>767734920.17642117</v>
      </c>
      <c r="BN40" s="26">
        <f t="shared" si="62"/>
        <v>-767734920.17642117</v>
      </c>
      <c r="BO40" s="26">
        <f t="shared" si="63"/>
        <v>-10648353.858775668</v>
      </c>
      <c r="BP40" s="23">
        <f t="shared" si="23"/>
        <v>-0.41560021292406157</v>
      </c>
      <c r="BQ40" s="23">
        <f t="shared" si="24"/>
        <v>-0.31334117937007983</v>
      </c>
      <c r="BR40" s="23">
        <f t="shared" si="25"/>
        <v>-1.3869831342735766E-2</v>
      </c>
      <c r="BS40" s="23">
        <f t="shared" si="26"/>
        <v>-0.27243079697329886</v>
      </c>
      <c r="BT40" s="23">
        <f t="shared" si="27"/>
        <v>-0.26553080402510038</v>
      </c>
      <c r="BU40" s="23">
        <f t="shared" si="28"/>
        <v>-0.37765897677161125</v>
      </c>
      <c r="BV40" s="23">
        <f t="shared" si="29"/>
        <v>-9.7918918139038302E-2</v>
      </c>
      <c r="BW40" s="23">
        <f t="shared" si="30"/>
        <v>-0.26982227145491433</v>
      </c>
      <c r="BX40" s="23">
        <f t="shared" si="31"/>
        <v>-0.55557071975762296</v>
      </c>
      <c r="BY40" s="23">
        <f t="shared" si="32"/>
        <v>-0.17426502039535413</v>
      </c>
      <c r="BZ40" s="23">
        <f t="shared" si="33"/>
        <v>-0.21842035814817951</v>
      </c>
      <c r="CA40" s="23">
        <f t="shared" si="34"/>
        <v>-0.75747752178205729</v>
      </c>
      <c r="CB40" s="23">
        <f t="shared" si="35"/>
        <v>-0.5017744886441815</v>
      </c>
      <c r="CC40" s="23">
        <f t="shared" si="36"/>
        <v>-0.74550650470022151</v>
      </c>
      <c r="CD40" s="23">
        <f t="shared" si="37"/>
        <v>-0.12685925650933388</v>
      </c>
      <c r="CE40" s="23">
        <f t="shared" si="38"/>
        <v>-0.76302574817729296</v>
      </c>
      <c r="CF40" s="23">
        <f t="shared" si="39"/>
        <v>-0.13736039218636031</v>
      </c>
      <c r="CG40" s="23">
        <f t="shared" si="40"/>
        <v>-1</v>
      </c>
      <c r="CH40" s="23">
        <f t="shared" si="41"/>
        <v>-0.52391390723567133</v>
      </c>
    </row>
    <row r="41" spans="1:86" x14ac:dyDescent="0.25">
      <c r="A41" s="62"/>
      <c r="B41" s="8" t="s">
        <v>59</v>
      </c>
      <c r="C41" s="10">
        <v>77885499.704225704</v>
      </c>
      <c r="D41" s="10">
        <v>84028802.890081301</v>
      </c>
      <c r="E41" s="10">
        <v>82850525.394039199</v>
      </c>
      <c r="F41" s="10">
        <v>84196483.407803193</v>
      </c>
      <c r="G41" s="11">
        <v>79945179.539809003</v>
      </c>
      <c r="H41" s="11">
        <v>75813460.181344807</v>
      </c>
      <c r="I41" s="11">
        <v>81215079.137151897</v>
      </c>
      <c r="J41" s="11">
        <v>78895507.701536193</v>
      </c>
      <c r="K41" s="11">
        <v>72765129.739136294</v>
      </c>
      <c r="L41" s="10">
        <v>82074758.906437606</v>
      </c>
      <c r="M41" s="10">
        <v>82161552.877689198</v>
      </c>
      <c r="N41" s="10">
        <v>76189635.056193307</v>
      </c>
      <c r="O41" s="10">
        <v>78708490.745841905</v>
      </c>
      <c r="P41" s="10">
        <v>74787564.064510405</v>
      </c>
      <c r="Q41" s="11">
        <v>82549881.306000695</v>
      </c>
      <c r="R41" s="11">
        <v>67329424.336492002</v>
      </c>
      <c r="S41" s="11">
        <v>83334428.969455898</v>
      </c>
      <c r="T41" s="11">
        <v>65135036.668087602</v>
      </c>
      <c r="U41" s="11">
        <v>73846886.290093794</v>
      </c>
      <c r="V41" s="29">
        <v>77951886.9661704</v>
      </c>
      <c r="W41" s="29">
        <v>80524439.664956093</v>
      </c>
      <c r="X41" s="29">
        <v>86575135.051328897</v>
      </c>
      <c r="Y41" s="29">
        <v>86690006.177495494</v>
      </c>
      <c r="Z41" s="30">
        <v>89902690.052429095</v>
      </c>
      <c r="AA41" s="12">
        <f t="shared" si="43"/>
        <v>-6443331.878250286</v>
      </c>
      <c r="AB41" s="12">
        <f t="shared" si="44"/>
        <v>-300028.69239468873</v>
      </c>
      <c r="AC41" s="12">
        <f t="shared" si="45"/>
        <v>-1478306.1884367913</v>
      </c>
      <c r="AD41" s="12">
        <f t="shared" si="46"/>
        <v>-132348.17467279732</v>
      </c>
      <c r="AE41" s="12">
        <f t="shared" si="47"/>
        <v>-4383652.0426669866</v>
      </c>
      <c r="AF41" s="12">
        <f t="shared" si="48"/>
        <v>-8515371.4011311829</v>
      </c>
      <c r="AG41" s="12">
        <f t="shared" si="49"/>
        <v>-3113752.4453240931</v>
      </c>
      <c r="AH41" s="12">
        <f t="shared" si="50"/>
        <v>-5433323.8809397966</v>
      </c>
      <c r="AI41" s="12">
        <f t="shared" si="51"/>
        <v>-11563701.843339697</v>
      </c>
      <c r="AJ41" s="12">
        <f t="shared" si="52"/>
        <v>-2254072.6760383844</v>
      </c>
      <c r="AK41" s="12">
        <f t="shared" si="53"/>
        <v>-2167278.7047867924</v>
      </c>
      <c r="AL41" s="12">
        <f t="shared" si="54"/>
        <v>-8139196.526282683</v>
      </c>
      <c r="AM41" s="12">
        <f t="shared" si="55"/>
        <v>-5620340.8366340846</v>
      </c>
      <c r="AN41" s="12">
        <f t="shared" si="56"/>
        <v>-9541267.517965585</v>
      </c>
      <c r="AO41" s="12">
        <f t="shared" si="57"/>
        <v>-1778950.2764752954</v>
      </c>
      <c r="AP41" s="12">
        <f t="shared" si="58"/>
        <v>-16999407.245983988</v>
      </c>
      <c r="AQ41" s="12">
        <f t="shared" si="59"/>
        <v>-994402.61302009225</v>
      </c>
      <c r="AR41" s="12">
        <f t="shared" si="60"/>
        <v>-19193794.914388388</v>
      </c>
      <c r="AS41" s="12">
        <f t="shared" si="61"/>
        <v>-10481945.292382196</v>
      </c>
      <c r="AT41" s="33">
        <f>AA41/'cel growth'!$G$35</f>
        <v>-8886661.6199115347</v>
      </c>
      <c r="AU41" s="33">
        <f>AB41/'cel growth'!$G$35</f>
        <v>-413800.42436990794</v>
      </c>
      <c r="AV41" s="33">
        <f>AC41/'cel growth'!$G$35</f>
        <v>-2038884.0921890256</v>
      </c>
      <c r="AW41" s="33">
        <f>AD41/'cel growth'!$G$35</f>
        <v>-182534.97826181815</v>
      </c>
      <c r="AX41" s="33">
        <f>AE41/'cel growth'!$H$35</f>
        <v>-3438310.8618017333</v>
      </c>
      <c r="AY41" s="33">
        <f>AF41/'cel growth'!$H$35</f>
        <v>-6679018.7030840022</v>
      </c>
      <c r="AZ41" s="33">
        <f>AG41/'cel growth'!$H$35</f>
        <v>-2442267.0297540412</v>
      </c>
      <c r="BA41" s="33">
        <f>AH41/'cel growth'!$H$35</f>
        <v>-4261619.3834938528</v>
      </c>
      <c r="BB41" s="33">
        <f>AI41/'cel growth'!$H$35</f>
        <v>-9069972.0834599156</v>
      </c>
      <c r="BC41" s="33">
        <f>AJ41/'cel growth'!$G$36</f>
        <v>-3110981.9523311453</v>
      </c>
      <c r="BD41" s="33">
        <f>AK41/'cel growth'!$G$36</f>
        <v>-2991192.3461639602</v>
      </c>
      <c r="BE41" s="33">
        <f>AL41/'cel growth'!$G$36</f>
        <v>-11233397.116655607</v>
      </c>
      <c r="BF41" s="33">
        <f>AM41/'cel growth'!$G$36</f>
        <v>-7756972.1218787441</v>
      </c>
      <c r="BG41" s="33">
        <f>AN41/'cel growth'!$G$36</f>
        <v>-13168480.043386521</v>
      </c>
      <c r="BH41" s="33">
        <f>AO41/'cel growth'!$H$36</f>
        <v>-1394766.6116161344</v>
      </c>
      <c r="BI41" s="33">
        <f>AP41/'cel growth'!$H$36</f>
        <v>-13328200.319877302</v>
      </c>
      <c r="BJ41" s="33">
        <f>AQ41/'cel growth'!$H$36</f>
        <v>-779650.55093743373</v>
      </c>
      <c r="BK41" s="33">
        <f>AR41/'cel growth'!$H$36</f>
        <v>-15048686.09921951</v>
      </c>
      <c r="BL41" s="33">
        <f>AS41/'cel growth'!$H$36</f>
        <v>-8218255.1766250189</v>
      </c>
      <c r="BM41" s="25">
        <f t="shared" si="42"/>
        <v>15048686.09921951</v>
      </c>
      <c r="BN41" s="26">
        <f t="shared" si="62"/>
        <v>-15048686.09921951</v>
      </c>
      <c r="BO41" s="26">
        <f t="shared" si="63"/>
        <v>-182534.97826181815</v>
      </c>
      <c r="BP41" s="23">
        <f t="shared" si="23"/>
        <v>-0.59052740959042505</v>
      </c>
      <c r="BQ41" s="23">
        <f t="shared" si="24"/>
        <v>-2.7497445400988821E-2</v>
      </c>
      <c r="BR41" s="23">
        <f t="shared" si="25"/>
        <v>-0.13548585429626117</v>
      </c>
      <c r="BS41" s="23">
        <f t="shared" si="26"/>
        <v>-1.2129628929616998E-2</v>
      </c>
      <c r="BT41" s="23">
        <f t="shared" si="27"/>
        <v>-0.22847914024733754</v>
      </c>
      <c r="BU41" s="23">
        <f t="shared" si="28"/>
        <v>-0.44382736532928313</v>
      </c>
      <c r="BV41" s="23">
        <f t="shared" si="29"/>
        <v>-0.16229104744770426</v>
      </c>
      <c r="BW41" s="23">
        <f t="shared" si="30"/>
        <v>-0.28318880169311783</v>
      </c>
      <c r="BX41" s="23">
        <f t="shared" si="31"/>
        <v>-0.60270857028045277</v>
      </c>
      <c r="BY41" s="23">
        <f t="shared" si="32"/>
        <v>-0.20672781210397459</v>
      </c>
      <c r="BZ41" s="23">
        <f t="shared" si="33"/>
        <v>-0.19876767489482661</v>
      </c>
      <c r="CA41" s="23">
        <f t="shared" si="34"/>
        <v>-0.74647029266151144</v>
      </c>
      <c r="CB41" s="23">
        <f t="shared" si="35"/>
        <v>-0.51545843077164422</v>
      </c>
      <c r="CC41" s="23">
        <f t="shared" si="36"/>
        <v>-0.87505845736721788</v>
      </c>
      <c r="CD41" s="23">
        <f t="shared" si="37"/>
        <v>-9.2683613866360925E-2</v>
      </c>
      <c r="CE41" s="23">
        <f t="shared" si="38"/>
        <v>-0.88567202691327052</v>
      </c>
      <c r="CF41" s="23">
        <f t="shared" si="39"/>
        <v>-5.180854632736806E-2</v>
      </c>
      <c r="CG41" s="23">
        <f t="shared" si="40"/>
        <v>-1</v>
      </c>
      <c r="CH41" s="23">
        <f t="shared" si="41"/>
        <v>-0.54611114368657432</v>
      </c>
    </row>
    <row r="42" spans="1:86" x14ac:dyDescent="0.25">
      <c r="A42" s="62"/>
      <c r="B42" s="8" t="s">
        <v>60</v>
      </c>
      <c r="C42" s="10">
        <v>6471545.4003817001</v>
      </c>
      <c r="D42" s="10">
        <v>7587556.92458033</v>
      </c>
      <c r="E42" s="10">
        <v>7072908.24420112</v>
      </c>
      <c r="F42" s="10">
        <v>6837656.8888814002</v>
      </c>
      <c r="G42" s="11">
        <v>7131505.5827742899</v>
      </c>
      <c r="H42" s="11">
        <v>7211587.45560739</v>
      </c>
      <c r="I42" s="11">
        <v>7102595.4977099299</v>
      </c>
      <c r="J42" s="11">
        <v>7179315.9750846196</v>
      </c>
      <c r="K42" s="11">
        <v>6233083.3945270302</v>
      </c>
      <c r="L42" s="10">
        <v>7535682.1765347896</v>
      </c>
      <c r="M42" s="10">
        <v>7306268.1659901999</v>
      </c>
      <c r="N42" s="10">
        <v>7209127.0844146898</v>
      </c>
      <c r="O42" s="10">
        <v>7227818.3828383703</v>
      </c>
      <c r="P42" s="10">
        <v>6372803.76720329</v>
      </c>
      <c r="Q42" s="11">
        <v>7028053.1866685599</v>
      </c>
      <c r="R42" s="11">
        <v>5935041.95183302</v>
      </c>
      <c r="S42" s="11">
        <v>7720993.4238374904</v>
      </c>
      <c r="T42" s="11">
        <v>5476257.1684955498</v>
      </c>
      <c r="U42" s="11">
        <v>6695733.4529384198</v>
      </c>
      <c r="V42" s="29">
        <v>6484238.7115915399</v>
      </c>
      <c r="W42" s="29">
        <v>7347958.3055768497</v>
      </c>
      <c r="X42" s="29">
        <v>7683422.4167424096</v>
      </c>
      <c r="Y42" s="29">
        <v>7574196.0958208898</v>
      </c>
      <c r="Z42" s="30">
        <v>7853177.6252811998</v>
      </c>
      <c r="AA42" s="12">
        <f t="shared" si="43"/>
        <v>-917053.23062087782</v>
      </c>
      <c r="AB42" s="12">
        <f t="shared" si="44"/>
        <v>198958.29357775208</v>
      </c>
      <c r="AC42" s="12">
        <f t="shared" si="45"/>
        <v>-315690.38680145796</v>
      </c>
      <c r="AD42" s="12">
        <f t="shared" si="46"/>
        <v>-550941.74212117773</v>
      </c>
      <c r="AE42" s="12">
        <f t="shared" si="47"/>
        <v>-257093.04822828807</v>
      </c>
      <c r="AF42" s="12">
        <f t="shared" si="48"/>
        <v>-177011.17539518792</v>
      </c>
      <c r="AG42" s="12">
        <f t="shared" si="49"/>
        <v>-286003.13329264801</v>
      </c>
      <c r="AH42" s="12">
        <f t="shared" si="50"/>
        <v>-209282.65591795836</v>
      </c>
      <c r="AI42" s="12">
        <f t="shared" si="51"/>
        <v>-1155515.2364755478</v>
      </c>
      <c r="AJ42" s="12">
        <f t="shared" si="52"/>
        <v>147083.54553221166</v>
      </c>
      <c r="AK42" s="12">
        <f t="shared" si="53"/>
        <v>-82330.465012378059</v>
      </c>
      <c r="AL42" s="12">
        <f t="shared" si="54"/>
        <v>-179471.54658788815</v>
      </c>
      <c r="AM42" s="12">
        <f t="shared" si="55"/>
        <v>-160780.24816420767</v>
      </c>
      <c r="AN42" s="12">
        <f t="shared" si="56"/>
        <v>-1015794.8637992879</v>
      </c>
      <c r="AO42" s="12">
        <f t="shared" si="57"/>
        <v>-360545.44433401804</v>
      </c>
      <c r="AP42" s="12">
        <f t="shared" si="58"/>
        <v>-1453556.679169558</v>
      </c>
      <c r="AQ42" s="12">
        <f t="shared" si="59"/>
        <v>332394.79283491243</v>
      </c>
      <c r="AR42" s="12">
        <f t="shared" si="60"/>
        <v>-1912341.4625070281</v>
      </c>
      <c r="AS42" s="12">
        <f t="shared" si="61"/>
        <v>-692865.17806415819</v>
      </c>
      <c r="AT42" s="33">
        <f>AA42/'cel growth'!$G$35</f>
        <v>-1264802.4193016547</v>
      </c>
      <c r="AU42" s="33">
        <f>AB42/'cel growth'!$G$35</f>
        <v>274403.84337002819</v>
      </c>
      <c r="AV42" s="33">
        <f>AC42/'cel growth'!$G$35</f>
        <v>-435401.07776124222</v>
      </c>
      <c r="AW42" s="33">
        <f>AD42/'cel growth'!$G$35</f>
        <v>-759860.41492635442</v>
      </c>
      <c r="AX42" s="33">
        <f>AE42/'cel growth'!$H$35</f>
        <v>-201650.54425242211</v>
      </c>
      <c r="AY42" s="33">
        <f>AF42/'cel growth'!$H$35</f>
        <v>-138838.44819291044</v>
      </c>
      <c r="AZ42" s="33">
        <f>AG42/'cel growth'!$H$35</f>
        <v>-224326.12582799018</v>
      </c>
      <c r="BA42" s="33">
        <f>AH42/'cel growth'!$H$35</f>
        <v>-164150.53522168784</v>
      </c>
      <c r="BB42" s="33">
        <f>AI42/'cel growth'!$H$35</f>
        <v>-906326.63128392678</v>
      </c>
      <c r="BC42" s="33">
        <f>AJ42/'cel growth'!$G$36</f>
        <v>202998.89196110138</v>
      </c>
      <c r="BD42" s="33">
        <f>AK42/'cel growth'!$G$36</f>
        <v>-113629.25140048916</v>
      </c>
      <c r="BE42" s="33">
        <f>AL42/'cel growth'!$G$36</f>
        <v>-247699.5299784072</v>
      </c>
      <c r="BF42" s="33">
        <f>AM42/'cel growth'!$G$36</f>
        <v>-221902.53918931546</v>
      </c>
      <c r="BG42" s="33">
        <f>AN42/'cel growth'!$G$36</f>
        <v>-1401959.8933714437</v>
      </c>
      <c r="BH42" s="33">
        <f>AO42/'cel growth'!$H$36</f>
        <v>-282681.73336680414</v>
      </c>
      <c r="BI42" s="33">
        <f>AP42/'cel growth'!$H$36</f>
        <v>-1139645.3015056935</v>
      </c>
      <c r="BJ42" s="33">
        <f>AQ42/'cel growth'!$H$36</f>
        <v>260610.5213012321</v>
      </c>
      <c r="BK42" s="33">
        <f>AR42/'cel growth'!$H$36</f>
        <v>-1499350.5199025227</v>
      </c>
      <c r="BL42" s="33">
        <f>AS42/'cel growth'!$H$36</f>
        <v>-543233.40539348451</v>
      </c>
      <c r="BM42" s="25">
        <f t="shared" si="42"/>
        <v>1499350.5199025227</v>
      </c>
      <c r="BN42" s="26">
        <f t="shared" si="62"/>
        <v>-1499350.5199025227</v>
      </c>
      <c r="BO42" s="26">
        <f t="shared" si="63"/>
        <v>274403.84337002819</v>
      </c>
      <c r="BP42" s="23">
        <f t="shared" si="23"/>
        <v>-0.84356686612806409</v>
      </c>
      <c r="BQ42" s="23">
        <f t="shared" si="24"/>
        <v>0.18301513870677019</v>
      </c>
      <c r="BR42" s="23">
        <f t="shared" si="25"/>
        <v>-0.29039312154275237</v>
      </c>
      <c r="BS42" s="23">
        <f t="shared" si="26"/>
        <v>-0.50679304461491448</v>
      </c>
      <c r="BT42" s="23">
        <f t="shared" si="27"/>
        <v>-0.13449192938922117</v>
      </c>
      <c r="BU42" s="23">
        <f t="shared" si="28"/>
        <v>-9.2599059626121819E-2</v>
      </c>
      <c r="BV42" s="23">
        <f t="shared" si="29"/>
        <v>-0.14961553209223838</v>
      </c>
      <c r="BW42" s="23">
        <f t="shared" si="30"/>
        <v>-0.10948109400886442</v>
      </c>
      <c r="BX42" s="23">
        <f t="shared" si="31"/>
        <v>-0.60447948578618549</v>
      </c>
      <c r="BY42" s="23">
        <f t="shared" si="32"/>
        <v>0.13539121724138192</v>
      </c>
      <c r="BZ42" s="23">
        <f t="shared" si="33"/>
        <v>-7.5785648447220022E-2</v>
      </c>
      <c r="CA42" s="23">
        <f t="shared" si="34"/>
        <v>-0.16520455136435402</v>
      </c>
      <c r="CB42" s="23">
        <f t="shared" si="35"/>
        <v>-0.14799910777617364</v>
      </c>
      <c r="CC42" s="23">
        <f t="shared" si="36"/>
        <v>-0.93504479090225634</v>
      </c>
      <c r="CD42" s="23">
        <f t="shared" si="37"/>
        <v>-0.18853612255070423</v>
      </c>
      <c r="CE42" s="23">
        <f t="shared" si="38"/>
        <v>-0.76009264436696578</v>
      </c>
      <c r="CF42" s="23">
        <f t="shared" si="39"/>
        <v>0.17381560738590679</v>
      </c>
      <c r="CG42" s="23">
        <f t="shared" si="40"/>
        <v>-1</v>
      </c>
      <c r="CH42" s="23">
        <f t="shared" si="41"/>
        <v>-0.36231248009224803</v>
      </c>
    </row>
    <row r="43" spans="1:86" x14ac:dyDescent="0.25">
      <c r="A43" s="62"/>
      <c r="B43" s="8" t="s">
        <v>61</v>
      </c>
      <c r="C43" s="10">
        <v>15996733.8065769</v>
      </c>
      <c r="D43" s="10">
        <v>16528322.219402101</v>
      </c>
      <c r="E43" s="10">
        <v>16206822.8498512</v>
      </c>
      <c r="F43" s="10">
        <v>16189505.8775346</v>
      </c>
      <c r="G43" s="11">
        <v>4596607.8324583303</v>
      </c>
      <c r="H43" s="11">
        <v>4024540.4004036798</v>
      </c>
      <c r="I43" s="11">
        <v>4278001.7144083101</v>
      </c>
      <c r="J43" s="11">
        <v>3696614.8302488099</v>
      </c>
      <c r="K43" s="11">
        <v>3539545.6536772898</v>
      </c>
      <c r="L43" s="10">
        <v>18489690.815482199</v>
      </c>
      <c r="M43" s="10">
        <v>20618551.689601999</v>
      </c>
      <c r="N43" s="10">
        <v>17333181.263730701</v>
      </c>
      <c r="O43" s="10">
        <v>17620376.5765156</v>
      </c>
      <c r="P43" s="10">
        <v>17305225.091371302</v>
      </c>
      <c r="Q43" s="11">
        <v>12077672.711298</v>
      </c>
      <c r="R43" s="11">
        <v>9081710.3551228996</v>
      </c>
      <c r="S43" s="11">
        <v>11537934.5446984</v>
      </c>
      <c r="T43" s="11">
        <v>9616923.9380597398</v>
      </c>
      <c r="U43" s="11">
        <v>10681481.7982645</v>
      </c>
      <c r="V43" s="29">
        <v>2642602.1972217802</v>
      </c>
      <c r="W43" s="29">
        <v>3196279.8968457398</v>
      </c>
      <c r="X43" s="29">
        <v>3245495.2444115598</v>
      </c>
      <c r="Y43" s="29">
        <v>3221295.4250487802</v>
      </c>
      <c r="Z43" s="30">
        <v>4179328.6342361602</v>
      </c>
      <c r="AA43" s="12">
        <f t="shared" si="43"/>
        <v>12699733.527024096</v>
      </c>
      <c r="AB43" s="12">
        <f t="shared" si="44"/>
        <v>13231321.939849297</v>
      </c>
      <c r="AC43" s="12">
        <f t="shared" si="45"/>
        <v>12909822.570298396</v>
      </c>
      <c r="AD43" s="12">
        <f t="shared" si="46"/>
        <v>12892505.597981796</v>
      </c>
      <c r="AE43" s="12">
        <f t="shared" si="47"/>
        <v>1299607.5529055265</v>
      </c>
      <c r="AF43" s="12">
        <f t="shared" si="48"/>
        <v>727540.12085087597</v>
      </c>
      <c r="AG43" s="12">
        <f t="shared" si="49"/>
        <v>981001.43485550629</v>
      </c>
      <c r="AH43" s="12">
        <f t="shared" si="50"/>
        <v>399614.55069600604</v>
      </c>
      <c r="AI43" s="12">
        <f t="shared" si="51"/>
        <v>242545.374124486</v>
      </c>
      <c r="AJ43" s="12">
        <f t="shared" si="52"/>
        <v>15192690.535929395</v>
      </c>
      <c r="AK43" s="12">
        <f t="shared" si="53"/>
        <v>17321551.410049196</v>
      </c>
      <c r="AL43" s="12">
        <f t="shared" si="54"/>
        <v>14036180.984177897</v>
      </c>
      <c r="AM43" s="12">
        <f t="shared" si="55"/>
        <v>14323376.296962796</v>
      </c>
      <c r="AN43" s="12">
        <f t="shared" si="56"/>
        <v>14008224.811818497</v>
      </c>
      <c r="AO43" s="12">
        <f t="shared" si="57"/>
        <v>8780672.4317451958</v>
      </c>
      <c r="AP43" s="12">
        <f t="shared" si="58"/>
        <v>5784710.0755700953</v>
      </c>
      <c r="AQ43" s="12">
        <f t="shared" si="59"/>
        <v>8240934.2651455961</v>
      </c>
      <c r="AR43" s="12">
        <f t="shared" si="60"/>
        <v>6319923.6585069355</v>
      </c>
      <c r="AS43" s="12">
        <f t="shared" si="61"/>
        <v>7384481.5187116954</v>
      </c>
      <c r="AT43" s="33">
        <f>AA43/'cel growth'!$G$35</f>
        <v>17515508.536610708</v>
      </c>
      <c r="AU43" s="33">
        <f>AB43/'cel growth'!$G$35</f>
        <v>18248676.784825519</v>
      </c>
      <c r="AV43" s="33">
        <f>AC43/'cel growth'!$G$35</f>
        <v>17805263.941563811</v>
      </c>
      <c r="AW43" s="33">
        <f>AD43/'cel growth'!$G$35</f>
        <v>17781380.324179698</v>
      </c>
      <c r="AX43" s="33">
        <f>AE43/'cel growth'!$H$35</f>
        <v>1019345.2221440602</v>
      </c>
      <c r="AY43" s="33">
        <f>AF43/'cel growth'!$H$35</f>
        <v>570644.9954445312</v>
      </c>
      <c r="AZ43" s="33">
        <f>AG43/'cel growth'!$H$35</f>
        <v>769446.9944413444</v>
      </c>
      <c r="BA43" s="33">
        <f>AH43/'cel growth'!$H$35</f>
        <v>313437.06955266563</v>
      </c>
      <c r="BB43" s="33">
        <f>AI43/'cel growth'!$H$35</f>
        <v>190240.09803127931</v>
      </c>
      <c r="BC43" s="33">
        <f>AJ43/'cel growth'!$G$36</f>
        <v>20968350.562545784</v>
      </c>
      <c r="BD43" s="33">
        <f>AK43/'cel growth'!$G$36</f>
        <v>23906520.138360221</v>
      </c>
      <c r="BE43" s="33">
        <f>AL43/'cel growth'!$G$36</f>
        <v>19372181.822538298</v>
      </c>
      <c r="BF43" s="33">
        <f>AM43/'cel growth'!$G$36</f>
        <v>19768557.43383323</v>
      </c>
      <c r="BG43" s="33">
        <f>AN43/'cel growth'!$G$36</f>
        <v>19333597.819195867</v>
      </c>
      <c r="BH43" s="33">
        <f>AO43/'cel growth'!$H$36</f>
        <v>6884390.6978681227</v>
      </c>
      <c r="BI43" s="33">
        <f>AP43/'cel growth'!$H$36</f>
        <v>4535439.0046644229</v>
      </c>
      <c r="BJ43" s="33">
        <f>AQ43/'cel growth'!$H$36</f>
        <v>6461214.8599916436</v>
      </c>
      <c r="BK43" s="33">
        <f>AR43/'cel growth'!$H$36</f>
        <v>4955067.3919416741</v>
      </c>
      <c r="BL43" s="33">
        <f>AS43/'cel growth'!$H$36</f>
        <v>5789722.401236834</v>
      </c>
      <c r="BM43" s="25">
        <f t="shared" si="42"/>
        <v>23906520.138360221</v>
      </c>
      <c r="BN43" s="26">
        <f t="shared" si="62"/>
        <v>190240.09803127931</v>
      </c>
      <c r="BO43" s="26">
        <f t="shared" si="63"/>
        <v>23906520.138360221</v>
      </c>
      <c r="BP43" s="23">
        <f t="shared" si="23"/>
        <v>0.73266658782787275</v>
      </c>
      <c r="BQ43" s="23">
        <f t="shared" si="24"/>
        <v>0.76333471702323707</v>
      </c>
      <c r="BR43" s="23">
        <f t="shared" si="25"/>
        <v>0.74478693839650967</v>
      </c>
      <c r="BS43" s="23">
        <f t="shared" si="26"/>
        <v>0.74378789640939125</v>
      </c>
      <c r="BT43" s="23">
        <f t="shared" si="27"/>
        <v>4.2638795451807585E-2</v>
      </c>
      <c r="BU43" s="23">
        <f t="shared" si="28"/>
        <v>2.3869847729485253E-2</v>
      </c>
      <c r="BV43" s="23">
        <f t="shared" si="29"/>
        <v>3.2185654373289387E-2</v>
      </c>
      <c r="BW43" s="23">
        <f t="shared" si="30"/>
        <v>1.3110944953035088E-2</v>
      </c>
      <c r="BX43" s="23">
        <f t="shared" si="31"/>
        <v>7.9576658137719292E-3</v>
      </c>
      <c r="BY43" s="23">
        <f t="shared" si="32"/>
        <v>0.87709756339234535</v>
      </c>
      <c r="BZ43" s="23">
        <f t="shared" si="33"/>
        <v>1</v>
      </c>
      <c r="CA43" s="23">
        <f t="shared" si="34"/>
        <v>0.81033047513485001</v>
      </c>
      <c r="CB43" s="23">
        <f t="shared" si="35"/>
        <v>0.82691070550718726</v>
      </c>
      <c r="CC43" s="23">
        <f t="shared" si="36"/>
        <v>0.80871652199072341</v>
      </c>
      <c r="CD43" s="23">
        <f t="shared" si="37"/>
        <v>0.28797125880405661</v>
      </c>
      <c r="CE43" s="23">
        <f t="shared" si="38"/>
        <v>0.18971556623110913</v>
      </c>
      <c r="CF43" s="23">
        <f t="shared" si="39"/>
        <v>0.27026998586983919</v>
      </c>
      <c r="CG43" s="23">
        <f t="shared" si="40"/>
        <v>0.20726845075167633</v>
      </c>
      <c r="CH43" s="23">
        <f t="shared" si="41"/>
        <v>0.24218172982636185</v>
      </c>
    </row>
    <row r="44" spans="1:86" x14ac:dyDescent="0.25">
      <c r="A44" s="62"/>
      <c r="B44" s="8" t="s">
        <v>62</v>
      </c>
      <c r="C44" s="10">
        <v>937555263.27356899</v>
      </c>
      <c r="D44" s="10">
        <v>928579077.43882501</v>
      </c>
      <c r="E44" s="10">
        <v>891674752.13109398</v>
      </c>
      <c r="F44" s="10">
        <v>910815831.02538097</v>
      </c>
      <c r="G44" s="11">
        <v>830384253.30958498</v>
      </c>
      <c r="H44" s="11">
        <v>776564068.22976196</v>
      </c>
      <c r="I44" s="11">
        <v>838286526.68516695</v>
      </c>
      <c r="J44" s="11">
        <v>787101986.01984704</v>
      </c>
      <c r="K44" s="11">
        <v>717442705.747352</v>
      </c>
      <c r="L44" s="10">
        <v>853646668.62514496</v>
      </c>
      <c r="M44" s="10">
        <v>891622628.27805901</v>
      </c>
      <c r="N44" s="10">
        <v>812544733.29493201</v>
      </c>
      <c r="O44" s="10">
        <v>828145284.19826198</v>
      </c>
      <c r="P44" s="10">
        <v>814381498.34729898</v>
      </c>
      <c r="Q44" s="11">
        <v>795170588.62245405</v>
      </c>
      <c r="R44" s="11">
        <v>618680917.55660903</v>
      </c>
      <c r="S44" s="11">
        <v>802214526.31650996</v>
      </c>
      <c r="T44" s="11">
        <v>587808822.13329101</v>
      </c>
      <c r="U44" s="11">
        <v>708610208.03944004</v>
      </c>
      <c r="V44" s="29">
        <v>800424932.11368406</v>
      </c>
      <c r="W44" s="29">
        <v>794911760.03307402</v>
      </c>
      <c r="X44" s="29">
        <v>981760017.76085103</v>
      </c>
      <c r="Y44" s="29">
        <v>873395429.74284101</v>
      </c>
      <c r="Z44" s="30">
        <v>985550689.50808203</v>
      </c>
      <c r="AA44" s="12">
        <f t="shared" si="43"/>
        <v>50346697.441862583</v>
      </c>
      <c r="AB44" s="12">
        <f t="shared" si="44"/>
        <v>41370511.607118607</v>
      </c>
      <c r="AC44" s="12">
        <f t="shared" si="45"/>
        <v>4466186.2993875742</v>
      </c>
      <c r="AD44" s="12">
        <f t="shared" si="46"/>
        <v>23607265.193674564</v>
      </c>
      <c r="AE44" s="12">
        <f t="shared" si="47"/>
        <v>-56824312.522121429</v>
      </c>
      <c r="AF44" s="12">
        <f t="shared" si="48"/>
        <v>-110644497.60194445</v>
      </c>
      <c r="AG44" s="12">
        <f t="shared" si="49"/>
        <v>-48922039.14653945</v>
      </c>
      <c r="AH44" s="12">
        <f t="shared" si="50"/>
        <v>-100106579.81185937</v>
      </c>
      <c r="AI44" s="12">
        <f t="shared" si="51"/>
        <v>-169765860.0843544</v>
      </c>
      <c r="AJ44" s="12">
        <f t="shared" si="52"/>
        <v>-33561897.206561446</v>
      </c>
      <c r="AK44" s="12">
        <f t="shared" si="53"/>
        <v>4414062.4463526011</v>
      </c>
      <c r="AL44" s="12">
        <f t="shared" si="54"/>
        <v>-74663832.536774397</v>
      </c>
      <c r="AM44" s="12">
        <f t="shared" si="55"/>
        <v>-59063281.633444428</v>
      </c>
      <c r="AN44" s="12">
        <f t="shared" si="56"/>
        <v>-72827067.484407425</v>
      </c>
      <c r="AO44" s="12">
        <f t="shared" si="57"/>
        <v>-92037977.209252357</v>
      </c>
      <c r="AP44" s="12">
        <f t="shared" si="58"/>
        <v>-268527648.27509737</v>
      </c>
      <c r="AQ44" s="12">
        <f t="shared" si="59"/>
        <v>-84994039.515196443</v>
      </c>
      <c r="AR44" s="12">
        <f t="shared" si="60"/>
        <v>-299399743.6984154</v>
      </c>
      <c r="AS44" s="12">
        <f t="shared" si="61"/>
        <v>-178598357.79226637</v>
      </c>
      <c r="AT44" s="33">
        <f>AA44/'cel growth'!$G$35</f>
        <v>69438308.052416459</v>
      </c>
      <c r="AU44" s="33">
        <f>AB44/'cel growth'!$G$35</f>
        <v>57058327.064618215</v>
      </c>
      <c r="AV44" s="33">
        <f>AC44/'cel growth'!$G$35</f>
        <v>6159776.8241793765</v>
      </c>
      <c r="AW44" s="33">
        <f>AD44/'cel growth'!$G$35</f>
        <v>32559207.179107856</v>
      </c>
      <c r="AX44" s="33">
        <f>AE44/'cel growth'!$H$35</f>
        <v>-44570063.740816116</v>
      </c>
      <c r="AY44" s="33">
        <f>AF44/'cel growth'!$H$35</f>
        <v>-86783844.657503903</v>
      </c>
      <c r="AZ44" s="33">
        <f>AG44/'cel growth'!$H$35</f>
        <v>-38371927.548496477</v>
      </c>
      <c r="BA44" s="33">
        <f>AH44/'cel growth'!$H$35</f>
        <v>-78518444.747619733</v>
      </c>
      <c r="BB44" s="33">
        <f>AI44/'cel growth'!$H$35</f>
        <v>-133155596.06688693</v>
      </c>
      <c r="BC44" s="33">
        <f>AJ44/'cel growth'!$G$36</f>
        <v>-46320803.05374667</v>
      </c>
      <c r="BD44" s="33">
        <f>AK44/'cel growth'!$G$36</f>
        <v>6092114.3994346363</v>
      </c>
      <c r="BE44" s="33">
        <f>AL44/'cel growth'!$G$36</f>
        <v>-103048068.49529666</v>
      </c>
      <c r="BF44" s="33">
        <f>AM44/'cel growth'!$G$36</f>
        <v>-81516805.185729623</v>
      </c>
      <c r="BG44" s="33">
        <f>AN44/'cel growth'!$G$36</f>
        <v>-100513038.0194253</v>
      </c>
      <c r="BH44" s="33">
        <f>AO44/'cel growth'!$H$36</f>
        <v>-72161374.777995169</v>
      </c>
      <c r="BI44" s="33">
        <f>AP44/'cel growth'!$H$36</f>
        <v>-210536181.40018198</v>
      </c>
      <c r="BJ44" s="33">
        <f>AQ44/'cel growth'!$H$36</f>
        <v>-66638652.0578079</v>
      </c>
      <c r="BK44" s="33">
        <f>AR44/'cel growth'!$H$36</f>
        <v>-234741111.96877915</v>
      </c>
      <c r="BL44" s="33">
        <f>AS44/'cel growth'!$H$36</f>
        <v>-140028099.51028147</v>
      </c>
      <c r="BM44" s="25">
        <f t="shared" si="42"/>
        <v>234741111.96877915</v>
      </c>
      <c r="BN44" s="26">
        <f t="shared" si="62"/>
        <v>-234741111.96877915</v>
      </c>
      <c r="BO44" s="26">
        <f t="shared" si="63"/>
        <v>69438308.052416459</v>
      </c>
      <c r="BP44" s="23">
        <f t="shared" si="23"/>
        <v>0.29580803920555609</v>
      </c>
      <c r="BQ44" s="23">
        <f t="shared" si="24"/>
        <v>0.24306916920546515</v>
      </c>
      <c r="BR44" s="23">
        <f t="shared" si="25"/>
        <v>2.6240724398539247E-2</v>
      </c>
      <c r="BS44" s="23">
        <f t="shared" si="26"/>
        <v>0.1387026196904029</v>
      </c>
      <c r="BT44" s="23">
        <f t="shared" si="27"/>
        <v>-0.18986901513333543</v>
      </c>
      <c r="BU44" s="23">
        <f t="shared" si="28"/>
        <v>-0.3697002366975507</v>
      </c>
      <c r="BV44" s="23">
        <f t="shared" si="29"/>
        <v>-0.16346487935866977</v>
      </c>
      <c r="BW44" s="23">
        <f t="shared" si="30"/>
        <v>-0.33448953227273959</v>
      </c>
      <c r="BX44" s="23">
        <f t="shared" si="31"/>
        <v>-0.56724446327321132</v>
      </c>
      <c r="BY44" s="23">
        <f t="shared" si="32"/>
        <v>-0.19732718595925963</v>
      </c>
      <c r="BZ44" s="23">
        <f t="shared" si="33"/>
        <v>2.5952481643883901E-2</v>
      </c>
      <c r="CA44" s="23">
        <f t="shared" si="34"/>
        <v>-0.43898602861267089</v>
      </c>
      <c r="CB44" s="23">
        <f t="shared" si="35"/>
        <v>-0.34726258430850176</v>
      </c>
      <c r="CC44" s="23">
        <f t="shared" si="36"/>
        <v>-0.42818676786703497</v>
      </c>
      <c r="CD44" s="23">
        <f t="shared" si="37"/>
        <v>-0.30740833666832384</v>
      </c>
      <c r="CE44" s="23">
        <f t="shared" si="38"/>
        <v>-0.89688670056305919</v>
      </c>
      <c r="CF44" s="23">
        <f t="shared" si="39"/>
        <v>-0.28388147052260243</v>
      </c>
      <c r="CG44" s="23">
        <f t="shared" si="40"/>
        <v>-1</v>
      </c>
      <c r="CH44" s="23">
        <f t="shared" si="41"/>
        <v>-0.59652141176235618</v>
      </c>
    </row>
    <row r="45" spans="1:86" x14ac:dyDescent="0.25">
      <c r="A45" s="62"/>
      <c r="B45" s="8" t="s">
        <v>63</v>
      </c>
      <c r="C45" s="10">
        <v>46438835.2648203</v>
      </c>
      <c r="D45" s="10">
        <v>48307882.0653814</v>
      </c>
      <c r="E45" s="10">
        <v>47165057.762571797</v>
      </c>
      <c r="F45" s="10">
        <v>45599264.071504898</v>
      </c>
      <c r="G45" s="11">
        <v>45933498.137566797</v>
      </c>
      <c r="H45" s="11">
        <v>46535170.1399903</v>
      </c>
      <c r="I45" s="11">
        <v>47655812.0044493</v>
      </c>
      <c r="J45" s="11">
        <v>43771094.807307899</v>
      </c>
      <c r="K45" s="11">
        <v>38979648.126732998</v>
      </c>
      <c r="L45" s="10">
        <v>45293017.424102902</v>
      </c>
      <c r="M45" s="10">
        <v>45439875.240719996</v>
      </c>
      <c r="N45" s="10">
        <v>43765413.914599299</v>
      </c>
      <c r="O45" s="10">
        <v>43582421.1069085</v>
      </c>
      <c r="P45" s="10">
        <v>40461771.953424998</v>
      </c>
      <c r="Q45" s="11">
        <v>48146991.989097998</v>
      </c>
      <c r="R45" s="11">
        <v>35464315.061478697</v>
      </c>
      <c r="S45" s="11">
        <v>49241836.334064297</v>
      </c>
      <c r="T45" s="11">
        <v>34461816.338481501</v>
      </c>
      <c r="U45" s="11">
        <v>41556170.664987899</v>
      </c>
      <c r="V45" s="29">
        <v>37464553.309519902</v>
      </c>
      <c r="W45" s="29">
        <v>38312544.917533398</v>
      </c>
      <c r="X45" s="29">
        <v>49485249.015028499</v>
      </c>
      <c r="Y45" s="29">
        <v>44085490.661191598</v>
      </c>
      <c r="Z45" s="30">
        <v>53651128.036628202</v>
      </c>
      <c r="AA45" s="12">
        <f t="shared" si="43"/>
        <v>1839042.0768399835</v>
      </c>
      <c r="AB45" s="12">
        <f t="shared" si="44"/>
        <v>3708088.8774010837</v>
      </c>
      <c r="AC45" s="12">
        <f t="shared" si="45"/>
        <v>2565264.5745914802</v>
      </c>
      <c r="AD45" s="12">
        <f t="shared" si="46"/>
        <v>999470.88352458179</v>
      </c>
      <c r="AE45" s="12">
        <f t="shared" si="47"/>
        <v>1333704.9495864809</v>
      </c>
      <c r="AF45" s="12">
        <f t="shared" si="48"/>
        <v>1935376.9520099834</v>
      </c>
      <c r="AG45" s="12">
        <f t="shared" si="49"/>
        <v>3056018.8164689839</v>
      </c>
      <c r="AH45" s="12">
        <f t="shared" si="50"/>
        <v>-828698.38067241758</v>
      </c>
      <c r="AI45" s="12">
        <f t="shared" si="51"/>
        <v>-5620145.061247319</v>
      </c>
      <c r="AJ45" s="12">
        <f t="shared" si="52"/>
        <v>693224.23612258583</v>
      </c>
      <c r="AK45" s="12">
        <f t="shared" si="53"/>
        <v>840082.05273967981</v>
      </c>
      <c r="AL45" s="12">
        <f t="shared" si="54"/>
        <v>-834379.27338101715</v>
      </c>
      <c r="AM45" s="12">
        <f t="shared" si="55"/>
        <v>-1017372.0810718164</v>
      </c>
      <c r="AN45" s="12">
        <f t="shared" si="56"/>
        <v>-4138021.234555319</v>
      </c>
      <c r="AO45" s="12">
        <f t="shared" si="57"/>
        <v>3547198.801117681</v>
      </c>
      <c r="AP45" s="12">
        <f t="shared" si="58"/>
        <v>-9135478.1265016198</v>
      </c>
      <c r="AQ45" s="12">
        <f t="shared" si="59"/>
        <v>4642043.1460839808</v>
      </c>
      <c r="AR45" s="12">
        <f t="shared" si="60"/>
        <v>-10137976.849498816</v>
      </c>
      <c r="AS45" s="12">
        <f t="shared" si="61"/>
        <v>-3043622.5229924172</v>
      </c>
      <c r="AT45" s="33">
        <f>AA45/'cel growth'!$G$35</f>
        <v>2536412.0536492183</v>
      </c>
      <c r="AU45" s="33">
        <f>AB45/'cel growth'!$G$35</f>
        <v>5114206.7074417807</v>
      </c>
      <c r="AV45" s="33">
        <f>AC45/'cel growth'!$G$35</f>
        <v>3538020.1843849961</v>
      </c>
      <c r="AW45" s="33">
        <f>AD45/'cel growth'!$G$35</f>
        <v>1378473.0801805148</v>
      </c>
      <c r="AX45" s="33">
        <f>AE45/'cel growth'!$H$35</f>
        <v>1046089.4637549799</v>
      </c>
      <c r="AY45" s="33">
        <f>AF45/'cel growth'!$H$35</f>
        <v>1518009.9905302122</v>
      </c>
      <c r="AZ45" s="33">
        <f>AG45/'cel growth'!$H$35</f>
        <v>2396983.7451202129</v>
      </c>
      <c r="BA45" s="33">
        <f>AH45/'cel growth'!$H$35</f>
        <v>-649988.32382005639</v>
      </c>
      <c r="BB45" s="33">
        <f>AI45/'cel growth'!$H$35</f>
        <v>-4408152.2942298912</v>
      </c>
      <c r="BC45" s="33">
        <f>AJ45/'cel growth'!$G$36</f>
        <v>956760.6716595433</v>
      </c>
      <c r="BD45" s="33">
        <f>AK45/'cel growth'!$G$36</f>
        <v>1159448.021500235</v>
      </c>
      <c r="BE45" s="33">
        <f>AL45/'cel growth'!$G$36</f>
        <v>-1151577.2709909361</v>
      </c>
      <c r="BF45" s="33">
        <f>AM45/'cel growth'!$G$36</f>
        <v>-1404136.7062674523</v>
      </c>
      <c r="BG45" s="33">
        <f>AN45/'cel growth'!$G$36</f>
        <v>-5711133.2371456437</v>
      </c>
      <c r="BH45" s="33">
        <f>AO45/'cel growth'!$H$36</f>
        <v>2781142.6311287507</v>
      </c>
      <c r="BI45" s="33">
        <f>AP45/'cel growth'!$H$36</f>
        <v>-7162572.2430195892</v>
      </c>
      <c r="BJ45" s="33">
        <f>AQ45/'cel growth'!$H$36</f>
        <v>3639543.4293238199</v>
      </c>
      <c r="BK45" s="33">
        <f>AR45/'cel growth'!$H$36</f>
        <v>-7948570.4609094746</v>
      </c>
      <c r="BL45" s="33">
        <f>AS45/'cel growth'!$H$36</f>
        <v>-2386319.1285164831</v>
      </c>
      <c r="BM45" s="25">
        <f t="shared" si="42"/>
        <v>7948570.4609094746</v>
      </c>
      <c r="BN45" s="26">
        <f t="shared" si="62"/>
        <v>-7948570.4609094746</v>
      </c>
      <c r="BO45" s="26">
        <f t="shared" si="63"/>
        <v>5114206.7074417807</v>
      </c>
      <c r="BP45" s="23">
        <f t="shared" si="23"/>
        <v>0.3191029212262908</v>
      </c>
      <c r="BQ45" s="23">
        <f t="shared" si="24"/>
        <v>0.64341213713750156</v>
      </c>
      <c r="BR45" s="23">
        <f t="shared" si="25"/>
        <v>0.44511402418645429</v>
      </c>
      <c r="BS45" s="23">
        <f t="shared" si="26"/>
        <v>0.17342402472995</v>
      </c>
      <c r="BT45" s="23">
        <f t="shared" si="27"/>
        <v>0.13160724546628558</v>
      </c>
      <c r="BU45" s="23">
        <f t="shared" si="28"/>
        <v>0.19097899402108609</v>
      </c>
      <c r="BV45" s="23">
        <f t="shared" si="29"/>
        <v>0.3015616149983717</v>
      </c>
      <c r="BW45" s="23">
        <f t="shared" si="30"/>
        <v>-8.177424192396035E-2</v>
      </c>
      <c r="BX45" s="23">
        <f t="shared" si="31"/>
        <v>-0.55458428857225117</v>
      </c>
      <c r="BY45" s="23">
        <f t="shared" si="32"/>
        <v>0.12036889857928879</v>
      </c>
      <c r="BZ45" s="23">
        <f t="shared" si="33"/>
        <v>0.14586874799718025</v>
      </c>
      <c r="CA45" s="23">
        <f t="shared" si="34"/>
        <v>-0.14487853843081774</v>
      </c>
      <c r="CB45" s="23">
        <f t="shared" si="35"/>
        <v>-0.17665273437191009</v>
      </c>
      <c r="CC45" s="23">
        <f t="shared" si="36"/>
        <v>-0.71851073916153929</v>
      </c>
      <c r="CD45" s="23">
        <f t="shared" si="37"/>
        <v>0.34989217807229861</v>
      </c>
      <c r="CE45" s="23">
        <f t="shared" si="38"/>
        <v>-0.9011145184212217</v>
      </c>
      <c r="CF45" s="23">
        <f t="shared" si="39"/>
        <v>0.45788654038142396</v>
      </c>
      <c r="CG45" s="23">
        <f t="shared" si="40"/>
        <v>-1</v>
      </c>
      <c r="CH45" s="23">
        <f t="shared" si="41"/>
        <v>-0.30021991253046537</v>
      </c>
    </row>
    <row r="46" spans="1:86" x14ac:dyDescent="0.25">
      <c r="A46" s="62"/>
      <c r="B46" s="8" t="s">
        <v>64</v>
      </c>
      <c r="C46" s="10">
        <v>644118427.90640199</v>
      </c>
      <c r="D46" s="10">
        <v>643359674.34882998</v>
      </c>
      <c r="E46" s="10">
        <v>617897469.90173805</v>
      </c>
      <c r="F46" s="10">
        <v>678065140.88751495</v>
      </c>
      <c r="G46" s="11">
        <v>646938379.54143095</v>
      </c>
      <c r="H46" s="11">
        <v>618572696.47601199</v>
      </c>
      <c r="I46" s="11">
        <v>648050602.38248396</v>
      </c>
      <c r="J46" s="11">
        <v>636215330.33253098</v>
      </c>
      <c r="K46" s="11">
        <v>575491240.65292799</v>
      </c>
      <c r="L46" s="10">
        <v>595937987.74765599</v>
      </c>
      <c r="M46" s="10">
        <v>603265447.06648195</v>
      </c>
      <c r="N46" s="10">
        <v>576385597.61115599</v>
      </c>
      <c r="O46" s="10">
        <v>577091315.66034603</v>
      </c>
      <c r="P46" s="10">
        <v>570211584.41320598</v>
      </c>
      <c r="Q46" s="11">
        <v>628591595.21842098</v>
      </c>
      <c r="R46" s="11">
        <v>481331407.17148</v>
      </c>
      <c r="S46" s="11">
        <v>649312110.06142795</v>
      </c>
      <c r="T46" s="11">
        <v>460544129.84606701</v>
      </c>
      <c r="U46" s="11">
        <v>547518292.47431898</v>
      </c>
      <c r="V46" s="29">
        <v>490171624.60317898</v>
      </c>
      <c r="W46" s="29">
        <v>479693490.668145</v>
      </c>
      <c r="X46" s="29">
        <v>626160119.53813803</v>
      </c>
      <c r="Y46" s="29">
        <v>556420973.44343603</v>
      </c>
      <c r="Z46" s="30">
        <v>651350262.88454401</v>
      </c>
      <c r="AA46" s="12">
        <f t="shared" si="43"/>
        <v>83359133.678913593</v>
      </c>
      <c r="AB46" s="12">
        <f t="shared" si="44"/>
        <v>82600380.121341586</v>
      </c>
      <c r="AC46" s="12">
        <f t="shared" si="45"/>
        <v>57138175.674249649</v>
      </c>
      <c r="AD46" s="12">
        <f t="shared" si="46"/>
        <v>117305846.66002655</v>
      </c>
      <c r="AE46" s="12">
        <f t="shared" si="47"/>
        <v>86179085.313942552</v>
      </c>
      <c r="AF46" s="12">
        <f t="shared" si="48"/>
        <v>57813402.248523593</v>
      </c>
      <c r="AG46" s="12">
        <f t="shared" si="49"/>
        <v>87291308.154995561</v>
      </c>
      <c r="AH46" s="12">
        <f t="shared" si="50"/>
        <v>75456036.105042577</v>
      </c>
      <c r="AI46" s="12">
        <f t="shared" si="51"/>
        <v>14731946.425439596</v>
      </c>
      <c r="AJ46" s="12">
        <f t="shared" si="52"/>
        <v>35178693.520167589</v>
      </c>
      <c r="AK46" s="12">
        <f t="shared" si="53"/>
        <v>42506152.838993549</v>
      </c>
      <c r="AL46" s="12">
        <f t="shared" si="54"/>
        <v>15626303.383667588</v>
      </c>
      <c r="AM46" s="12">
        <f t="shared" si="55"/>
        <v>16332021.432857633</v>
      </c>
      <c r="AN46" s="12">
        <f t="shared" si="56"/>
        <v>9452290.1857175827</v>
      </c>
      <c r="AO46" s="12">
        <f t="shared" si="57"/>
        <v>67832300.990932584</v>
      </c>
      <c r="AP46" s="12">
        <f t="shared" si="58"/>
        <v>-79427887.056008399</v>
      </c>
      <c r="AQ46" s="12">
        <f t="shared" si="59"/>
        <v>88552815.833939552</v>
      </c>
      <c r="AR46" s="12">
        <f t="shared" si="60"/>
        <v>-100215164.38142139</v>
      </c>
      <c r="AS46" s="12">
        <f t="shared" si="61"/>
        <v>-13241001.753169417</v>
      </c>
      <c r="AT46" s="33">
        <f>AA46/'cel growth'!$G$35</f>
        <v>114969153.83701137</v>
      </c>
      <c r="AU46" s="33">
        <f>AB46/'cel growth'!$G$35</f>
        <v>113922678.77621137</v>
      </c>
      <c r="AV46" s="33">
        <f>AC46/'cel growth'!$G$35</f>
        <v>78805134.112384677</v>
      </c>
      <c r="AW46" s="33">
        <f>AD46/'cel growth'!$G$35</f>
        <v>161788556.75954556</v>
      </c>
      <c r="AX46" s="33">
        <f>AE46/'cel growth'!$H$35</f>
        <v>67594435.464087039</v>
      </c>
      <c r="AY46" s="33">
        <f>AF46/'cel growth'!$H$35</f>
        <v>45345854.77452144</v>
      </c>
      <c r="AZ46" s="33">
        <f>AG46/'cel growth'!$H$35</f>
        <v>68466805.770378485</v>
      </c>
      <c r="BA46" s="33">
        <f>AH46/'cel growth'!$H$35</f>
        <v>59183828.005342588</v>
      </c>
      <c r="BB46" s="33">
        <f>AI46/'cel growth'!$H$35</f>
        <v>11554979.938428964</v>
      </c>
      <c r="BC46" s="33">
        <f>AJ46/'cel growth'!$G$36</f>
        <v>48552241.376784392</v>
      </c>
      <c r="BD46" s="33">
        <f>AK46/'cel growth'!$G$36</f>
        <v>58665310.906278148</v>
      </c>
      <c r="BE46" s="33">
        <f>AL46/'cel growth'!$G$36</f>
        <v>21566805.864343453</v>
      </c>
      <c r="BF46" s="33">
        <f>AM46/'cel growth'!$G$36</f>
        <v>22540810.002632022</v>
      </c>
      <c r="BG46" s="33">
        <f>AN46/'cel growth'!$G$36</f>
        <v>13045677.048730373</v>
      </c>
      <c r="BH46" s="33">
        <f>AO46/'cel growth'!$H$36</f>
        <v>53183177.665147439</v>
      </c>
      <c r="BI46" s="33">
        <f>AP46/'cel growth'!$H$36</f>
        <v>-62274570.774646558</v>
      </c>
      <c r="BJ46" s="33">
        <f>AQ46/'cel growth'!$H$36</f>
        <v>69428871.915682599</v>
      </c>
      <c r="BK46" s="33">
        <f>AR46/'cel growth'!$H$36</f>
        <v>-78572609.4232236</v>
      </c>
      <c r="BL46" s="33">
        <f>AS46/'cel growth'!$H$36</f>
        <v>-10381463.379776413</v>
      </c>
      <c r="BM46" s="25">
        <f t="shared" si="42"/>
        <v>161788556.75954556</v>
      </c>
      <c r="BN46" s="26">
        <f t="shared" si="62"/>
        <v>-78572609.4232236</v>
      </c>
      <c r="BO46" s="26">
        <f t="shared" si="63"/>
        <v>161788556.75954556</v>
      </c>
      <c r="BP46" s="23">
        <f t="shared" si="23"/>
        <v>0.71061363139471956</v>
      </c>
      <c r="BQ46" s="23">
        <f t="shared" si="24"/>
        <v>0.70414546651483068</v>
      </c>
      <c r="BR46" s="23">
        <f t="shared" si="25"/>
        <v>0.48708719387062061</v>
      </c>
      <c r="BS46" s="23">
        <f t="shared" si="26"/>
        <v>1</v>
      </c>
      <c r="BT46" s="23">
        <f t="shared" si="27"/>
        <v>0.41779490971384137</v>
      </c>
      <c r="BU46" s="23">
        <f t="shared" si="28"/>
        <v>0.28027850475182647</v>
      </c>
      <c r="BV46" s="23">
        <f t="shared" si="29"/>
        <v>0.42318694932260054</v>
      </c>
      <c r="BW46" s="23">
        <f t="shared" si="30"/>
        <v>0.36580972839323339</v>
      </c>
      <c r="BX46" s="23">
        <f t="shared" si="31"/>
        <v>7.1420254743988359E-2</v>
      </c>
      <c r="BY46" s="23">
        <f t="shared" si="32"/>
        <v>0.30009688169073673</v>
      </c>
      <c r="BZ46" s="23">
        <f t="shared" si="33"/>
        <v>0.36260482249970305</v>
      </c>
      <c r="CA46" s="23">
        <f t="shared" si="34"/>
        <v>0.13330241826927605</v>
      </c>
      <c r="CB46" s="23">
        <f t="shared" si="35"/>
        <v>0.13932264712721784</v>
      </c>
      <c r="CC46" s="23">
        <f t="shared" si="36"/>
        <v>8.0634114736057652E-2</v>
      </c>
      <c r="CD46" s="23">
        <f t="shared" si="37"/>
        <v>0.32872026755383993</v>
      </c>
      <c r="CE46" s="23">
        <f t="shared" si="38"/>
        <v>-0.38491332157193708</v>
      </c>
      <c r="CF46" s="23">
        <f t="shared" si="39"/>
        <v>0.42913339055783545</v>
      </c>
      <c r="CG46" s="23">
        <f t="shared" si="40"/>
        <v>-0.48564998042476076</v>
      </c>
      <c r="CH46" s="23">
        <f t="shared" si="41"/>
        <v>-6.4166858198788548E-2</v>
      </c>
    </row>
    <row r="47" spans="1:86" x14ac:dyDescent="0.25">
      <c r="A47" s="62"/>
      <c r="B47" s="8" t="s">
        <v>65</v>
      </c>
      <c r="C47" s="10">
        <v>1572545523.6124799</v>
      </c>
      <c r="D47" s="10">
        <v>1545536464.75353</v>
      </c>
      <c r="E47" s="10">
        <v>1548397139.7790201</v>
      </c>
      <c r="F47" s="10">
        <v>1449289192.95099</v>
      </c>
      <c r="G47" s="11">
        <v>1549850778.3253701</v>
      </c>
      <c r="H47" s="11">
        <v>1680018047.7319601</v>
      </c>
      <c r="I47" s="11">
        <v>1749497514.11572</v>
      </c>
      <c r="J47" s="11">
        <v>1674171336.7845099</v>
      </c>
      <c r="K47" s="11">
        <v>1471369744.91874</v>
      </c>
      <c r="L47" s="10">
        <v>1524128725.9356599</v>
      </c>
      <c r="M47" s="10">
        <v>1500670987.3747399</v>
      </c>
      <c r="N47" s="10">
        <v>1498948681.4008501</v>
      </c>
      <c r="O47" s="10">
        <v>1434835023.5416801</v>
      </c>
      <c r="P47" s="10">
        <v>1498583404.1495299</v>
      </c>
      <c r="Q47" s="11">
        <v>1544495126.49298</v>
      </c>
      <c r="R47" s="11">
        <v>1274832011.01458</v>
      </c>
      <c r="S47" s="11">
        <v>1491257188.3394301</v>
      </c>
      <c r="T47" s="11">
        <v>1156398442.9702899</v>
      </c>
      <c r="U47" s="11">
        <v>1451250949.18014</v>
      </c>
      <c r="V47" s="29">
        <v>1475356010.4559801</v>
      </c>
      <c r="W47" s="29">
        <v>1558191331.5134399</v>
      </c>
      <c r="X47" s="29">
        <v>1667750414.16257</v>
      </c>
      <c r="Y47" s="29">
        <v>1597840084.03286</v>
      </c>
      <c r="Z47" s="30">
        <v>1759930843.49859</v>
      </c>
      <c r="AA47" s="12">
        <f t="shared" si="43"/>
        <v>-39268213.120208263</v>
      </c>
      <c r="AB47" s="12">
        <f t="shared" si="44"/>
        <v>-66277271.979158163</v>
      </c>
      <c r="AC47" s="12">
        <f t="shared" si="45"/>
        <v>-63416596.953668118</v>
      </c>
      <c r="AD47" s="12">
        <f t="shared" si="46"/>
        <v>-162524543.78169823</v>
      </c>
      <c r="AE47" s="12">
        <f t="shared" si="47"/>
        <v>-61962958.407318115</v>
      </c>
      <c r="AF47" s="12">
        <f t="shared" si="48"/>
        <v>68204310.99927187</v>
      </c>
      <c r="AG47" s="12">
        <f t="shared" si="49"/>
        <v>137683777.38303185</v>
      </c>
      <c r="AH47" s="12">
        <f t="shared" si="50"/>
        <v>62357600.051821709</v>
      </c>
      <c r="AI47" s="12">
        <f t="shared" si="51"/>
        <v>-140443991.81394815</v>
      </c>
      <c r="AJ47" s="12">
        <f t="shared" si="52"/>
        <v>-87685010.797028303</v>
      </c>
      <c r="AK47" s="12">
        <f t="shared" si="53"/>
        <v>-111142749.3579483</v>
      </c>
      <c r="AL47" s="12">
        <f t="shared" si="54"/>
        <v>-112865055.33183813</v>
      </c>
      <c r="AM47" s="12">
        <f t="shared" si="55"/>
        <v>-176978713.19100809</v>
      </c>
      <c r="AN47" s="12">
        <f t="shared" si="56"/>
        <v>-113230332.58315825</v>
      </c>
      <c r="AO47" s="12">
        <f t="shared" si="57"/>
        <v>-67318610.239708185</v>
      </c>
      <c r="AP47" s="12">
        <f t="shared" si="58"/>
        <v>-336981725.71810818</v>
      </c>
      <c r="AQ47" s="12">
        <f t="shared" si="59"/>
        <v>-120556548.39325809</v>
      </c>
      <c r="AR47" s="12">
        <f t="shared" si="60"/>
        <v>-455415293.76239824</v>
      </c>
      <c r="AS47" s="12">
        <f t="shared" si="61"/>
        <v>-160562787.55254817</v>
      </c>
      <c r="AT47" s="33">
        <f>AA47/'cel growth'!$G$35</f>
        <v>-54158831.022781931</v>
      </c>
      <c r="AU47" s="33">
        <f>AB47/'cel growth'!$G$35</f>
        <v>-91409801.683157146</v>
      </c>
      <c r="AV47" s="33">
        <f>AC47/'cel growth'!$G$35</f>
        <v>-87464350.566185459</v>
      </c>
      <c r="AW47" s="33">
        <f>AD47/'cel growth'!$G$35</f>
        <v>-224154312.21131754</v>
      </c>
      <c r="AX47" s="33">
        <f>AE47/'cel growth'!$H$35</f>
        <v>-48600552.883215129</v>
      </c>
      <c r="AY47" s="33">
        <f>AF47/'cel growth'!$H$35</f>
        <v>53495948.366336793</v>
      </c>
      <c r="AZ47" s="33">
        <f>AG47/'cel growth'!$H$35</f>
        <v>107992062.93343411</v>
      </c>
      <c r="BA47" s="33">
        <f>AH47/'cel growth'!$H$35</f>
        <v>48910089.461303219</v>
      </c>
      <c r="BB47" s="33">
        <f>AI47/'cel growth'!$H$35</f>
        <v>-110157032.95531283</v>
      </c>
      <c r="BC47" s="33">
        <f>AJ47/'cel growth'!$G$36</f>
        <v>-121019383.70458797</v>
      </c>
      <c r="BD47" s="33">
        <f>AK47/'cel growth'!$G$36</f>
        <v>-153394826.64451283</v>
      </c>
      <c r="BE47" s="33">
        <f>AL47/'cel growth'!$G$36</f>
        <v>-155771885.22745985</v>
      </c>
      <c r="BF47" s="33">
        <f>AM47/'cel growth'!$G$36</f>
        <v>-244259019.92285204</v>
      </c>
      <c r="BG47" s="33">
        <f>AN47/'cel growth'!$G$36</f>
        <v>-156276026.44195309</v>
      </c>
      <c r="BH47" s="33">
        <f>AO47/'cel growth'!$H$36</f>
        <v>-52780424.019934043</v>
      </c>
      <c r="BI47" s="33">
        <f>AP47/'cel growth'!$H$36</f>
        <v>-264206856.12846607</v>
      </c>
      <c r="BJ47" s="33">
        <f>AQ47/'cel growth'!$H$36</f>
        <v>-94521050.270027727</v>
      </c>
      <c r="BK47" s="33">
        <f>AR47/'cel growth'!$H$36</f>
        <v>-357063406.75113738</v>
      </c>
      <c r="BL47" s="33">
        <f>AS47/'cel growth'!$H$36</f>
        <v>-125887506.86726619</v>
      </c>
      <c r="BM47" s="25">
        <f t="shared" si="42"/>
        <v>357063406.75113738</v>
      </c>
      <c r="BN47" s="26">
        <f t="shared" si="62"/>
        <v>-357063406.75113738</v>
      </c>
      <c r="BO47" s="26">
        <f t="shared" si="63"/>
        <v>107992062.93343411</v>
      </c>
      <c r="BP47" s="23">
        <f t="shared" si="23"/>
        <v>-0.15167846942246041</v>
      </c>
      <c r="BQ47" s="23">
        <f t="shared" si="24"/>
        <v>-0.25600439573150396</v>
      </c>
      <c r="BR47" s="23">
        <f t="shared" si="25"/>
        <v>-0.24495467447087213</v>
      </c>
      <c r="BS47" s="23">
        <f t="shared" si="26"/>
        <v>-0.62777172897906741</v>
      </c>
      <c r="BT47" s="23">
        <f t="shared" si="27"/>
        <v>-0.13611182765947302</v>
      </c>
      <c r="BU47" s="23">
        <f t="shared" si="28"/>
        <v>0.14982198498885069</v>
      </c>
      <c r="BV47" s="23">
        <f t="shared" si="29"/>
        <v>0.30244505847304981</v>
      </c>
      <c r="BW47" s="23">
        <f t="shared" si="30"/>
        <v>0.13697872292859206</v>
      </c>
      <c r="BX47" s="23">
        <f t="shared" si="31"/>
        <v>-0.30850832337487055</v>
      </c>
      <c r="BY47" s="23">
        <f t="shared" si="32"/>
        <v>-0.33892967303965399</v>
      </c>
      <c r="BZ47" s="23">
        <f t="shared" si="33"/>
        <v>-0.42960108413300524</v>
      </c>
      <c r="CA47" s="23">
        <f t="shared" si="34"/>
        <v>-0.43625832914328361</v>
      </c>
      <c r="CB47" s="23">
        <f t="shared" si="35"/>
        <v>-0.6840774364007941</v>
      </c>
      <c r="CC47" s="23">
        <f t="shared" si="36"/>
        <v>-0.43767023863879967</v>
      </c>
      <c r="CD47" s="23">
        <f t="shared" si="37"/>
        <v>-0.1478180710260249</v>
      </c>
      <c r="CE47" s="23">
        <f t="shared" si="38"/>
        <v>-0.73994380587034059</v>
      </c>
      <c r="CF47" s="23">
        <f t="shared" si="39"/>
        <v>-0.26471783017492495</v>
      </c>
      <c r="CG47" s="23">
        <f t="shared" si="40"/>
        <v>-1</v>
      </c>
      <c r="CH47" s="23">
        <f t="shared" si="41"/>
        <v>-0.3525634508803252</v>
      </c>
    </row>
    <row r="48" spans="1:86" x14ac:dyDescent="0.25">
      <c r="A48" s="62"/>
      <c r="B48" s="8" t="s">
        <v>66</v>
      </c>
      <c r="C48" s="10">
        <v>2318657766.24055</v>
      </c>
      <c r="D48" s="10">
        <v>2142219465.79686</v>
      </c>
      <c r="E48" s="10">
        <v>1977135373.8350699</v>
      </c>
      <c r="F48" s="10">
        <v>2300006341.43188</v>
      </c>
      <c r="G48" s="11">
        <v>2007709145.5925701</v>
      </c>
      <c r="H48" s="11">
        <v>2272185847.4562702</v>
      </c>
      <c r="I48" s="11">
        <v>2236598403.64047</v>
      </c>
      <c r="J48" s="11">
        <v>2192969664.3536901</v>
      </c>
      <c r="K48" s="11">
        <v>1975563002.44978</v>
      </c>
      <c r="L48" s="10">
        <v>2075582436.6402199</v>
      </c>
      <c r="M48" s="10">
        <v>2190564249.1327701</v>
      </c>
      <c r="N48" s="10">
        <v>1902731857.80794</v>
      </c>
      <c r="O48" s="10">
        <v>1848892163.27668</v>
      </c>
      <c r="P48" s="10">
        <v>1839379837.2961099</v>
      </c>
      <c r="Q48" s="11">
        <v>2192326775.60149</v>
      </c>
      <c r="R48" s="11">
        <v>1747290223.3873501</v>
      </c>
      <c r="S48" s="11">
        <v>2429658640.20467</v>
      </c>
      <c r="T48" s="11">
        <v>1986685081.0184</v>
      </c>
      <c r="U48" s="11">
        <v>2071313945.78122</v>
      </c>
      <c r="V48" s="29">
        <v>1862214073.5945599</v>
      </c>
      <c r="W48" s="29">
        <v>2150568096.72191</v>
      </c>
      <c r="X48" s="29">
        <v>2470033911.7564301</v>
      </c>
      <c r="Y48" s="29">
        <v>2214657952.7030501</v>
      </c>
      <c r="Z48" s="30">
        <v>2385994078.10079</v>
      </c>
      <c r="AA48" s="12">
        <f t="shared" si="43"/>
        <v>101964143.66520166</v>
      </c>
      <c r="AB48" s="12">
        <f t="shared" si="44"/>
        <v>-74474156.778488398</v>
      </c>
      <c r="AC48" s="12">
        <f t="shared" si="45"/>
        <v>-239558248.74027848</v>
      </c>
      <c r="AD48" s="12">
        <f t="shared" si="46"/>
        <v>83312718.85653162</v>
      </c>
      <c r="AE48" s="12">
        <f t="shared" si="47"/>
        <v>-208984476.98277831</v>
      </c>
      <c r="AF48" s="12">
        <f t="shared" si="48"/>
        <v>55492224.880921841</v>
      </c>
      <c r="AG48" s="12">
        <f t="shared" si="49"/>
        <v>19904781.065121651</v>
      </c>
      <c r="AH48" s="12">
        <f t="shared" si="50"/>
        <v>-23723958.22165823</v>
      </c>
      <c r="AI48" s="12">
        <f t="shared" si="51"/>
        <v>-241130620.12556839</v>
      </c>
      <c r="AJ48" s="12">
        <f t="shared" si="52"/>
        <v>-141111185.93512845</v>
      </c>
      <c r="AK48" s="12">
        <f t="shared" si="53"/>
        <v>-26129373.442578316</v>
      </c>
      <c r="AL48" s="12">
        <f t="shared" si="54"/>
        <v>-313961764.76740837</v>
      </c>
      <c r="AM48" s="12">
        <f t="shared" si="55"/>
        <v>-367801459.29866838</v>
      </c>
      <c r="AN48" s="12">
        <f t="shared" si="56"/>
        <v>-377313785.27923846</v>
      </c>
      <c r="AO48" s="12">
        <f t="shared" si="57"/>
        <v>-24366846.973858356</v>
      </c>
      <c r="AP48" s="12">
        <f t="shared" si="58"/>
        <v>-469403399.18799829</v>
      </c>
      <c r="AQ48" s="12">
        <f t="shared" si="59"/>
        <v>212965017.62932158</v>
      </c>
      <c r="AR48" s="12">
        <f t="shared" si="60"/>
        <v>-230008541.55694842</v>
      </c>
      <c r="AS48" s="12">
        <f t="shared" si="61"/>
        <v>-145379676.79412842</v>
      </c>
      <c r="AT48" s="33">
        <f>AA48/'cel growth'!$G$35</f>
        <v>140629236.43206075</v>
      </c>
      <c r="AU48" s="33">
        <f>AB48/'cel growth'!$G$35</f>
        <v>-102714968.4703792</v>
      </c>
      <c r="AV48" s="33">
        <f>AC48/'cel growth'!$G$35</f>
        <v>-330399416.79855829</v>
      </c>
      <c r="AW48" s="33">
        <f>AD48/'cel growth'!$G$35</f>
        <v>114905138.38220464</v>
      </c>
      <c r="AX48" s="33">
        <f>AE48/'cel growth'!$H$35</f>
        <v>-163916659.02403089</v>
      </c>
      <c r="AY48" s="33">
        <f>AF48/'cel growth'!$H$35</f>
        <v>43525242.810452797</v>
      </c>
      <c r="AZ48" s="33">
        <f>AG48/'cel growth'!$H$35</f>
        <v>15612284.978794871</v>
      </c>
      <c r="BA48" s="33">
        <f>AH48/'cel growth'!$H$35</f>
        <v>-18607850.815830525</v>
      </c>
      <c r="BB48" s="33">
        <f>AI48/'cel growth'!$H$35</f>
        <v>-189130437.86803871</v>
      </c>
      <c r="BC48" s="33">
        <f>AJ48/'cel growth'!$G$36</f>
        <v>-194756077.46941763</v>
      </c>
      <c r="BD48" s="33">
        <f>AK48/'cel growth'!$G$36</f>
        <v>-36062727.732651696</v>
      </c>
      <c r="BE48" s="33">
        <f>AL48/'cel growth'!$G$36</f>
        <v>-433317609.63008595</v>
      </c>
      <c r="BF48" s="33">
        <f>AM48/'cel growth'!$G$36</f>
        <v>-507625026.50545889</v>
      </c>
      <c r="BG48" s="33">
        <f>AN48/'cel growth'!$G$36</f>
        <v>-520753562.58365422</v>
      </c>
      <c r="BH48" s="33">
        <f>AO48/'cel growth'!$H$36</f>
        <v>-19104561.290400546</v>
      </c>
      <c r="BI48" s="33">
        <f>AP48/'cel growth'!$H$36</f>
        <v>-368030628.63777131</v>
      </c>
      <c r="BJ48" s="33">
        <f>AQ48/'cel growth'!$H$36</f>
        <v>166972905.29117504</v>
      </c>
      <c r="BK48" s="33">
        <f>AR48/'cel growth'!$H$36</f>
        <v>-180335694.8153626</v>
      </c>
      <c r="BL48" s="33">
        <f>AS48/'cel growth'!$H$36</f>
        <v>-113983354.04953134</v>
      </c>
      <c r="BM48" s="25">
        <f t="shared" si="42"/>
        <v>520753562.58365422</v>
      </c>
      <c r="BN48" s="26">
        <f t="shared" si="62"/>
        <v>-520753562.58365422</v>
      </c>
      <c r="BO48" s="26">
        <f t="shared" si="63"/>
        <v>166972905.29117504</v>
      </c>
      <c r="BP48" s="23">
        <f t="shared" si="23"/>
        <v>0.27004949468678857</v>
      </c>
      <c r="BQ48" s="23">
        <f t="shared" si="24"/>
        <v>-0.19724294916154125</v>
      </c>
      <c r="BR48" s="23">
        <f t="shared" si="25"/>
        <v>-0.63446405466593936</v>
      </c>
      <c r="BS48" s="23">
        <f t="shared" si="26"/>
        <v>0.22065166066674041</v>
      </c>
      <c r="BT48" s="23">
        <f t="shared" si="27"/>
        <v>-0.31476819517235505</v>
      </c>
      <c r="BU48" s="23">
        <f t="shared" si="28"/>
        <v>8.3581267489573577E-2</v>
      </c>
      <c r="BV48" s="23">
        <f t="shared" si="29"/>
        <v>2.9980178918674036E-2</v>
      </c>
      <c r="BW48" s="23">
        <f t="shared" si="30"/>
        <v>-3.5732546357455493E-2</v>
      </c>
      <c r="BX48" s="23">
        <f t="shared" si="31"/>
        <v>-0.36318606622620403</v>
      </c>
      <c r="BY48" s="23">
        <f t="shared" si="32"/>
        <v>-0.37398894882861577</v>
      </c>
      <c r="BZ48" s="23">
        <f t="shared" si="33"/>
        <v>-6.9251043725425412E-2</v>
      </c>
      <c r="CA48" s="23">
        <f t="shared" si="34"/>
        <v>-0.83209725437159632</v>
      </c>
      <c r="CB48" s="23">
        <f t="shared" si="35"/>
        <v>-0.97478934947067908</v>
      </c>
      <c r="CC48" s="23">
        <f t="shared" si="36"/>
        <v>-1</v>
      </c>
      <c r="CD48" s="23">
        <f t="shared" si="37"/>
        <v>-3.6686376557110115E-2</v>
      </c>
      <c r="CE48" s="23">
        <f t="shared" si="38"/>
        <v>-0.70672704918586249</v>
      </c>
      <c r="CF48" s="23">
        <f t="shared" si="39"/>
        <v>0.32063708688378373</v>
      </c>
      <c r="CG48" s="23">
        <f t="shared" si="40"/>
        <v>-0.3462975729261446</v>
      </c>
      <c r="CH48" s="23">
        <f t="shared" si="41"/>
        <v>-0.2188815636402314</v>
      </c>
    </row>
    <row r="49" spans="1:86" x14ac:dyDescent="0.25">
      <c r="A49" s="62"/>
      <c r="B49" s="8" t="s">
        <v>67</v>
      </c>
      <c r="C49" s="10">
        <v>21841007.113952801</v>
      </c>
      <c r="D49" s="10">
        <v>21568126.5290806</v>
      </c>
      <c r="E49" s="10">
        <v>21681024.356005698</v>
      </c>
      <c r="F49" s="10">
        <v>21854144.877512299</v>
      </c>
      <c r="G49" s="11">
        <v>22819580.979008399</v>
      </c>
      <c r="H49" s="11">
        <v>20250829.517572202</v>
      </c>
      <c r="I49" s="11">
        <v>23335787.2602253</v>
      </c>
      <c r="J49" s="11">
        <v>20870480.5852996</v>
      </c>
      <c r="K49" s="11">
        <v>18740744.452905901</v>
      </c>
      <c r="L49" s="10">
        <v>15935213.0990668</v>
      </c>
      <c r="M49" s="10">
        <v>15692365.9296124</v>
      </c>
      <c r="N49" s="10">
        <v>14496766.262739999</v>
      </c>
      <c r="O49" s="10">
        <v>13620086.370585401</v>
      </c>
      <c r="P49" s="10">
        <v>13609293.910977099</v>
      </c>
      <c r="Q49" s="11">
        <v>14405028.812744301</v>
      </c>
      <c r="R49" s="11">
        <v>10216536.0399755</v>
      </c>
      <c r="S49" s="11">
        <v>13889051.809268599</v>
      </c>
      <c r="T49" s="11">
        <v>9614725.4423165508</v>
      </c>
      <c r="U49" s="11">
        <v>12576886.122114301</v>
      </c>
      <c r="V49" s="29">
        <v>10554641.596981799</v>
      </c>
      <c r="W49" s="29">
        <v>12415079.7458362</v>
      </c>
      <c r="X49" s="29">
        <v>15807392.979851199</v>
      </c>
      <c r="Y49" s="29">
        <v>13454676.913422801</v>
      </c>
      <c r="Z49" s="30">
        <v>16008757.932749299</v>
      </c>
      <c r="AA49" s="12">
        <f t="shared" si="43"/>
        <v>8192897.2801845409</v>
      </c>
      <c r="AB49" s="12">
        <f t="shared" si="44"/>
        <v>7920016.6953123398</v>
      </c>
      <c r="AC49" s="12">
        <f t="shared" si="45"/>
        <v>8032914.5222374387</v>
      </c>
      <c r="AD49" s="12">
        <f t="shared" si="46"/>
        <v>8206035.0437440388</v>
      </c>
      <c r="AE49" s="12">
        <f t="shared" si="47"/>
        <v>9171471.1452401392</v>
      </c>
      <c r="AF49" s="12">
        <f t="shared" si="48"/>
        <v>6602719.6838039421</v>
      </c>
      <c r="AG49" s="12">
        <f t="shared" si="49"/>
        <v>9687677.42645704</v>
      </c>
      <c r="AH49" s="12">
        <f t="shared" si="50"/>
        <v>7222370.7515313402</v>
      </c>
      <c r="AI49" s="12">
        <f t="shared" si="51"/>
        <v>5092634.619137641</v>
      </c>
      <c r="AJ49" s="12">
        <f t="shared" si="52"/>
        <v>2287103.2652985398</v>
      </c>
      <c r="AK49" s="12">
        <f t="shared" si="53"/>
        <v>2044256.0958441403</v>
      </c>
      <c r="AL49" s="12">
        <f t="shared" si="54"/>
        <v>848656.42897173949</v>
      </c>
      <c r="AM49" s="12">
        <f t="shared" si="55"/>
        <v>-28023.463182859123</v>
      </c>
      <c r="AN49" s="12">
        <f t="shared" si="56"/>
        <v>-38815.922791160643</v>
      </c>
      <c r="AO49" s="12">
        <f t="shared" si="57"/>
        <v>756918.97897604108</v>
      </c>
      <c r="AP49" s="12">
        <f t="shared" si="58"/>
        <v>-3431573.79379276</v>
      </c>
      <c r="AQ49" s="12">
        <f t="shared" si="59"/>
        <v>240941.97550033964</v>
      </c>
      <c r="AR49" s="12">
        <f t="shared" si="60"/>
        <v>-4033384.391451709</v>
      </c>
      <c r="AS49" s="12">
        <f t="shared" si="61"/>
        <v>-1071223.711653959</v>
      </c>
      <c r="AT49" s="33">
        <f>AA49/'cel growth'!$G$35</f>
        <v>11299667.189495251</v>
      </c>
      <c r="AU49" s="33">
        <f>AB49/'cel growth'!$G$35</f>
        <v>10923309.512097247</v>
      </c>
      <c r="AV49" s="33">
        <f>AC49/'cel growth'!$G$35</f>
        <v>11079018.515523458</v>
      </c>
      <c r="AW49" s="33">
        <f>AD49/'cel growth'!$G$35</f>
        <v>11317786.830296272</v>
      </c>
      <c r="AX49" s="33">
        <f>AE49/'cel growth'!$H$35</f>
        <v>7193629.5468823388</v>
      </c>
      <c r="AY49" s="33">
        <f>AF49/'cel growth'!$H$35</f>
        <v>5178833.2160696136</v>
      </c>
      <c r="AZ49" s="33">
        <f>AG49/'cel growth'!$H$35</f>
        <v>7598515.1642541336</v>
      </c>
      <c r="BA49" s="33">
        <f>AH49/'cel growth'!$H$35</f>
        <v>5664855.5955735166</v>
      </c>
      <c r="BB49" s="33">
        <f>AI49/'cel growth'!$H$35</f>
        <v>3994400.2753273896</v>
      </c>
      <c r="BC49" s="33">
        <f>AJ49/'cel growth'!$G$36</f>
        <v>3156569.4651720384</v>
      </c>
      <c r="BD49" s="33">
        <f>AK49/'cel growth'!$G$36</f>
        <v>2821401.4072036734</v>
      </c>
      <c r="BE49" s="33">
        <f>AL49/'cel growth'!$G$36</f>
        <v>1171282.0364341796</v>
      </c>
      <c r="BF49" s="33">
        <f>AM49/'cel growth'!$G$36</f>
        <v>-38676.875475423425</v>
      </c>
      <c r="BG49" s="33">
        <f>AN49/'cel growth'!$G$36</f>
        <v>-53572.201353601602</v>
      </c>
      <c r="BH49" s="33">
        <f>AO49/'cel growth'!$H$36</f>
        <v>593454.09117679624</v>
      </c>
      <c r="BI49" s="33">
        <f>AP49/'cel growth'!$H$36</f>
        <v>-2690488.1019846303</v>
      </c>
      <c r="BJ49" s="33">
        <f>AQ49/'cel growth'!$H$36</f>
        <v>188907.9347572047</v>
      </c>
      <c r="BK49" s="33">
        <f>AR49/'cel growth'!$H$36</f>
        <v>-3162331.1541662575</v>
      </c>
      <c r="BL49" s="33">
        <f>AS49/'cel growth'!$H$36</f>
        <v>-839881.29760815168</v>
      </c>
      <c r="BM49" s="25">
        <f t="shared" si="42"/>
        <v>11317786.830296272</v>
      </c>
      <c r="BN49" s="26">
        <f t="shared" si="62"/>
        <v>-3162331.1541662575</v>
      </c>
      <c r="BO49" s="26">
        <f t="shared" si="63"/>
        <v>11317786.830296272</v>
      </c>
      <c r="BP49" s="23">
        <f t="shared" si="23"/>
        <v>0.9983990120089099</v>
      </c>
      <c r="BQ49" s="23">
        <f t="shared" si="24"/>
        <v>0.96514536595237332</v>
      </c>
      <c r="BR49" s="23">
        <f t="shared" si="25"/>
        <v>0.9789032680723706</v>
      </c>
      <c r="BS49" s="23">
        <f t="shared" si="26"/>
        <v>1</v>
      </c>
      <c r="BT49" s="23">
        <f t="shared" si="27"/>
        <v>0.63560390867461025</v>
      </c>
      <c r="BU49" s="23">
        <f t="shared" si="28"/>
        <v>0.45758356238045916</v>
      </c>
      <c r="BV49" s="23">
        <f t="shared" si="29"/>
        <v>0.67137818357860191</v>
      </c>
      <c r="BW49" s="23">
        <f t="shared" si="30"/>
        <v>0.50052679737786021</v>
      </c>
      <c r="BX49" s="23">
        <f t="shared" si="31"/>
        <v>0.35293121660808185</v>
      </c>
      <c r="BY49" s="23">
        <f t="shared" si="32"/>
        <v>0.27890342100474136</v>
      </c>
      <c r="BZ49" s="23">
        <f t="shared" si="33"/>
        <v>0.24928914544062108</v>
      </c>
      <c r="CA49" s="23">
        <f t="shared" si="34"/>
        <v>0.10349037793314916</v>
      </c>
      <c r="CB49" s="23">
        <f t="shared" si="35"/>
        <v>-3.4173532383460661E-3</v>
      </c>
      <c r="CC49" s="23">
        <f t="shared" si="36"/>
        <v>-4.7334520570926153E-3</v>
      </c>
      <c r="CD49" s="23">
        <f t="shared" si="37"/>
        <v>5.2435524725399078E-2</v>
      </c>
      <c r="CE49" s="23">
        <f t="shared" si="38"/>
        <v>-0.23772210435900212</v>
      </c>
      <c r="CF49" s="23">
        <f t="shared" si="39"/>
        <v>1.669124340206888E-2</v>
      </c>
      <c r="CG49" s="23">
        <f t="shared" si="40"/>
        <v>-0.27941250366203224</v>
      </c>
      <c r="CH49" s="23">
        <f t="shared" si="41"/>
        <v>-7.4208969492153401E-2</v>
      </c>
    </row>
    <row r="50" spans="1:86" x14ac:dyDescent="0.25">
      <c r="A50" s="62"/>
      <c r="B50" s="8" t="s">
        <v>68</v>
      </c>
      <c r="C50" s="10">
        <v>3257589740.9110599</v>
      </c>
      <c r="D50" s="10">
        <v>3292558965.1311102</v>
      </c>
      <c r="E50" s="10">
        <v>3276809581.8343801</v>
      </c>
      <c r="F50" s="10">
        <v>3429419311.3761902</v>
      </c>
      <c r="G50" s="11">
        <v>3584891582.52776</v>
      </c>
      <c r="H50" s="11">
        <v>3675457395.5611701</v>
      </c>
      <c r="I50" s="11">
        <v>3766228850.2677398</v>
      </c>
      <c r="J50" s="11">
        <v>3749787690.0866199</v>
      </c>
      <c r="K50" s="11">
        <v>3025192281.5936298</v>
      </c>
      <c r="L50" s="10">
        <v>3028790987.8403802</v>
      </c>
      <c r="M50" s="10">
        <v>3429776782.2810502</v>
      </c>
      <c r="N50" s="10">
        <v>3194883245.48629</v>
      </c>
      <c r="O50" s="10">
        <v>3220464007.7796202</v>
      </c>
      <c r="P50" s="10">
        <v>2999884440.2796302</v>
      </c>
      <c r="Q50" s="11">
        <v>3524585252.1034002</v>
      </c>
      <c r="R50" s="11">
        <v>2715046699.47086</v>
      </c>
      <c r="S50" s="11">
        <v>3690952748.7586098</v>
      </c>
      <c r="T50" s="11">
        <v>2809693623.7038798</v>
      </c>
      <c r="U50" s="11">
        <v>3271907546.8267498</v>
      </c>
      <c r="V50" s="29">
        <v>3102584414.2340298</v>
      </c>
      <c r="W50" s="29">
        <v>3330802144.3935199</v>
      </c>
      <c r="X50" s="29">
        <v>3773097399.1645098</v>
      </c>
      <c r="Y50" s="29">
        <v>3296813758.48031</v>
      </c>
      <c r="Z50" s="30">
        <v>3933381294.1037202</v>
      </c>
      <c r="AA50" s="12">
        <f t="shared" si="43"/>
        <v>-229746061.16415834</v>
      </c>
      <c r="AB50" s="12">
        <f t="shared" si="44"/>
        <v>-194776836.94410801</v>
      </c>
      <c r="AC50" s="12">
        <f t="shared" si="45"/>
        <v>-210526220.24083805</v>
      </c>
      <c r="AD50" s="12">
        <f t="shared" si="46"/>
        <v>-57916490.699028015</v>
      </c>
      <c r="AE50" s="12">
        <f t="shared" si="47"/>
        <v>97555780.452541828</v>
      </c>
      <c r="AF50" s="12">
        <f t="shared" si="48"/>
        <v>188121593.4859519</v>
      </c>
      <c r="AG50" s="12">
        <f t="shared" si="49"/>
        <v>278893048.19252157</v>
      </c>
      <c r="AH50" s="12">
        <f t="shared" si="50"/>
        <v>262451888.01140165</v>
      </c>
      <c r="AI50" s="12">
        <f t="shared" si="51"/>
        <v>-462143520.48158836</v>
      </c>
      <c r="AJ50" s="12">
        <f t="shared" si="52"/>
        <v>-458544814.23483801</v>
      </c>
      <c r="AK50" s="12">
        <f t="shared" si="53"/>
        <v>-57559019.794167995</v>
      </c>
      <c r="AL50" s="12">
        <f t="shared" si="54"/>
        <v>-292452556.58892822</v>
      </c>
      <c r="AM50" s="12">
        <f t="shared" si="55"/>
        <v>-266871794.29559803</v>
      </c>
      <c r="AN50" s="12">
        <f t="shared" si="56"/>
        <v>-487451361.79558802</v>
      </c>
      <c r="AO50" s="12">
        <f t="shared" si="57"/>
        <v>37249450.02818203</v>
      </c>
      <c r="AP50" s="12">
        <f t="shared" si="58"/>
        <v>-772289102.6043582</v>
      </c>
      <c r="AQ50" s="12">
        <f t="shared" si="59"/>
        <v>203616946.68339157</v>
      </c>
      <c r="AR50" s="12">
        <f t="shared" si="60"/>
        <v>-677642178.37133837</v>
      </c>
      <c r="AS50" s="12">
        <f t="shared" si="61"/>
        <v>-215428255.2484684</v>
      </c>
      <c r="AT50" s="33">
        <f>AA50/'cel growth'!$G$35</f>
        <v>-316866419.83554006</v>
      </c>
      <c r="AU50" s="33">
        <f>AB50/'cel growth'!$G$35</f>
        <v>-268636766.50922555</v>
      </c>
      <c r="AV50" s="33">
        <f>AC50/'cel growth'!$G$35</f>
        <v>-290358360.66655356</v>
      </c>
      <c r="AW50" s="33">
        <f>AD50/'cel growth'!$G$35</f>
        <v>-79878588.40429315</v>
      </c>
      <c r="AX50" s="33">
        <f>AE50/'cel growth'!$H$35</f>
        <v>76517729.121002048</v>
      </c>
      <c r="AY50" s="33">
        <f>AF50/'cel growth'!$H$35</f>
        <v>147552887.84934607</v>
      </c>
      <c r="AZ50" s="33">
        <f>AG50/'cel growth'!$H$35</f>
        <v>218749341.31358191</v>
      </c>
      <c r="BA50" s="33">
        <f>AH50/'cel growth'!$H$35</f>
        <v>205853742.14623231</v>
      </c>
      <c r="BB50" s="33">
        <f>AI50/'cel growth'!$H$35</f>
        <v>-362481572.60593241</v>
      </c>
      <c r="BC50" s="33">
        <f>AJ50/'cel growth'!$G$36</f>
        <v>-632865415.82447469</v>
      </c>
      <c r="BD50" s="33">
        <f>AK50/'cel growth'!$G$36</f>
        <v>-79440682.493095666</v>
      </c>
      <c r="BE50" s="33">
        <f>AL50/'cel growth'!$G$36</f>
        <v>-403631451.25395483</v>
      </c>
      <c r="BF50" s="33">
        <f>AM50/'cel growth'!$G$36</f>
        <v>-368325894.93032712</v>
      </c>
      <c r="BG50" s="33">
        <f>AN50/'cel growth'!$G$36</f>
        <v>-672761089.4297049</v>
      </c>
      <c r="BH50" s="33">
        <f>AO50/'cel growth'!$H$36</f>
        <v>29205026.069256447</v>
      </c>
      <c r="BI50" s="33">
        <f>AP50/'cel growth'!$H$36</f>
        <v>-605504869.40071845</v>
      </c>
      <c r="BJ50" s="33">
        <f>AQ50/'cel growth'!$H$36</f>
        <v>159643651.96081471</v>
      </c>
      <c r="BK50" s="33">
        <f>AR50/'cel growth'!$H$36</f>
        <v>-531297978.09067273</v>
      </c>
      <c r="BL50" s="33">
        <f>AS50/'cel growth'!$H$36</f>
        <v>-168904179.94966072</v>
      </c>
      <c r="BM50" s="25">
        <f t="shared" si="42"/>
        <v>672761089.4297049</v>
      </c>
      <c r="BN50" s="26">
        <f t="shared" si="62"/>
        <v>-672761089.4297049</v>
      </c>
      <c r="BO50" s="26">
        <f t="shared" si="63"/>
        <v>218749341.31358191</v>
      </c>
      <c r="BP50" s="23">
        <f t="shared" si="23"/>
        <v>-0.47099397514821439</v>
      </c>
      <c r="BQ50" s="23">
        <f t="shared" si="24"/>
        <v>-0.39930485090472034</v>
      </c>
      <c r="BR50" s="23">
        <f t="shared" si="25"/>
        <v>-0.4315920840675973</v>
      </c>
      <c r="BS50" s="23">
        <f t="shared" si="26"/>
        <v>-0.11873247377015472</v>
      </c>
      <c r="BT50" s="23">
        <f t="shared" si="27"/>
        <v>0.11373685298278118</v>
      </c>
      <c r="BU50" s="23">
        <f t="shared" si="28"/>
        <v>0.21932434881813048</v>
      </c>
      <c r="BV50" s="23">
        <f t="shared" si="29"/>
        <v>0.32515159504693453</v>
      </c>
      <c r="BW50" s="23">
        <f t="shared" si="30"/>
        <v>0.30598342469647455</v>
      </c>
      <c r="BX50" s="23">
        <f t="shared" si="31"/>
        <v>-0.53879687499942308</v>
      </c>
      <c r="BY50" s="23">
        <f t="shared" si="32"/>
        <v>-0.94069860128348159</v>
      </c>
      <c r="BZ50" s="23">
        <f t="shared" si="33"/>
        <v>-0.11808156527072189</v>
      </c>
      <c r="CA50" s="23">
        <f t="shared" si="34"/>
        <v>-0.5999625388503228</v>
      </c>
      <c r="CB50" s="23">
        <f t="shared" si="35"/>
        <v>-0.54748394447508031</v>
      </c>
      <c r="CC50" s="23">
        <f t="shared" si="36"/>
        <v>-1</v>
      </c>
      <c r="CD50" s="23">
        <f t="shared" si="37"/>
        <v>4.3410694417558175E-2</v>
      </c>
      <c r="CE50" s="23">
        <f t="shared" si="38"/>
        <v>-0.9000295631157873</v>
      </c>
      <c r="CF50" s="23">
        <f t="shared" si="39"/>
        <v>0.23729620287068559</v>
      </c>
      <c r="CG50" s="23">
        <f t="shared" si="40"/>
        <v>-0.78972756664784294</v>
      </c>
      <c r="CH50" s="23">
        <f t="shared" si="41"/>
        <v>-0.25106116064595779</v>
      </c>
    </row>
    <row r="51" spans="1:86" x14ac:dyDescent="0.25">
      <c r="A51" s="62"/>
      <c r="B51" s="8" t="s">
        <v>69</v>
      </c>
      <c r="C51" s="10">
        <v>15834587.111524001</v>
      </c>
      <c r="D51" s="10">
        <v>16467071.3248946</v>
      </c>
      <c r="E51" s="10">
        <v>15382737.876364101</v>
      </c>
      <c r="F51" s="10">
        <v>18012808.155654602</v>
      </c>
      <c r="G51" s="11">
        <v>16164010.564711099</v>
      </c>
      <c r="H51" s="11">
        <v>15847326.787622999</v>
      </c>
      <c r="I51" s="11">
        <v>17951356.265962198</v>
      </c>
      <c r="J51" s="11">
        <v>17741170.016096301</v>
      </c>
      <c r="K51" s="11">
        <v>15741428.5907316</v>
      </c>
      <c r="L51" s="10">
        <v>15023229.413548499</v>
      </c>
      <c r="M51" s="10">
        <v>17103747.3025738</v>
      </c>
      <c r="N51" s="10">
        <v>15710181.1556662</v>
      </c>
      <c r="O51" s="10">
        <v>15521106.711866099</v>
      </c>
      <c r="P51" s="10">
        <v>16267875.386842901</v>
      </c>
      <c r="Q51" s="11">
        <v>17723903.7602017</v>
      </c>
      <c r="R51" s="11">
        <v>12546917.9786683</v>
      </c>
      <c r="S51" s="11">
        <v>17700577.925308</v>
      </c>
      <c r="T51" s="11">
        <v>12858446.114953499</v>
      </c>
      <c r="U51" s="11">
        <v>14913061.299365601</v>
      </c>
      <c r="V51" s="29">
        <v>14983593.6543711</v>
      </c>
      <c r="W51" s="29">
        <v>14630294.711725401</v>
      </c>
      <c r="X51" s="29">
        <v>16942437.5015877</v>
      </c>
      <c r="Y51" s="29">
        <v>14632216.500431299</v>
      </c>
      <c r="Z51" s="30">
        <v>19718548.184665099</v>
      </c>
      <c r="AA51" s="12">
        <f t="shared" si="43"/>
        <v>-346830.99903211929</v>
      </c>
      <c r="AB51" s="12">
        <f t="shared" si="44"/>
        <v>285653.21433847956</v>
      </c>
      <c r="AC51" s="12">
        <f t="shared" si="45"/>
        <v>-798680.23419201933</v>
      </c>
      <c r="AD51" s="12">
        <f t="shared" si="46"/>
        <v>1831390.0450984817</v>
      </c>
      <c r="AE51" s="12">
        <f t="shared" si="47"/>
        <v>-17407.545845020562</v>
      </c>
      <c r="AF51" s="12">
        <f t="shared" si="48"/>
        <v>-334091.32293312065</v>
      </c>
      <c r="AG51" s="12">
        <f t="shared" si="49"/>
        <v>1769938.1554060783</v>
      </c>
      <c r="AH51" s="12">
        <f t="shared" si="50"/>
        <v>1559751.9055401813</v>
      </c>
      <c r="AI51" s="12">
        <f t="shared" si="51"/>
        <v>-439989.51982451975</v>
      </c>
      <c r="AJ51" s="12">
        <f t="shared" si="52"/>
        <v>-1158188.6970076207</v>
      </c>
      <c r="AK51" s="12">
        <f t="shared" si="53"/>
        <v>922329.19201768003</v>
      </c>
      <c r="AL51" s="12">
        <f t="shared" si="54"/>
        <v>-471236.95488991961</v>
      </c>
      <c r="AM51" s="12">
        <f t="shared" si="55"/>
        <v>-660311.39869002067</v>
      </c>
      <c r="AN51" s="12">
        <f t="shared" si="56"/>
        <v>86457.276286780834</v>
      </c>
      <c r="AO51" s="12">
        <f t="shared" si="57"/>
        <v>1542485.64964558</v>
      </c>
      <c r="AP51" s="12">
        <f t="shared" si="58"/>
        <v>-3634500.1318878196</v>
      </c>
      <c r="AQ51" s="12">
        <f t="shared" si="59"/>
        <v>1519159.8147518802</v>
      </c>
      <c r="AR51" s="12">
        <f t="shared" si="60"/>
        <v>-3322971.9956026208</v>
      </c>
      <c r="AS51" s="12">
        <f t="shared" si="61"/>
        <v>-1268356.8111905195</v>
      </c>
      <c r="AT51" s="33">
        <f>AA51/'cel growth'!$G$35</f>
        <v>-478350.29856188095</v>
      </c>
      <c r="AU51" s="33">
        <f>AB51/'cel growth'!$G$35</f>
        <v>393973.72422099591</v>
      </c>
      <c r="AV51" s="33">
        <f>AC51/'cel growth'!$G$35</f>
        <v>-1101542.046551164</v>
      </c>
      <c r="AW51" s="33">
        <f>AD51/'cel growth'!$G$35</f>
        <v>2525858.3497462594</v>
      </c>
      <c r="AX51" s="33">
        <f>AE51/'cel growth'!$H$35</f>
        <v>-13653.582303907477</v>
      </c>
      <c r="AY51" s="33">
        <f>AF51/'cel growth'!$H$35</f>
        <v>-262044.02477524002</v>
      </c>
      <c r="AZ51" s="33">
        <f>AG51/'cel growth'!$H$35</f>
        <v>1388248.3201717816</v>
      </c>
      <c r="BA51" s="33">
        <f>AH51/'cel growth'!$H$35</f>
        <v>1223389.0524011559</v>
      </c>
      <c r="BB51" s="33">
        <f>AI51/'cel growth'!$H$35</f>
        <v>-345105.1156357713</v>
      </c>
      <c r="BC51" s="33">
        <f>AJ51/'cel growth'!$G$36</f>
        <v>-1598486.229874904</v>
      </c>
      <c r="BD51" s="33">
        <f>AK51/'cel growth'!$G$36</f>
        <v>1272962.2700179112</v>
      </c>
      <c r="BE51" s="33">
        <f>AL51/'cel growth'!$G$36</f>
        <v>-650382.60634550243</v>
      </c>
      <c r="BF51" s="33">
        <f>AM51/'cel growth'!$G$36</f>
        <v>-911335.67523366248</v>
      </c>
      <c r="BG51" s="33">
        <f>AN51/'cel growth'!$G$36</f>
        <v>119324.91309401882</v>
      </c>
      <c r="BH51" s="33">
        <f>AO51/'cel growth'!$H$36</f>
        <v>1209369.09337643</v>
      </c>
      <c r="BI51" s="33">
        <f>AP51/'cel growth'!$H$36</f>
        <v>-2849590.2897946825</v>
      </c>
      <c r="BJ51" s="33">
        <f>AQ51/'cel growth'!$H$36</f>
        <v>1191080.7262826266</v>
      </c>
      <c r="BK51" s="33">
        <f>AR51/'cel growth'!$H$36</f>
        <v>-2605340.0435592979</v>
      </c>
      <c r="BL51" s="33">
        <f>AS51/'cel growth'!$H$36</f>
        <v>-994441.35974927747</v>
      </c>
      <c r="BM51" s="25">
        <f>BN51*-1</f>
        <v>2849590.2897946825</v>
      </c>
      <c r="BN51" s="26">
        <f t="shared" si="62"/>
        <v>-2849590.2897946825</v>
      </c>
      <c r="BO51" s="26">
        <f t="shared" si="63"/>
        <v>2525858.3497462594</v>
      </c>
      <c r="BP51" s="23">
        <f t="shared" si="23"/>
        <v>-0.16786634214574997</v>
      </c>
      <c r="BQ51" s="23">
        <f t="shared" si="24"/>
        <v>0.13825626990376302</v>
      </c>
      <c r="BR51" s="23">
        <f t="shared" si="25"/>
        <v>-0.38656155254885144</v>
      </c>
      <c r="BS51" s="23">
        <f t="shared" si="26"/>
        <v>0.88639351375956976</v>
      </c>
      <c r="BT51" s="23">
        <f t="shared" si="27"/>
        <v>-4.7914194376663319E-3</v>
      </c>
      <c r="BU51" s="23">
        <f t="shared" si="28"/>
        <v>-9.1958491616744215E-2</v>
      </c>
      <c r="BV51" s="23">
        <f t="shared" si="29"/>
        <v>0.48717470899011489</v>
      </c>
      <c r="BW51" s="23">
        <f t="shared" si="30"/>
        <v>0.42932103495106416</v>
      </c>
      <c r="BX51" s="23">
        <f t="shared" si="31"/>
        <v>-0.12110692434337171</v>
      </c>
      <c r="BY51" s="23">
        <f t="shared" si="32"/>
        <v>-0.56095300282275928</v>
      </c>
      <c r="BZ51" s="23">
        <f t="shared" si="33"/>
        <v>0.4467176472971594</v>
      </c>
      <c r="CA51" s="23">
        <f t="shared" si="34"/>
        <v>-0.22823723419985528</v>
      </c>
      <c r="CB51" s="23">
        <f t="shared" si="35"/>
        <v>-0.31981287924002777</v>
      </c>
      <c r="CC51" s="23">
        <f t="shared" si="36"/>
        <v>4.187441033939527E-2</v>
      </c>
      <c r="CD51" s="23">
        <f t="shared" si="37"/>
        <v>0.42440104379481408</v>
      </c>
      <c r="CE51" s="23">
        <f t="shared" si="38"/>
        <v>-1</v>
      </c>
      <c r="CF51" s="23">
        <f t="shared" si="39"/>
        <v>0.41798315026138227</v>
      </c>
      <c r="CG51" s="23">
        <f t="shared" si="40"/>
        <v>-0.91428583712187506</v>
      </c>
      <c r="CH51" s="23">
        <f t="shared" si="41"/>
        <v>-0.3489769611128653</v>
      </c>
    </row>
    <row r="52" spans="1:86" x14ac:dyDescent="0.25">
      <c r="A52" s="62"/>
      <c r="B52" s="8" t="s">
        <v>70</v>
      </c>
      <c r="C52" s="10">
        <v>289286595.103778</v>
      </c>
      <c r="D52" s="10">
        <v>284713256.60760701</v>
      </c>
      <c r="E52" s="10">
        <v>277719279.75252301</v>
      </c>
      <c r="F52" s="10">
        <v>264793830.938835</v>
      </c>
      <c r="G52" s="11">
        <v>265418876.743985</v>
      </c>
      <c r="H52" s="11">
        <v>277606302.56595403</v>
      </c>
      <c r="I52" s="11">
        <v>298825281.48370701</v>
      </c>
      <c r="J52" s="11">
        <v>277071788.82572597</v>
      </c>
      <c r="K52" s="11">
        <v>254933461.91707</v>
      </c>
      <c r="L52" s="10">
        <v>276271702.55579001</v>
      </c>
      <c r="M52" s="10">
        <v>279387393.14976001</v>
      </c>
      <c r="N52" s="10">
        <v>258236588.53189501</v>
      </c>
      <c r="O52" s="10">
        <v>248794262.72257799</v>
      </c>
      <c r="P52" s="10">
        <v>255153641.67148399</v>
      </c>
      <c r="Q52" s="11">
        <v>281001500.63777697</v>
      </c>
      <c r="R52" s="11">
        <v>213739065.47546801</v>
      </c>
      <c r="S52" s="11">
        <v>265094736.300616</v>
      </c>
      <c r="T52" s="11">
        <v>208570925.356637</v>
      </c>
      <c r="U52" s="11">
        <v>264032118.432347</v>
      </c>
      <c r="V52" s="29">
        <v>231255815.668749</v>
      </c>
      <c r="W52" s="29">
        <v>237131355.84923801</v>
      </c>
      <c r="X52" s="29">
        <v>289086677.84668499</v>
      </c>
      <c r="Y52" s="29">
        <v>264563441.813344</v>
      </c>
      <c r="Z52" s="30">
        <v>298272452.35667402</v>
      </c>
      <c r="AA52" s="12">
        <f t="shared" si="43"/>
        <v>25224646.396840036</v>
      </c>
      <c r="AB52" s="12">
        <f t="shared" si="44"/>
        <v>20651307.900669038</v>
      </c>
      <c r="AC52" s="12">
        <f t="shared" si="45"/>
        <v>13657331.045585036</v>
      </c>
      <c r="AD52" s="12">
        <f t="shared" si="46"/>
        <v>731882.2318970263</v>
      </c>
      <c r="AE52" s="12">
        <f t="shared" si="47"/>
        <v>1356928.0370470285</v>
      </c>
      <c r="AF52" s="12">
        <f t="shared" si="48"/>
        <v>13544353.859016061</v>
      </c>
      <c r="AG52" s="12">
        <f t="shared" si="49"/>
        <v>34763332.776769042</v>
      </c>
      <c r="AH52" s="12">
        <f t="shared" si="50"/>
        <v>13009840.118788004</v>
      </c>
      <c r="AI52" s="12">
        <f t="shared" si="51"/>
        <v>-9128486.7898679674</v>
      </c>
      <c r="AJ52" s="12">
        <f t="shared" si="52"/>
        <v>12209753.848852038</v>
      </c>
      <c r="AK52" s="12">
        <f t="shared" si="53"/>
        <v>15325444.442822039</v>
      </c>
      <c r="AL52" s="12">
        <f t="shared" si="54"/>
        <v>-5825360.1750429571</v>
      </c>
      <c r="AM52" s="12">
        <f t="shared" si="55"/>
        <v>-15267685.98435998</v>
      </c>
      <c r="AN52" s="12">
        <f t="shared" si="56"/>
        <v>-8908307.0354539752</v>
      </c>
      <c r="AO52" s="12">
        <f t="shared" si="57"/>
        <v>16939551.930839002</v>
      </c>
      <c r="AP52" s="12">
        <f t="shared" si="58"/>
        <v>-50322883.231469959</v>
      </c>
      <c r="AQ52" s="12">
        <f t="shared" si="59"/>
        <v>1032787.5936780274</v>
      </c>
      <c r="AR52" s="12">
        <f t="shared" si="60"/>
        <v>-55491023.350300968</v>
      </c>
      <c r="AS52" s="12">
        <f t="shared" si="61"/>
        <v>-29830.274590969086</v>
      </c>
      <c r="AT52" s="33">
        <f>AA52/'cel growth'!$G$35</f>
        <v>34789903.926462114</v>
      </c>
      <c r="AU52" s="33">
        <f>AB52/'cel growth'!$G$35</f>
        <v>28482342.488260493</v>
      </c>
      <c r="AV52" s="33">
        <f>AC52/'cel growth'!$G$35</f>
        <v>18836229.752949625</v>
      </c>
      <c r="AW52" s="33">
        <f>AD52/'cel growth'!$G$35</f>
        <v>1009414.0521379885</v>
      </c>
      <c r="AX52" s="33">
        <f>AE52/'cel growth'!$H$35</f>
        <v>1064304.4573454824</v>
      </c>
      <c r="AY52" s="33">
        <f>AF52/'cel growth'!$H$35</f>
        <v>10623493.501826489</v>
      </c>
      <c r="AZ52" s="33">
        <f>AG52/'cel growth'!$H$35</f>
        <v>27266567.58232883</v>
      </c>
      <c r="BA52" s="33">
        <f>AH52/'cel growth'!$H$35</f>
        <v>10204248.456617501</v>
      </c>
      <c r="BB52" s="33">
        <f>AI52/'cel growth'!$H$35</f>
        <v>-7159914.8326383298</v>
      </c>
      <c r="BC52" s="33">
        <f>AJ52/'cel growth'!$G$36</f>
        <v>16851419.330872361</v>
      </c>
      <c r="BD52" s="33">
        <f>AK52/'cel growth'!$G$36</f>
        <v>21151572.254035484</v>
      </c>
      <c r="BE52" s="33">
        <f>AL52/'cel growth'!$G$36</f>
        <v>-8039931.7036389252</v>
      </c>
      <c r="BF52" s="33">
        <f>AM52/'cel growth'!$G$36</f>
        <v>-21071856.314181343</v>
      </c>
      <c r="BG52" s="33">
        <f>AN52/'cel growth'!$G$36</f>
        <v>-12294893.020853935</v>
      </c>
      <c r="BH52" s="33">
        <f>AO52/'cel growth'!$H$36</f>
        <v>13281271.411185488</v>
      </c>
      <c r="BI52" s="33">
        <f>AP52/'cel growth'!$H$36</f>
        <v>-39455109.150425129</v>
      </c>
      <c r="BJ52" s="33">
        <f>AQ52/'cel growth'!$H$36</f>
        <v>809745.87744385877</v>
      </c>
      <c r="BK52" s="33">
        <f>AR52/'cel growth'!$H$36</f>
        <v>-43507133.187983684</v>
      </c>
      <c r="BL52" s="33">
        <f>AS52/'cel growth'!$H$36</f>
        <v>-23388.102278643208</v>
      </c>
      <c r="BM52" s="25">
        <f>BN53*-1</f>
        <v>549588891.58224499</v>
      </c>
      <c r="BN52" s="26">
        <f t="shared" si="62"/>
        <v>-43507133.187983684</v>
      </c>
      <c r="BO52" s="26">
        <f t="shared" si="63"/>
        <v>34789903.926462114</v>
      </c>
      <c r="BP52" s="23">
        <f t="shared" si="23"/>
        <v>6.330168687781032E-2</v>
      </c>
      <c r="BQ52" s="23">
        <f t="shared" si="24"/>
        <v>5.1824814737905164E-2</v>
      </c>
      <c r="BR52" s="23">
        <f t="shared" si="25"/>
        <v>3.4273308724855872E-2</v>
      </c>
      <c r="BS52" s="23">
        <f t="shared" si="26"/>
        <v>1.836671132911593E-3</v>
      </c>
      <c r="BT52" s="23">
        <f t="shared" si="27"/>
        <v>1.9365465234957558E-3</v>
      </c>
      <c r="BU52" s="23">
        <f t="shared" si="28"/>
        <v>1.9329891241509387E-2</v>
      </c>
      <c r="BV52" s="23">
        <f t="shared" si="29"/>
        <v>4.9612661391007097E-2</v>
      </c>
      <c r="BW52" s="23">
        <f t="shared" si="30"/>
        <v>1.8567057327596028E-2</v>
      </c>
      <c r="BX52" s="23">
        <f t="shared" si="31"/>
        <v>-1.302776482986258E-2</v>
      </c>
      <c r="BY52" s="23">
        <f t="shared" si="32"/>
        <v>3.0661863056143258E-2</v>
      </c>
      <c r="BZ52" s="23">
        <f t="shared" si="33"/>
        <v>3.8486171350990979E-2</v>
      </c>
      <c r="CA52" s="23">
        <f t="shared" si="34"/>
        <v>-1.4628992373721884E-2</v>
      </c>
      <c r="CB52" s="23">
        <f t="shared" si="35"/>
        <v>-3.8341124860650458E-2</v>
      </c>
      <c r="CC52" s="23">
        <f t="shared" si="36"/>
        <v>-2.2371072649335064E-2</v>
      </c>
      <c r="CD52" s="23">
        <f t="shared" si="37"/>
        <v>2.4165829431066602E-2</v>
      </c>
      <c r="CE52" s="23">
        <f t="shared" si="38"/>
        <v>-7.1790223119021584E-2</v>
      </c>
      <c r="CF52" s="23">
        <f t="shared" si="39"/>
        <v>1.4733665287750485E-3</v>
      </c>
      <c r="CG52" s="23">
        <f t="shared" si="40"/>
        <v>-7.9163050517138997E-2</v>
      </c>
      <c r="CH52" s="23">
        <f t="shared" si="41"/>
        <v>-4.2555631376227005E-5</v>
      </c>
    </row>
    <row r="53" spans="1:86" x14ac:dyDescent="0.25">
      <c r="A53" s="62"/>
      <c r="B53" s="8" t="s">
        <v>71</v>
      </c>
      <c r="C53" s="10">
        <v>2656772610.38557</v>
      </c>
      <c r="D53" s="10">
        <v>2704771117.80723</v>
      </c>
      <c r="E53" s="10">
        <v>2799373013.75668</v>
      </c>
      <c r="F53" s="10">
        <v>2912688091.33954</v>
      </c>
      <c r="G53" s="11">
        <v>2493505301.5622101</v>
      </c>
      <c r="H53" s="11">
        <v>2691242532.2467899</v>
      </c>
      <c r="I53" s="11">
        <v>2878819999.1728702</v>
      </c>
      <c r="J53" s="11">
        <v>2711681601.1048102</v>
      </c>
      <c r="K53" s="11">
        <v>2346294046.3657699</v>
      </c>
      <c r="L53" s="10">
        <v>2547510739.2913499</v>
      </c>
      <c r="M53" s="10">
        <v>2727037099.3082199</v>
      </c>
      <c r="N53" s="10">
        <v>2563563300.8095102</v>
      </c>
      <c r="O53" s="10">
        <v>2488621439.5341702</v>
      </c>
      <c r="P53" s="10">
        <v>2448372198.5507898</v>
      </c>
      <c r="Q53" s="11">
        <v>2777861320.2941298</v>
      </c>
      <c r="R53" s="11">
        <v>2061172351.87099</v>
      </c>
      <c r="S53" s="11">
        <v>2683387169.35144</v>
      </c>
      <c r="T53" s="11">
        <v>1858403467.8627501</v>
      </c>
      <c r="U53" s="11">
        <v>2514604946.0837302</v>
      </c>
      <c r="V53" s="29">
        <v>2092164391.81003</v>
      </c>
      <c r="W53" s="29">
        <v>2293725396.6025701</v>
      </c>
      <c r="X53" s="29">
        <v>2738475464.5552402</v>
      </c>
      <c r="Y53" s="29">
        <v>2530127646.63099</v>
      </c>
      <c r="Z53" s="30">
        <v>3142380745.0114799</v>
      </c>
      <c r="AA53" s="12">
        <f t="shared" si="43"/>
        <v>97397881.463507652</v>
      </c>
      <c r="AB53" s="12">
        <f t="shared" si="44"/>
        <v>145396388.8851676</v>
      </c>
      <c r="AC53" s="12">
        <f t="shared" si="45"/>
        <v>239998284.83461761</v>
      </c>
      <c r="AD53" s="12">
        <f t="shared" si="46"/>
        <v>353313362.41747761</v>
      </c>
      <c r="AE53" s="12">
        <f t="shared" si="47"/>
        <v>-65869427.359852314</v>
      </c>
      <c r="AF53" s="12">
        <f t="shared" si="48"/>
        <v>131867803.32472754</v>
      </c>
      <c r="AG53" s="12">
        <f t="shared" si="49"/>
        <v>319445270.25080776</v>
      </c>
      <c r="AH53" s="12">
        <f t="shared" si="50"/>
        <v>152306872.18274784</v>
      </c>
      <c r="AI53" s="12">
        <f t="shared" si="51"/>
        <v>-213080682.55629253</v>
      </c>
      <c r="AJ53" s="12">
        <f t="shared" si="52"/>
        <v>-11863989.630712509</v>
      </c>
      <c r="AK53" s="12">
        <f t="shared" si="53"/>
        <v>167662370.38615751</v>
      </c>
      <c r="AL53" s="12">
        <f t="shared" si="54"/>
        <v>4188571.887447834</v>
      </c>
      <c r="AM53" s="12">
        <f t="shared" si="55"/>
        <v>-70753289.387892246</v>
      </c>
      <c r="AN53" s="12">
        <f t="shared" si="56"/>
        <v>-111002530.37127256</v>
      </c>
      <c r="AO53" s="12">
        <f t="shared" si="57"/>
        <v>218486591.37206745</v>
      </c>
      <c r="AP53" s="12">
        <f t="shared" si="58"/>
        <v>-498202377.05107236</v>
      </c>
      <c r="AQ53" s="12">
        <f t="shared" si="59"/>
        <v>124012440.42937756</v>
      </c>
      <c r="AR53" s="12">
        <f t="shared" si="60"/>
        <v>-700971261.05931234</v>
      </c>
      <c r="AS53" s="12">
        <f t="shared" si="61"/>
        <v>-44769782.838332176</v>
      </c>
      <c r="AT53" s="33">
        <f>AA53/'cel growth'!$G$35</f>
        <v>134331434.63929227</v>
      </c>
      <c r="AU53" s="33">
        <f>AB53/'cel growth'!$G$35</f>
        <v>200531112.34903878</v>
      </c>
      <c r="AV53" s="33">
        <f>AC53/'cel growth'!$G$35</f>
        <v>331006315.82918859</v>
      </c>
      <c r="AW53" s="33">
        <f>AD53/'cel growth'!$G$35</f>
        <v>487290792.54721123</v>
      </c>
      <c r="AX53" s="33">
        <f>AE53/'cel growth'!$H$35</f>
        <v>-51664585.908659786</v>
      </c>
      <c r="AY53" s="33">
        <f>AF53/'cel growth'!$H$35</f>
        <v>103430312.46099956</v>
      </c>
      <c r="AZ53" s="33">
        <f>AG53/'cel growth'!$H$35</f>
        <v>250556415.46456134</v>
      </c>
      <c r="BA53" s="33">
        <f>AH53/'cel growth'!$H$35</f>
        <v>119461665.26355672</v>
      </c>
      <c r="BB53" s="33">
        <f>AI53/'cel growth'!$H$35</f>
        <v>-167129511.68170172</v>
      </c>
      <c r="BC53" s="33">
        <f>AJ53/'cel growth'!$G$36</f>
        <v>-16374209.232977698</v>
      </c>
      <c r="BD53" s="33">
        <f>AK53/'cel growth'!$G$36</f>
        <v>231400972.07207957</v>
      </c>
      <c r="BE53" s="33">
        <f>AL53/'cel growth'!$G$36</f>
        <v>5780901.248842393</v>
      </c>
      <c r="BF53" s="33">
        <f>AM53/'cel growth'!$G$36</f>
        <v>-97650891.514576539</v>
      </c>
      <c r="BG53" s="33">
        <f>AN53/'cel growth'!$G$36</f>
        <v>-153201301.94517216</v>
      </c>
      <c r="BH53" s="33">
        <f>AO53/'cel growth'!$H$36</f>
        <v>171302035.11666808</v>
      </c>
      <c r="BI53" s="33">
        <f>AP53/'cel growth'!$H$36</f>
        <v>-390610153.93606919</v>
      </c>
      <c r="BJ53" s="33">
        <f>AQ53/'cel growth'!$H$36</f>
        <v>97230604.825357914</v>
      </c>
      <c r="BK53" s="33">
        <f>AR53/'cel growth'!$H$36</f>
        <v>-549588891.58224499</v>
      </c>
      <c r="BL53" s="33">
        <f>AS53/'cel growth'!$H$36</f>
        <v>-35101261.197661079</v>
      </c>
      <c r="BM53" s="25">
        <f>BN53*-1</f>
        <v>549588891.58224499</v>
      </c>
      <c r="BN53" s="26">
        <f t="shared" si="62"/>
        <v>-549588891.58224499</v>
      </c>
      <c r="BO53" s="26">
        <f t="shared" si="63"/>
        <v>487290792.54721123</v>
      </c>
      <c r="BP53" s="23">
        <f t="shared" si="23"/>
        <v>0.24442166990049108</v>
      </c>
      <c r="BQ53" s="23">
        <f t="shared" si="24"/>
        <v>0.36487475533160346</v>
      </c>
      <c r="BR53" s="23">
        <f t="shared" si="25"/>
        <v>0.60227985117427374</v>
      </c>
      <c r="BS53" s="23">
        <f t="shared" si="26"/>
        <v>0.88664600033002861</v>
      </c>
      <c r="BT53" s="23">
        <f t="shared" si="27"/>
        <v>-9.400587730206747E-2</v>
      </c>
      <c r="BU53" s="23">
        <f t="shared" si="28"/>
        <v>0.18819578424015762</v>
      </c>
      <c r="BV53" s="23">
        <f t="shared" si="29"/>
        <v>0.45589788895335781</v>
      </c>
      <c r="BW53" s="23">
        <f t="shared" si="30"/>
        <v>0.21736550191113077</v>
      </c>
      <c r="BX53" s="23">
        <f t="shared" si="31"/>
        <v>-0.30409914436323915</v>
      </c>
      <c r="BY53" s="23">
        <f t="shared" si="32"/>
        <v>-2.9793559301821017E-2</v>
      </c>
      <c r="BZ53" s="23">
        <f t="shared" si="33"/>
        <v>0.4210437576456198</v>
      </c>
      <c r="CA53" s="23">
        <f t="shared" si="34"/>
        <v>1.0518591873644687E-2</v>
      </c>
      <c r="CB53" s="23">
        <f t="shared" si="35"/>
        <v>-0.17767988583874653</v>
      </c>
      <c r="CC53" s="23">
        <f t="shared" si="36"/>
        <v>-0.27875618356133725</v>
      </c>
      <c r="CD53" s="23">
        <f t="shared" si="37"/>
        <v>0.31169122546035494</v>
      </c>
      <c r="CE53" s="23">
        <f t="shared" si="38"/>
        <v>-0.71073153027441616</v>
      </c>
      <c r="CF53" s="23">
        <f t="shared" si="39"/>
        <v>0.17691515660994311</v>
      </c>
      <c r="CG53" s="23">
        <f t="shared" si="40"/>
        <v>-1</v>
      </c>
      <c r="CH53" s="23">
        <f t="shared" si="41"/>
        <v>-6.3868214469557261E-2</v>
      </c>
    </row>
    <row r="54" spans="1:86" x14ac:dyDescent="0.25">
      <c r="A54" s="62"/>
      <c r="B54" s="8" t="s">
        <v>72</v>
      </c>
      <c r="C54" s="10">
        <v>3062401221.9607401</v>
      </c>
      <c r="D54" s="10">
        <v>3358229264.9012499</v>
      </c>
      <c r="E54" s="10">
        <v>3195042928.6329598</v>
      </c>
      <c r="F54" s="10">
        <v>3305448457.3266902</v>
      </c>
      <c r="G54" s="11">
        <v>3129666606.8759999</v>
      </c>
      <c r="H54" s="11">
        <v>3273458259.8498702</v>
      </c>
      <c r="I54" s="11">
        <v>3486984217.88831</v>
      </c>
      <c r="J54" s="11">
        <v>3335220817.62992</v>
      </c>
      <c r="K54" s="11">
        <v>2869594508.1379399</v>
      </c>
      <c r="L54" s="10">
        <v>3063904112.3342099</v>
      </c>
      <c r="M54" s="10">
        <v>3339806476.5192299</v>
      </c>
      <c r="N54" s="10">
        <v>3153486433.1855502</v>
      </c>
      <c r="O54" s="10">
        <v>2951878862.0085802</v>
      </c>
      <c r="P54" s="10">
        <v>2799604905.45821</v>
      </c>
      <c r="Q54" s="11">
        <v>3257630848.6464601</v>
      </c>
      <c r="R54" s="11">
        <v>2466311672.2062702</v>
      </c>
      <c r="S54" s="11">
        <v>3377354598.7803202</v>
      </c>
      <c r="T54" s="11">
        <v>2346326108.0479298</v>
      </c>
      <c r="U54" s="11">
        <v>2931185829.4801898</v>
      </c>
      <c r="V54" s="29">
        <v>2610778419.8917899</v>
      </c>
      <c r="W54" s="29">
        <v>2713895774.6034598</v>
      </c>
      <c r="X54" s="29">
        <v>3288265791.3817</v>
      </c>
      <c r="Y54" s="29">
        <v>3010214765.46841</v>
      </c>
      <c r="Z54" s="30">
        <v>3609884905.1025901</v>
      </c>
      <c r="AA54" s="12">
        <f t="shared" si="43"/>
        <v>15793290.671150208</v>
      </c>
      <c r="AB54" s="12">
        <f t="shared" si="44"/>
        <v>311621333.61166</v>
      </c>
      <c r="AC54" s="12">
        <f t="shared" si="45"/>
        <v>148434997.34336996</v>
      </c>
      <c r="AD54" s="12">
        <f t="shared" si="46"/>
        <v>258840526.03710032</v>
      </c>
      <c r="AE54" s="12">
        <f t="shared" si="47"/>
        <v>83058675.586410046</v>
      </c>
      <c r="AF54" s="12">
        <f t="shared" si="48"/>
        <v>226850328.56028032</v>
      </c>
      <c r="AG54" s="12">
        <f t="shared" si="49"/>
        <v>440376286.59872007</v>
      </c>
      <c r="AH54" s="12">
        <f t="shared" si="50"/>
        <v>288612886.34033012</v>
      </c>
      <c r="AI54" s="12">
        <f t="shared" si="51"/>
        <v>-177013423.15164995</v>
      </c>
      <c r="AJ54" s="12">
        <f t="shared" si="52"/>
        <v>17296181.044620037</v>
      </c>
      <c r="AK54" s="12">
        <f t="shared" si="53"/>
        <v>293198545.22964001</v>
      </c>
      <c r="AL54" s="12">
        <f t="shared" si="54"/>
        <v>106878501.89596033</v>
      </c>
      <c r="AM54" s="12">
        <f t="shared" si="55"/>
        <v>-94729069.281009674</v>
      </c>
      <c r="AN54" s="12">
        <f t="shared" si="56"/>
        <v>-247003025.83137989</v>
      </c>
      <c r="AO54" s="12">
        <f t="shared" si="57"/>
        <v>211022917.35687017</v>
      </c>
      <c r="AP54" s="12">
        <f t="shared" si="58"/>
        <v>-580296259.08331966</v>
      </c>
      <c r="AQ54" s="12">
        <f t="shared" si="59"/>
        <v>330746667.49073029</v>
      </c>
      <c r="AR54" s="12">
        <f t="shared" si="60"/>
        <v>-700281823.24166012</v>
      </c>
      <c r="AS54" s="12">
        <f t="shared" si="61"/>
        <v>-115422101.80940008</v>
      </c>
      <c r="AT54" s="33">
        <f>AA54/'cel growth'!$G$35</f>
        <v>21782151.332786847</v>
      </c>
      <c r="AU54" s="33">
        <f>AB54/'cel growth'!$G$35</f>
        <v>429789028.04931962</v>
      </c>
      <c r="AV54" s="33">
        <f>AC54/'cel growth'!$G$35</f>
        <v>204721969.76158264</v>
      </c>
      <c r="AW54" s="33">
        <f>AD54/'cel growth'!$G$35</f>
        <v>356993588.39114285</v>
      </c>
      <c r="AX54" s="33">
        <f>AE54/'cel growth'!$H$35</f>
        <v>65146946.805083118</v>
      </c>
      <c r="AY54" s="33">
        <f>AF54/'cel growth'!$H$35</f>
        <v>177929712.73732018</v>
      </c>
      <c r="AZ54" s="33">
        <f>AG54/'cel growth'!$H$35</f>
        <v>345408475.57122546</v>
      </c>
      <c r="BA54" s="33">
        <f>AH54/'cel growth'!$H$35</f>
        <v>226373081.69107607</v>
      </c>
      <c r="BB54" s="33">
        <f>AI54/'cel growth'!$H$35</f>
        <v>-138840211.21729806</v>
      </c>
      <c r="BC54" s="33">
        <f>AJ54/'cel growth'!$G$36</f>
        <v>23871504.963466711</v>
      </c>
      <c r="BD54" s="33">
        <f>AK54/'cel growth'!$G$36</f>
        <v>404661035.26984251</v>
      </c>
      <c r="BE54" s="33">
        <f>AL54/'cel growth'!$G$36</f>
        <v>147509480.96087945</v>
      </c>
      <c r="BF54" s="33">
        <f>AM54/'cel growth'!$G$36</f>
        <v>-130741314.61115736</v>
      </c>
      <c r="BG54" s="33">
        <f>AN54/'cel growth'!$G$36</f>
        <v>-340903806.56365365</v>
      </c>
      <c r="BH54" s="33">
        <f>AO54/'cel growth'!$H$36</f>
        <v>165450222.70007262</v>
      </c>
      <c r="BI54" s="33">
        <f>AP54/'cel growth'!$H$36</f>
        <v>-454974969.06929439</v>
      </c>
      <c r="BJ54" s="33">
        <f>AQ54/'cel growth'!$H$36</f>
        <v>259318326.55457613</v>
      </c>
      <c r="BK54" s="33">
        <f>AR54/'cel growth'!$H$36</f>
        <v>-549048345.36149728</v>
      </c>
      <c r="BL54" s="33">
        <f>AS54/'cel growth'!$H$36</f>
        <v>-90495443.282023117</v>
      </c>
      <c r="BM54" s="25">
        <f>BN54*-1</f>
        <v>549048345.36149728</v>
      </c>
      <c r="BN54" s="26">
        <f t="shared" si="62"/>
        <v>-549048345.36149728</v>
      </c>
      <c r="BO54" s="26">
        <f t="shared" si="63"/>
        <v>429789028.04931962</v>
      </c>
      <c r="BP54" s="23">
        <f t="shared" si="23"/>
        <v>3.9672556190740046E-2</v>
      </c>
      <c r="BQ54" s="23">
        <f t="shared" si="24"/>
        <v>0.78278904158493279</v>
      </c>
      <c r="BR54" s="23">
        <f t="shared" si="25"/>
        <v>0.37286692782361863</v>
      </c>
      <c r="BS54" s="23">
        <f t="shared" si="26"/>
        <v>0.65020428785027262</v>
      </c>
      <c r="BT54" s="23">
        <f t="shared" si="27"/>
        <v>0.11865429949012944</v>
      </c>
      <c r="BU54" s="23">
        <f t="shared" si="28"/>
        <v>0.32406929961726777</v>
      </c>
      <c r="BV54" s="23">
        <f t="shared" si="29"/>
        <v>0.62910393681963672</v>
      </c>
      <c r="BW54" s="23">
        <f t="shared" si="30"/>
        <v>0.41230081759381398</v>
      </c>
      <c r="BX54" s="23">
        <f t="shared" si="31"/>
        <v>-0.25287429129011341</v>
      </c>
      <c r="BY54" s="23">
        <f t="shared" si="32"/>
        <v>4.3477965401661572E-2</v>
      </c>
      <c r="BZ54" s="23">
        <f t="shared" si="33"/>
        <v>0.73702259316237595</v>
      </c>
      <c r="CA54" s="23">
        <f t="shared" si="34"/>
        <v>0.26866392041261533</v>
      </c>
      <c r="CB54" s="23">
        <f t="shared" si="35"/>
        <v>-0.23812350172019253</v>
      </c>
      <c r="CC54" s="23">
        <f t="shared" si="36"/>
        <v>-0.62089943343550225</v>
      </c>
      <c r="CD54" s="23">
        <f t="shared" si="37"/>
        <v>0.30133998963449937</v>
      </c>
      <c r="CE54" s="23">
        <f t="shared" si="38"/>
        <v>-0.82866103306392025</v>
      </c>
      <c r="CF54" s="23">
        <f t="shared" si="39"/>
        <v>0.47230508705720464</v>
      </c>
      <c r="CG54" s="23">
        <f t="shared" si="40"/>
        <v>-1</v>
      </c>
      <c r="CH54" s="23">
        <f t="shared" si="41"/>
        <v>-0.16482235862570588</v>
      </c>
    </row>
    <row r="55" spans="1:86" x14ac:dyDescent="0.25">
      <c r="A55" s="62"/>
      <c r="B55" s="8" t="s">
        <v>73</v>
      </c>
      <c r="C55" s="10">
        <v>89066539.847471297</v>
      </c>
      <c r="D55" s="10">
        <v>92417056.463421702</v>
      </c>
      <c r="E55" s="10">
        <v>89215521.3077503</v>
      </c>
      <c r="F55" s="10">
        <v>98625279.413001895</v>
      </c>
      <c r="G55" s="11">
        <v>112798580.08782201</v>
      </c>
      <c r="H55" s="11">
        <v>108505646.070327</v>
      </c>
      <c r="I55" s="11">
        <v>115315188.68075199</v>
      </c>
      <c r="J55" s="11">
        <v>107976262.43633699</v>
      </c>
      <c r="K55" s="11">
        <v>92696286.057119697</v>
      </c>
      <c r="L55" s="10">
        <v>80399714.723787099</v>
      </c>
      <c r="M55" s="10">
        <v>85941881.960645899</v>
      </c>
      <c r="N55" s="10">
        <v>77525303.099225894</v>
      </c>
      <c r="O55" s="10">
        <v>77590031.399216205</v>
      </c>
      <c r="P55" s="10">
        <v>76216014.434178501</v>
      </c>
      <c r="Q55" s="11">
        <v>97598778.401207194</v>
      </c>
      <c r="R55" s="11">
        <v>74062423.6146207</v>
      </c>
      <c r="S55" s="11">
        <v>102937916.84189101</v>
      </c>
      <c r="T55" s="11">
        <v>70247928.859877005</v>
      </c>
      <c r="U55" s="11">
        <v>84349568.079037398</v>
      </c>
      <c r="V55" s="29">
        <v>81131686.574514404</v>
      </c>
      <c r="W55" s="29">
        <v>78007966.458452806</v>
      </c>
      <c r="X55" s="29">
        <v>93523178.245695099</v>
      </c>
      <c r="Y55" s="29">
        <v>89942066.873245806</v>
      </c>
      <c r="Z55" s="30">
        <v>102145025.80343799</v>
      </c>
      <c r="AA55" s="12">
        <f t="shared" si="43"/>
        <v>116555.05640205741</v>
      </c>
      <c r="AB55" s="12">
        <f t="shared" si="44"/>
        <v>3467071.672352463</v>
      </c>
      <c r="AC55" s="12">
        <f t="shared" si="45"/>
        <v>265536.51668106019</v>
      </c>
      <c r="AD55" s="12">
        <f t="shared" si="46"/>
        <v>9675294.6219326556</v>
      </c>
      <c r="AE55" s="12">
        <f t="shared" si="47"/>
        <v>23848595.296752766</v>
      </c>
      <c r="AF55" s="12">
        <f t="shared" si="48"/>
        <v>19555661.279257759</v>
      </c>
      <c r="AG55" s="12">
        <f t="shared" si="49"/>
        <v>26365203.889682755</v>
      </c>
      <c r="AH55" s="12">
        <f t="shared" si="50"/>
        <v>19026277.645267755</v>
      </c>
      <c r="AI55" s="12">
        <f t="shared" si="51"/>
        <v>3746301.266050458</v>
      </c>
      <c r="AJ55" s="12">
        <f t="shared" si="52"/>
        <v>-8550270.0672821403</v>
      </c>
      <c r="AK55" s="12">
        <f t="shared" si="53"/>
        <v>-3008102.8304233402</v>
      </c>
      <c r="AL55" s="12">
        <f t="shared" si="54"/>
        <v>-11424681.691843346</v>
      </c>
      <c r="AM55" s="12">
        <f t="shared" si="55"/>
        <v>-11359953.391853034</v>
      </c>
      <c r="AN55" s="12">
        <f t="shared" si="56"/>
        <v>-12733970.356890738</v>
      </c>
      <c r="AO55" s="12">
        <f t="shared" si="57"/>
        <v>8648793.6101379544</v>
      </c>
      <c r="AP55" s="12">
        <f t="shared" si="58"/>
        <v>-14887561.176448539</v>
      </c>
      <c r="AQ55" s="12">
        <f t="shared" si="59"/>
        <v>13987932.050821766</v>
      </c>
      <c r="AR55" s="12">
        <f t="shared" si="60"/>
        <v>-18702055.931192234</v>
      </c>
      <c r="AS55" s="12">
        <f t="shared" si="61"/>
        <v>-4600416.7120318413</v>
      </c>
      <c r="AT55" s="33">
        <f>AA55/'cel growth'!$G$35</f>
        <v>160753.06470416667</v>
      </c>
      <c r="AU55" s="33">
        <f>AB55/'cel growth'!$G$35</f>
        <v>4781795.0939605972</v>
      </c>
      <c r="AV55" s="33">
        <f>AC55/'cel growth'!$G$35</f>
        <v>366228.71769805101</v>
      </c>
      <c r="AW55" s="33">
        <f>AD55/'cel growth'!$G$35</f>
        <v>13344193.811946552</v>
      </c>
      <c r="AX55" s="33">
        <f>AE55/'cel growth'!$H$35</f>
        <v>18705609.717520181</v>
      </c>
      <c r="AY55" s="33">
        <f>AF55/'cel growth'!$H$35</f>
        <v>15338453.401807887</v>
      </c>
      <c r="AZ55" s="33">
        <f>AG55/'cel growth'!$H$35</f>
        <v>20679507.868138541</v>
      </c>
      <c r="BA55" s="33">
        <f>AH55/'cel growth'!$H$35</f>
        <v>14923232.147681952</v>
      </c>
      <c r="BB55" s="33">
        <f>AI55/'cel growth'!$H$35</f>
        <v>2938405.7423513448</v>
      </c>
      <c r="BC55" s="33">
        <f>AJ55/'cel growth'!$G$36</f>
        <v>-11800744.558787677</v>
      </c>
      <c r="BD55" s="33">
        <f>AK55/'cel growth'!$G$36</f>
        <v>-4151664.5473253084</v>
      </c>
      <c r="BE55" s="33">
        <f>AL55/'cel growth'!$G$36</f>
        <v>-15767893.7916585</v>
      </c>
      <c r="BF55" s="33">
        <f>AM55/'cel growth'!$G$36</f>
        <v>-15678558.352204591</v>
      </c>
      <c r="BG55" s="33">
        <f>AN55/'cel growth'!$G$36</f>
        <v>-17574922.220978234</v>
      </c>
      <c r="BH55" s="33">
        <f>AO55/'cel growth'!$H$36</f>
        <v>6780992.5424562087</v>
      </c>
      <c r="BI55" s="33">
        <f>AP55/'cel growth'!$H$36</f>
        <v>-11672430.383183563</v>
      </c>
      <c r="BJ55" s="33">
        <f>AQ55/'cel growth'!$H$36</f>
        <v>10967085.954025168</v>
      </c>
      <c r="BK55" s="33">
        <f>AR55/'cel growth'!$H$36</f>
        <v>-14663143.498922111</v>
      </c>
      <c r="BL55" s="33">
        <f>AS55/'cel growth'!$H$36</f>
        <v>-3606906.676546446</v>
      </c>
      <c r="BM55" s="25">
        <f>ABS(IF(AVERAGE(AT55:BL55)&gt;1, MAX(AT55:BL55), MIN(AT55:BL55)))</f>
        <v>20679507.868138541</v>
      </c>
      <c r="BN55" s="26">
        <f t="shared" si="62"/>
        <v>-17574922.220978234</v>
      </c>
      <c r="BO55" s="26">
        <f t="shared" si="63"/>
        <v>20679507.868138541</v>
      </c>
      <c r="BP55" s="23">
        <f t="shared" si="23"/>
        <v>7.7735440189968504E-3</v>
      </c>
      <c r="BQ55" s="23">
        <f t="shared" si="24"/>
        <v>0.23123350538375403</v>
      </c>
      <c r="BR55" s="23">
        <f t="shared" si="25"/>
        <v>1.7709740484796989E-2</v>
      </c>
      <c r="BS55" s="23">
        <f t="shared" si="26"/>
        <v>0.64528584998419136</v>
      </c>
      <c r="BT55" s="23">
        <f t="shared" si="27"/>
        <v>0.90454810804953456</v>
      </c>
      <c r="BU55" s="23">
        <f t="shared" si="28"/>
        <v>0.74172236107418421</v>
      </c>
      <c r="BV55" s="23">
        <f t="shared" si="29"/>
        <v>1</v>
      </c>
      <c r="BW55" s="23">
        <f t="shared" si="30"/>
        <v>0.72164348604613393</v>
      </c>
      <c r="BX55" s="23">
        <f t="shared" si="31"/>
        <v>0.14209263397794022</v>
      </c>
      <c r="BY55" s="23">
        <f t="shared" si="32"/>
        <v>-0.57064919697481742</v>
      </c>
      <c r="BZ55" s="23">
        <f t="shared" si="33"/>
        <v>-0.20076225091032687</v>
      </c>
      <c r="CA55" s="23">
        <f t="shared" si="34"/>
        <v>-0.76248883156221081</v>
      </c>
      <c r="CB55" s="23">
        <f t="shared" si="35"/>
        <v>-0.75816883323229156</v>
      </c>
      <c r="CC55" s="23">
        <f t="shared" si="36"/>
        <v>-0.84987139602371187</v>
      </c>
      <c r="CD55" s="23">
        <f t="shared" si="37"/>
        <v>0.3279087967515833</v>
      </c>
      <c r="CE55" s="23">
        <f t="shared" si="38"/>
        <v>-0.56444430194432149</v>
      </c>
      <c r="CF55" s="23">
        <f t="shared" si="39"/>
        <v>0.53033592597831813</v>
      </c>
      <c r="CG55" s="23">
        <f t="shared" si="40"/>
        <v>-0.7090663662027471</v>
      </c>
      <c r="CH55" s="23">
        <f t="shared" si="41"/>
        <v>-0.17441936720862211</v>
      </c>
    </row>
    <row r="56" spans="1:86" x14ac:dyDescent="0.25">
      <c r="A56" s="62"/>
      <c r="B56" s="8" t="s">
        <v>103</v>
      </c>
      <c r="C56" s="2">
        <v>98005113.829017594</v>
      </c>
      <c r="D56" s="2">
        <v>98239089.393722504</v>
      </c>
      <c r="E56" s="2">
        <v>99574991.223458096</v>
      </c>
      <c r="F56" s="2">
        <v>103659893.24979</v>
      </c>
      <c r="G56" s="1">
        <v>104018744.400986</v>
      </c>
      <c r="H56" s="1">
        <v>108004006.553343</v>
      </c>
      <c r="I56" s="1">
        <v>114285978.431391</v>
      </c>
      <c r="J56" s="1">
        <v>109851107.151407</v>
      </c>
      <c r="K56" s="1">
        <v>88468775.950739294</v>
      </c>
      <c r="L56" s="2">
        <v>100478159.241892</v>
      </c>
      <c r="M56" s="2">
        <v>92664452.182008594</v>
      </c>
      <c r="N56" s="2">
        <v>92622488.6217985</v>
      </c>
      <c r="O56" s="2">
        <v>91177591.767215207</v>
      </c>
      <c r="P56" s="2">
        <v>105982139.80215999</v>
      </c>
      <c r="Q56" s="1">
        <v>71171339.030995399</v>
      </c>
      <c r="R56" s="1">
        <v>105510233.670297</v>
      </c>
      <c r="S56" s="1">
        <v>73044477.708136007</v>
      </c>
      <c r="T56" s="1">
        <v>94346661.272243902</v>
      </c>
      <c r="U56" s="1">
        <v>92946396.1825158</v>
      </c>
      <c r="V56" s="45">
        <v>76489166.295050994</v>
      </c>
      <c r="W56" s="45">
        <v>77023769.759513602</v>
      </c>
      <c r="X56" s="45">
        <v>91866541.001396</v>
      </c>
      <c r="Y56" s="45">
        <v>85310585.037108302</v>
      </c>
      <c r="Z56" s="46">
        <v>97897310.360744894</v>
      </c>
      <c r="AA56" s="12">
        <f t="shared" si="43"/>
        <v>12287639.338254839</v>
      </c>
      <c r="AB56" s="12">
        <f t="shared" si="44"/>
        <v>12521614.902959749</v>
      </c>
      <c r="AC56" s="12">
        <f t="shared" si="45"/>
        <v>13857516.732695341</v>
      </c>
      <c r="AD56" s="12">
        <f t="shared" si="46"/>
        <v>17942418.759027243</v>
      </c>
      <c r="AE56" s="12">
        <f t="shared" si="47"/>
        <v>18301269.910223246</v>
      </c>
      <c r="AF56" s="12">
        <f t="shared" si="48"/>
        <v>22286532.062580243</v>
      </c>
      <c r="AG56" s="12">
        <f t="shared" si="49"/>
        <v>28568503.940628245</v>
      </c>
      <c r="AH56" s="12">
        <f t="shared" si="50"/>
        <v>24133632.660644248</v>
      </c>
      <c r="AI56" s="12">
        <f t="shared" si="51"/>
        <v>2751301.459976539</v>
      </c>
      <c r="AJ56" s="12">
        <f t="shared" si="52"/>
        <v>14760684.75112924</v>
      </c>
      <c r="AK56" s="12">
        <f t="shared" si="53"/>
        <v>6946977.691245839</v>
      </c>
      <c r="AL56" s="12">
        <f t="shared" si="54"/>
        <v>6905014.1310357451</v>
      </c>
      <c r="AM56" s="12">
        <f t="shared" si="55"/>
        <v>5460117.2764524519</v>
      </c>
      <c r="AN56" s="12">
        <f t="shared" si="56"/>
        <v>20264665.31139724</v>
      </c>
      <c r="AO56" s="12">
        <f t="shared" si="57"/>
        <v>-14546135.459767357</v>
      </c>
      <c r="AP56" s="12">
        <f t="shared" si="58"/>
        <v>19792759.179534242</v>
      </c>
      <c r="AQ56" s="12">
        <f t="shared" si="59"/>
        <v>-12672996.782626748</v>
      </c>
      <c r="AR56" s="12">
        <f t="shared" si="60"/>
        <v>8629186.7814811468</v>
      </c>
      <c r="AS56" s="12">
        <f t="shared" si="61"/>
        <v>7228921.6917530447</v>
      </c>
      <c r="AT56" s="33">
        <f>AA56/'cel growth'!$G$35</f>
        <v>16947147.061472971</v>
      </c>
      <c r="AU56" s="33">
        <f>AB56/'cel growth'!$G$35</f>
        <v>17269846.824600007</v>
      </c>
      <c r="AV56" s="33">
        <f>AC56/'cel growth'!$G$35</f>
        <v>19112326.420964472</v>
      </c>
      <c r="AW56" s="33">
        <f>AD56/'cel growth'!$G$35</f>
        <v>24746234.893231511</v>
      </c>
      <c r="AX56" s="33">
        <f>AE56/'cel growth'!$H$35</f>
        <v>14354573.425221579</v>
      </c>
      <c r="AY56" s="33">
        <f>AF56/'cel growth'!$H$35</f>
        <v>17480407.777995586</v>
      </c>
      <c r="AZ56" s="33">
        <f>AG56/'cel growth'!$H$35</f>
        <v>22407662.936843589</v>
      </c>
      <c r="BA56" s="33">
        <f>AH56/'cel growth'!$H$35</f>
        <v>18929178.343576357</v>
      </c>
      <c r="BB56" s="33">
        <f>AI56/'cel growth'!$H$35</f>
        <v>2157979.1465777471</v>
      </c>
      <c r="BC56" s="33">
        <f>AJ56/'cel growth'!$G$36</f>
        <v>20372113.265451178</v>
      </c>
      <c r="BD56" s="33">
        <f>AK56/'cel growth'!$G$36</f>
        <v>9587943.8362638056</v>
      </c>
      <c r="BE56" s="33">
        <f>AL56/'cel growth'!$G$36</f>
        <v>9530027.3902428169</v>
      </c>
      <c r="BF56" s="33">
        <f>AM56/'cel growth'!$G$36</f>
        <v>7535837.9014243484</v>
      </c>
      <c r="BG56" s="33">
        <f>AN56/'cel growth'!$G$36</f>
        <v>27968489.536277164</v>
      </c>
      <c r="BH56" s="33">
        <f>AO56/'cel growth'!$H$36</f>
        <v>-11404739.264285315</v>
      </c>
      <c r="BI56" s="33">
        <f>AP56/'cel growth'!$H$36</f>
        <v>15518297.515358623</v>
      </c>
      <c r="BJ56" s="33">
        <f>AQ56/'cel growth'!$H$36</f>
        <v>-9936125.2617742568</v>
      </c>
      <c r="BK56" s="33">
        <f>AR56/'cel growth'!$H$36</f>
        <v>6765620.021744513</v>
      </c>
      <c r="BL56" s="33">
        <f>AS56/'cel growth'!$H$36</f>
        <v>5667757.4111975394</v>
      </c>
      <c r="BM56" s="25">
        <f>ABS(IF(AVERAGE(AT56:BL56)&gt;1, MAX(AT56:BL56), MIN(AT56:BL56)))</f>
        <v>27968489.536277164</v>
      </c>
      <c r="BN56" s="26">
        <f t="shared" si="62"/>
        <v>-11404739.264285315</v>
      </c>
      <c r="BO56" s="26">
        <f t="shared" si="63"/>
        <v>27968489.536277164</v>
      </c>
      <c r="BP56" s="23">
        <f t="shared" si="23"/>
        <v>0.60593715793951941</v>
      </c>
      <c r="BQ56" s="23">
        <f t="shared" si="24"/>
        <v>0.61747513401464749</v>
      </c>
      <c r="BR56" s="23">
        <f t="shared" si="25"/>
        <v>0.68335211296178133</v>
      </c>
      <c r="BS56" s="23">
        <f t="shared" si="26"/>
        <v>0.88478982252988125</v>
      </c>
      <c r="BT56" s="23">
        <f t="shared" si="27"/>
        <v>0.51324092445545388</v>
      </c>
      <c r="BU56" s="23">
        <f t="shared" si="28"/>
        <v>0.62500364044766266</v>
      </c>
      <c r="BV56" s="23">
        <f t="shared" si="29"/>
        <v>0.80117529792873587</v>
      </c>
      <c r="BW56" s="23">
        <f t="shared" si="30"/>
        <v>0.67680374083211881</v>
      </c>
      <c r="BX56" s="23">
        <f t="shared" si="31"/>
        <v>7.7157514844650124E-2</v>
      </c>
      <c r="BY56" s="23">
        <f t="shared" si="32"/>
        <v>0.72839519055997171</v>
      </c>
      <c r="BZ56" s="23">
        <f t="shared" si="33"/>
        <v>0.34281235759362499</v>
      </c>
      <c r="CA56" s="23">
        <f t="shared" si="34"/>
        <v>0.34074158269725929</v>
      </c>
      <c r="CB56" s="23">
        <f t="shared" si="35"/>
        <v>0.26944028892407001</v>
      </c>
      <c r="CC56" s="23">
        <f t="shared" si="36"/>
        <v>1</v>
      </c>
      <c r="CD56" s="23">
        <f t="shared" si="37"/>
        <v>-0.40777101135520882</v>
      </c>
      <c r="CE56" s="23">
        <f t="shared" si="38"/>
        <v>0.55484932410204935</v>
      </c>
      <c r="CF56" s="23">
        <f t="shared" si="39"/>
        <v>-0.35526141835033243</v>
      </c>
      <c r="CG56" s="23">
        <f t="shared" si="40"/>
        <v>0.24190151609614141</v>
      </c>
      <c r="CH56" s="23">
        <f t="shared" si="41"/>
        <v>0.20264796223071133</v>
      </c>
    </row>
    <row r="57" spans="1:86" x14ac:dyDescent="0.25">
      <c r="A57" s="62"/>
      <c r="B57" s="8" t="s">
        <v>104</v>
      </c>
      <c r="C57" s="2">
        <v>63472388.0787552</v>
      </c>
      <c r="D57" s="2">
        <v>65393258.198807202</v>
      </c>
      <c r="E57" s="2">
        <v>65896065.102317601</v>
      </c>
      <c r="F57" s="2">
        <v>64591597.944698699</v>
      </c>
      <c r="G57" s="1">
        <v>24482628.051116399</v>
      </c>
      <c r="H57" s="1">
        <v>30234972.363926601</v>
      </c>
      <c r="I57" s="1">
        <v>39107279.065023601</v>
      </c>
      <c r="J57" s="1">
        <v>33481545.8502848</v>
      </c>
      <c r="K57" s="1">
        <v>28290238.914038599</v>
      </c>
      <c r="L57" s="2">
        <v>47797937.955133103</v>
      </c>
      <c r="M57" s="2">
        <v>47124929.647000298</v>
      </c>
      <c r="N57" s="2">
        <v>47076370.256836303</v>
      </c>
      <c r="O57" s="2">
        <v>43549860.0619279</v>
      </c>
      <c r="P57" s="2">
        <v>24853754.002377801</v>
      </c>
      <c r="Q57" s="1">
        <v>18572394.571329098</v>
      </c>
      <c r="R57" s="1">
        <v>22816600.9778606</v>
      </c>
      <c r="S57" s="1">
        <v>12778864.4178604</v>
      </c>
      <c r="T57" s="1">
        <v>17270867.061292499</v>
      </c>
      <c r="U57" s="1">
        <v>54749619.273788698</v>
      </c>
      <c r="V57" s="45">
        <v>130582899.84916</v>
      </c>
      <c r="W57" s="45">
        <v>127317476.134711</v>
      </c>
      <c r="X57" s="45">
        <v>161726108.082275</v>
      </c>
      <c r="Y57" s="45">
        <v>139514500.36495599</v>
      </c>
      <c r="Z57" s="46">
        <v>180746160.380263</v>
      </c>
      <c r="AA57" s="12">
        <f t="shared" si="43"/>
        <v>-84505040.883517802</v>
      </c>
      <c r="AB57" s="12">
        <f t="shared" si="44"/>
        <v>-82584170.763465792</v>
      </c>
      <c r="AC57" s="12">
        <f t="shared" si="45"/>
        <v>-82081363.8599554</v>
      </c>
      <c r="AD57" s="12">
        <f t="shared" si="46"/>
        <v>-83385831.01757431</v>
      </c>
      <c r="AE57" s="12">
        <f t="shared" si="47"/>
        <v>-123494800.91115659</v>
      </c>
      <c r="AF57" s="12">
        <f t="shared" si="48"/>
        <v>-117742456.5983464</v>
      </c>
      <c r="AG57" s="12">
        <f t="shared" si="49"/>
        <v>-108870149.8972494</v>
      </c>
      <c r="AH57" s="12">
        <f t="shared" si="50"/>
        <v>-114495883.1119882</v>
      </c>
      <c r="AI57" s="12">
        <f t="shared" si="51"/>
        <v>-119687190.0482344</v>
      </c>
      <c r="AJ57" s="12">
        <f t="shared" si="52"/>
        <v>-100179491.00713989</v>
      </c>
      <c r="AK57" s="12">
        <f t="shared" si="53"/>
        <v>-100852499.3152727</v>
      </c>
      <c r="AL57" s="12">
        <f t="shared" si="54"/>
        <v>-100901058.70543671</v>
      </c>
      <c r="AM57" s="12">
        <f t="shared" si="55"/>
        <v>-104427568.9003451</v>
      </c>
      <c r="AN57" s="12">
        <f t="shared" si="56"/>
        <v>-123123674.95989519</v>
      </c>
      <c r="AO57" s="12">
        <f t="shared" si="57"/>
        <v>-129405034.3909439</v>
      </c>
      <c r="AP57" s="12">
        <f t="shared" si="58"/>
        <v>-125160827.9844124</v>
      </c>
      <c r="AQ57" s="12">
        <f t="shared" si="59"/>
        <v>-135198564.54441261</v>
      </c>
      <c r="AR57" s="12">
        <f t="shared" si="60"/>
        <v>-130706561.9009805</v>
      </c>
      <c r="AS57" s="12">
        <f t="shared" si="61"/>
        <v>-93227809.688484311</v>
      </c>
      <c r="AT57" s="33">
        <f>AA57/'cel growth'!$G$35</f>
        <v>-116549592.30697602</v>
      </c>
      <c r="AU57" s="33">
        <f>AB57/'cel growth'!$G$35</f>
        <v>-113900322.78380868</v>
      </c>
      <c r="AV57" s="33">
        <f>AC57/'cel growth'!$G$35</f>
        <v>-113206850.07495517</v>
      </c>
      <c r="AW57" s="33">
        <f>AD57/'cel growth'!$G$35</f>
        <v>-115005974.88228932</v>
      </c>
      <c r="AX57" s="33">
        <f>AE57/'cel growth'!$H$35</f>
        <v>-96862960.658378378</v>
      </c>
      <c r="AY57" s="33">
        <f>AF57/'cel growth'!$H$35</f>
        <v>-92351118.080762267</v>
      </c>
      <c r="AZ57" s="33">
        <f>AG57/'cel growth'!$H$35</f>
        <v>-85392137.714004278</v>
      </c>
      <c r="BA57" s="33">
        <f>AH57/'cel growth'!$H$35</f>
        <v>-89804673.067988947</v>
      </c>
      <c r="BB57" s="33">
        <f>AI57/'cel growth'!$H$35</f>
        <v>-93876466.826277897</v>
      </c>
      <c r="BC57" s="33">
        <f>AJ57/'cel growth'!$G$36</f>
        <v>-138263771.09751418</v>
      </c>
      <c r="BD57" s="33">
        <f>AK57/'cel growth'!$G$36</f>
        <v>-139192630.54496107</v>
      </c>
      <c r="BE57" s="33">
        <f>AL57/'cel growth'!$G$36</f>
        <v>-139259650.29460016</v>
      </c>
      <c r="BF57" s="33">
        <f>AM57/'cel growth'!$G$36</f>
        <v>-144126800.18186715</v>
      </c>
      <c r="BG57" s="33">
        <f>AN57/'cel growth'!$G$36</f>
        <v>-169930426.27983013</v>
      </c>
      <c r="BH57" s="33">
        <f>AO57/'cel growth'!$H$36</f>
        <v>-101458609.4565486</v>
      </c>
      <c r="BI57" s="33">
        <f>AP57/'cel growth'!$H$36</f>
        <v>-98130985.594927058</v>
      </c>
      <c r="BJ57" s="33">
        <f>AQ57/'cel growth'!$H$36</f>
        <v>-106000963.74733852</v>
      </c>
      <c r="BK57" s="33">
        <f>AR57/'cel growth'!$H$36</f>
        <v>-102479057.9418743</v>
      </c>
      <c r="BL57" s="33">
        <f>AS57/'cel growth'!$H$36</f>
        <v>-73094249.98951444</v>
      </c>
      <c r="BM57" s="25">
        <f>ABS(IF(AVERAGE(AT57:BL57)&gt;1, MAX(AT57:BL57), MIN(AT57:BL57)))</f>
        <v>169930426.27983013</v>
      </c>
      <c r="BN57" s="26">
        <f t="shared" si="62"/>
        <v>-169930426.27983013</v>
      </c>
      <c r="BO57" s="26">
        <f t="shared" si="63"/>
        <v>-73094249.98951444</v>
      </c>
      <c r="BP57" s="23">
        <f t="shared" si="23"/>
        <v>-0.68586653290123512</v>
      </c>
      <c r="BQ57" s="23">
        <f t="shared" si="24"/>
        <v>-0.67027621407978577</v>
      </c>
      <c r="BR57" s="23">
        <f t="shared" si="25"/>
        <v>-0.66619529270487232</v>
      </c>
      <c r="BS57" s="23">
        <f t="shared" si="26"/>
        <v>-0.67678271278449642</v>
      </c>
      <c r="BT57" s="23">
        <f t="shared" si="27"/>
        <v>-0.57001540441539822</v>
      </c>
      <c r="BU57" s="23">
        <f t="shared" si="28"/>
        <v>-0.54346428772375688</v>
      </c>
      <c r="BV57" s="23">
        <f t="shared" si="29"/>
        <v>-0.50251234922100518</v>
      </c>
      <c r="BW57" s="23">
        <f t="shared" si="30"/>
        <v>-0.52847906660402644</v>
      </c>
      <c r="BX57" s="23">
        <f t="shared" si="31"/>
        <v>-0.55244060102390591</v>
      </c>
      <c r="BY57" s="23">
        <f t="shared" si="32"/>
        <v>-0.81364929238646522</v>
      </c>
      <c r="BZ57" s="23">
        <f t="shared" si="33"/>
        <v>-0.81911540853636122</v>
      </c>
      <c r="CA57" s="23">
        <f t="shared" si="34"/>
        <v>-0.81950980376684646</v>
      </c>
      <c r="CB57" s="23">
        <f t="shared" si="35"/>
        <v>-0.84815181917173987</v>
      </c>
      <c r="CC57" s="23">
        <f t="shared" si="36"/>
        <v>-1</v>
      </c>
      <c r="CD57" s="23">
        <f t="shared" si="37"/>
        <v>-0.59705970071229808</v>
      </c>
      <c r="CE57" s="23">
        <f t="shared" si="38"/>
        <v>-0.57747742851731254</v>
      </c>
      <c r="CF57" s="23">
        <f t="shared" si="39"/>
        <v>-0.62379037155349204</v>
      </c>
      <c r="CG57" s="23">
        <f t="shared" si="40"/>
        <v>-0.60306479648982103</v>
      </c>
      <c r="CH57" s="23">
        <f t="shared" si="41"/>
        <v>-0.43014221519781093</v>
      </c>
    </row>
    <row r="58" spans="1:86" x14ac:dyDescent="0.25">
      <c r="A58" s="62"/>
      <c r="B58" s="8" t="s">
        <v>106</v>
      </c>
      <c r="C58" s="2">
        <v>965155489.67172003</v>
      </c>
      <c r="D58" s="2">
        <v>373303415.930471</v>
      </c>
      <c r="E58" s="2">
        <v>234358600.22757199</v>
      </c>
      <c r="F58" s="2">
        <v>402010478.81022203</v>
      </c>
      <c r="G58" s="1">
        <v>471434114.94048101</v>
      </c>
      <c r="H58" s="1">
        <v>582443506.39603102</v>
      </c>
      <c r="I58" s="1">
        <v>861928852.49996996</v>
      </c>
      <c r="J58" s="1">
        <v>611604410.58787596</v>
      </c>
      <c r="K58" s="1">
        <v>178653806.99514601</v>
      </c>
      <c r="L58" s="2">
        <v>449635086.130436</v>
      </c>
      <c r="M58" s="2">
        <v>801933914.94184697</v>
      </c>
      <c r="N58" s="2">
        <v>720232498.55211794</v>
      </c>
      <c r="O58" s="2">
        <v>290179484.49146301</v>
      </c>
      <c r="P58" s="2">
        <v>848597866.817307</v>
      </c>
      <c r="Q58" s="1">
        <v>685841925.28525496</v>
      </c>
      <c r="R58" s="1">
        <v>437865499.46264499</v>
      </c>
      <c r="S58" s="1">
        <v>687921314.25794995</v>
      </c>
      <c r="T58" s="1">
        <v>630527218.53769302</v>
      </c>
      <c r="U58" s="1">
        <v>863996220.082389</v>
      </c>
      <c r="V58" s="45">
        <v>399162228.913656</v>
      </c>
      <c r="W58" s="45">
        <v>629844366.51026905</v>
      </c>
      <c r="X58" s="45">
        <v>282349864.04547501</v>
      </c>
      <c r="Y58" s="45">
        <v>738963456.47902095</v>
      </c>
      <c r="Z58" s="46">
        <v>608409660.00595796</v>
      </c>
      <c r="AA58" s="12">
        <f t="shared" si="43"/>
        <v>433409574.4808442</v>
      </c>
      <c r="AB58" s="12">
        <f t="shared" si="44"/>
        <v>-158442499.26040483</v>
      </c>
      <c r="AC58" s="12">
        <f t="shared" si="45"/>
        <v>-297387314.9633038</v>
      </c>
      <c r="AD58" s="12">
        <f t="shared" si="46"/>
        <v>-129735436.3806538</v>
      </c>
      <c r="AE58" s="12">
        <f t="shared" si="47"/>
        <v>-60311800.250394821</v>
      </c>
      <c r="AF58" s="12">
        <f t="shared" si="48"/>
        <v>50697591.205155194</v>
      </c>
      <c r="AG58" s="12">
        <f t="shared" si="49"/>
        <v>330182937.30909413</v>
      </c>
      <c r="AH58" s="12">
        <f t="shared" si="50"/>
        <v>79858495.397000134</v>
      </c>
      <c r="AI58" s="12">
        <f t="shared" si="51"/>
        <v>-353092108.19572985</v>
      </c>
      <c r="AJ58" s="12">
        <f t="shared" si="52"/>
        <v>-82110829.060439825</v>
      </c>
      <c r="AK58" s="12">
        <f t="shared" si="53"/>
        <v>270187999.75097114</v>
      </c>
      <c r="AL58" s="12">
        <f t="shared" si="54"/>
        <v>188486583.36124212</v>
      </c>
      <c r="AM58" s="12">
        <f t="shared" si="55"/>
        <v>-241566430.69941282</v>
      </c>
      <c r="AN58" s="12">
        <f t="shared" si="56"/>
        <v>316851951.62643117</v>
      </c>
      <c r="AO58" s="12">
        <f t="shared" si="57"/>
        <v>154096010.09437913</v>
      </c>
      <c r="AP58" s="12">
        <f t="shared" si="58"/>
        <v>-93880415.728230834</v>
      </c>
      <c r="AQ58" s="12">
        <f t="shared" si="59"/>
        <v>156175399.06707412</v>
      </c>
      <c r="AR58" s="12">
        <f t="shared" si="60"/>
        <v>98781303.346817195</v>
      </c>
      <c r="AS58" s="12">
        <f t="shared" si="61"/>
        <v>332250304.89151317</v>
      </c>
      <c r="AT58" s="33">
        <f>AA58/'cel growth'!$G$35</f>
        <v>597759715.62821579</v>
      </c>
      <c r="AU58" s="33">
        <f>AB58/'cel growth'!$G$35</f>
        <v>-218524344.8181124</v>
      </c>
      <c r="AV58" s="33">
        <f>AC58/'cel growth'!$G$35</f>
        <v>-410157429.11733949</v>
      </c>
      <c r="AW58" s="33">
        <f>AD58/'cel growth'!$G$35</f>
        <v>-178931482.19140154</v>
      </c>
      <c r="AX58" s="33">
        <f>AE58/'cel growth'!$H$35</f>
        <v>-47305469.475534827</v>
      </c>
      <c r="AY58" s="33">
        <f>AF58/'cel growth'!$H$35</f>
        <v>39764579.125175625</v>
      </c>
      <c r="AZ58" s="33">
        <f>AG58/'cel growth'!$H$35</f>
        <v>258978488.41140389</v>
      </c>
      <c r="BA58" s="33">
        <f>AH58/'cel growth'!$H$35</f>
        <v>62636890.304732658</v>
      </c>
      <c r="BB58" s="33">
        <f>AI58/'cel growth'!$H$35</f>
        <v>-276947262.01106876</v>
      </c>
      <c r="BC58" s="33">
        <f>AJ58/'cel growth'!$G$36</f>
        <v>-113326118.54686537</v>
      </c>
      <c r="BD58" s="33">
        <f>AK58/'cel growth'!$G$36</f>
        <v>372902790.53425229</v>
      </c>
      <c r="BE58" s="33">
        <f>AL58/'cel growth'!$G$36</f>
        <v>260141727.16203883</v>
      </c>
      <c r="BF58" s="33">
        <f>AM58/'cel growth'!$G$36</f>
        <v>-333400432.99567872</v>
      </c>
      <c r="BG58" s="33">
        <f>AN58/'cel growth'!$G$36</f>
        <v>437306531.21760422</v>
      </c>
      <c r="BH58" s="33">
        <f>AO58/'cel growth'!$H$36</f>
        <v>120817300.35127687</v>
      </c>
      <c r="BI58" s="33">
        <f>AP58/'cel growth'!$H$36</f>
        <v>-73605918.655476809</v>
      </c>
      <c r="BJ58" s="33">
        <f>AQ58/'cel growth'!$H$36</f>
        <v>122447622.65428366</v>
      </c>
      <c r="BK58" s="33">
        <f>AR58/'cel growth'!$H$36</f>
        <v>77448406.277576506</v>
      </c>
      <c r="BL58" s="33">
        <f>AS58/'cel growth'!$H$36</f>
        <v>260497237.10104993</v>
      </c>
      <c r="BM58" s="25">
        <f>ABS(IF(AVERAGE(AT58:BL58)&gt;1, MAX(AT58:BL58), MIN(AT58:BL58)))</f>
        <v>597759715.62821579</v>
      </c>
      <c r="BN58" s="26">
        <f t="shared" si="62"/>
        <v>-410157429.11733949</v>
      </c>
      <c r="BO58" s="26">
        <f t="shared" si="63"/>
        <v>597759715.62821579</v>
      </c>
      <c r="BP58" s="23">
        <f t="shared" si="23"/>
        <v>1</v>
      </c>
      <c r="BQ58" s="23">
        <f t="shared" si="24"/>
        <v>-0.36557221757316677</v>
      </c>
      <c r="BR58" s="23">
        <f t="shared" si="25"/>
        <v>-0.68615769579969832</v>
      </c>
      <c r="BS58" s="23">
        <f t="shared" si="26"/>
        <v>-0.2993368029214773</v>
      </c>
      <c r="BT58" s="23">
        <f t="shared" si="27"/>
        <v>-7.9137934923933645E-2</v>
      </c>
      <c r="BU58" s="23">
        <f t="shared" si="28"/>
        <v>6.6522681414529633E-2</v>
      </c>
      <c r="BV58" s="23">
        <f t="shared" si="29"/>
        <v>0.4332484803517252</v>
      </c>
      <c r="BW58" s="23">
        <f t="shared" si="30"/>
        <v>0.10478606815935128</v>
      </c>
      <c r="BX58" s="23">
        <f t="shared" si="31"/>
        <v>-0.46330867532619013</v>
      </c>
      <c r="BY58" s="23">
        <f t="shared" si="32"/>
        <v>-0.18958473711759791</v>
      </c>
      <c r="BZ58" s="23">
        <f t="shared" si="33"/>
        <v>0.62383392655082148</v>
      </c>
      <c r="CA58" s="23">
        <f t="shared" si="34"/>
        <v>0.43519447758141883</v>
      </c>
      <c r="CB58" s="23">
        <f t="shared" si="35"/>
        <v>-0.5577499190377716</v>
      </c>
      <c r="CC58" s="23">
        <f t="shared" si="36"/>
        <v>0.73157578168013004</v>
      </c>
      <c r="CD58" s="23">
        <f t="shared" si="37"/>
        <v>0.20211683255420432</v>
      </c>
      <c r="CE58" s="23">
        <f t="shared" si="38"/>
        <v>-0.12313629830026375</v>
      </c>
      <c r="CF58" s="23">
        <f t="shared" si="39"/>
        <v>0.20484421993141055</v>
      </c>
      <c r="CG58" s="23">
        <f t="shared" si="40"/>
        <v>0.12956444580107254</v>
      </c>
      <c r="CH58" s="23">
        <f t="shared" si="41"/>
        <v>0.43578921478052474</v>
      </c>
    </row>
    <row r="59" spans="1:86" x14ac:dyDescent="0.25">
      <c r="A59" s="63" t="s">
        <v>148</v>
      </c>
      <c r="B59" s="34" t="s">
        <v>117</v>
      </c>
      <c r="C59" s="36">
        <v>3884328.68181758</v>
      </c>
      <c r="D59" s="36">
        <v>4770515.3660200303</v>
      </c>
      <c r="E59" s="36">
        <v>4725111.7707068799</v>
      </c>
      <c r="F59" s="36">
        <v>4382314.3934240397</v>
      </c>
      <c r="G59" s="36">
        <v>5002553.3106842097</v>
      </c>
      <c r="H59" s="36">
        <v>6996236.2293658899</v>
      </c>
      <c r="I59" s="36">
        <v>6446643.8471621098</v>
      </c>
      <c r="J59" s="36">
        <v>6294475.9022456799</v>
      </c>
      <c r="K59" s="36">
        <v>4241040.8505209899</v>
      </c>
      <c r="L59" s="36">
        <v>5155167.1518586399</v>
      </c>
      <c r="M59" s="36">
        <v>4098934.6749511398</v>
      </c>
      <c r="N59" s="36">
        <v>1880578.5285568901</v>
      </c>
      <c r="O59" s="36">
        <v>0</v>
      </c>
      <c r="P59" s="36">
        <v>6230689.7851165999</v>
      </c>
      <c r="Q59" s="36">
        <v>4187827.3905202001</v>
      </c>
      <c r="R59" s="36">
        <v>789437.86639906396</v>
      </c>
      <c r="S59" s="36">
        <v>1644556.0603844901</v>
      </c>
      <c r="T59" s="36">
        <v>5803885.6774865398</v>
      </c>
      <c r="U59" s="36">
        <v>4384307.4762643697</v>
      </c>
      <c r="V59" s="36">
        <v>2866054.1070415298</v>
      </c>
      <c r="W59" s="36">
        <v>0</v>
      </c>
      <c r="X59" s="36">
        <v>4302761.5618903097</v>
      </c>
      <c r="Y59" s="36">
        <v>5361076.55040647</v>
      </c>
      <c r="Z59" s="36">
        <v>4748962.82030454</v>
      </c>
      <c r="AA59" s="12">
        <f>C59-AVERAGE($X59:$Z59,V59)</f>
        <v>-435385.078093132</v>
      </c>
      <c r="AB59" s="12">
        <f t="shared" ref="AB59:AS73" si="64">D59-AVERAGE($X59:$Z59,W59)</f>
        <v>1167315.1328697009</v>
      </c>
      <c r="AC59" s="12">
        <f t="shared" si="64"/>
        <v>46221.147083972581</v>
      </c>
      <c r="AD59" s="12">
        <f t="shared" si="64"/>
        <v>-561154.97732790746</v>
      </c>
      <c r="AE59" s="12">
        <f t="shared" si="64"/>
        <v>212112.37245774549</v>
      </c>
      <c r="AF59" s="12">
        <f t="shared" si="64"/>
        <v>3501882.2657388435</v>
      </c>
      <c r="AG59" s="12">
        <f t="shared" si="64"/>
        <v>2551614.8307943549</v>
      </c>
      <c r="AH59" s="12">
        <f t="shared" si="64"/>
        <v>2679720.3823243575</v>
      </c>
      <c r="AI59" s="12">
        <f t="shared" si="64"/>
        <v>778129.36170263728</v>
      </c>
      <c r="AJ59" s="12">
        <f t="shared" si="64"/>
        <v>1498938.8255938739</v>
      </c>
      <c r="AK59" s="12">
        <f t="shared" si="64"/>
        <v>-379736.12463390082</v>
      </c>
      <c r="AL59" s="12">
        <f t="shared" si="64"/>
        <v>-2360525.4122920288</v>
      </c>
      <c r="AM59" s="12">
        <f t="shared" si="64"/>
        <v>-4273130.3287314186</v>
      </c>
      <c r="AN59" s="12">
        <f t="shared" si="64"/>
        <v>2432957.211540611</v>
      </c>
      <c r="AO59" s="12">
        <f t="shared" si="64"/>
        <v>209892.45097140223</v>
      </c>
      <c r="AP59" s="12">
        <f t="shared" si="64"/>
        <v>-2718828.3355927905</v>
      </c>
      <c r="AQ59" s="12">
        <f t="shared" si="64"/>
        <v>-1368512.819692832</v>
      </c>
      <c r="AR59" s="12">
        <f t="shared" si="64"/>
        <v>3268968.0265190648</v>
      </c>
      <c r="AS59" s="12">
        <f t="shared" si="64"/>
        <v>172867.94022888783</v>
      </c>
      <c r="AT59" s="33">
        <f>AA59/'cel growth'!$G$35</f>
        <v>-600484.33581898606</v>
      </c>
      <c r="AU59" s="33">
        <f>AB59/'cel growth'!$G$35</f>
        <v>1609964.345408215</v>
      </c>
      <c r="AV59" s="33">
        <f>AC59/'cel growth'!$G$35</f>
        <v>63748.337285858768</v>
      </c>
      <c r="AW59" s="33">
        <f>AD59/'cel growth'!$G$35</f>
        <v>-773946.53792013403</v>
      </c>
      <c r="AX59" s="33">
        <f>AE59/'cel growth'!$H$35</f>
        <v>166370.01911773419</v>
      </c>
      <c r="AY59" s="33">
        <f>AF59/'cel growth'!$H$35</f>
        <v>2746696.0684487466</v>
      </c>
      <c r="AZ59" s="33">
        <f>AG59/'cel growth'!$H$35</f>
        <v>2001355.2404394385</v>
      </c>
      <c r="BA59" s="33">
        <f>AH59/'cel growth'!$H$35</f>
        <v>2101834.6363850008</v>
      </c>
      <c r="BB59" s="33">
        <f>AI59/'cel growth'!$H$35</f>
        <v>610324.59013359551</v>
      </c>
      <c r="BC59" s="33">
        <f>AJ59/'cel growth'!$G$36</f>
        <v>2068776.0796899765</v>
      </c>
      <c r="BD59" s="33">
        <f>AK59/'cel growth'!$G$36</f>
        <v>-524096.77955038514</v>
      </c>
      <c r="BE59" s="33">
        <f>AL59/'cel growth'!$G$36</f>
        <v>-3257903.8083927706</v>
      </c>
      <c r="BF59" s="33">
        <f>AM59/'cel growth'!$G$36</f>
        <v>-5897605.4649694534</v>
      </c>
      <c r="BG59" s="33">
        <f>AN59/'cel growth'!$G$36</f>
        <v>3357871.3128271196</v>
      </c>
      <c r="BH59" s="33">
        <f>AO59/'cel growth'!$H$36</f>
        <v>164563.89282854347</v>
      </c>
      <c r="BI59" s="33">
        <f>AP59/'cel growth'!$H$36</f>
        <v>-2131667.7792221322</v>
      </c>
      <c r="BJ59" s="33">
        <f>AQ59/'cel growth'!$H$36</f>
        <v>-1072967.5886490245</v>
      </c>
      <c r="BK59" s="33">
        <f>AR59/'cel growth'!$H$36</f>
        <v>2562998.8190919487</v>
      </c>
      <c r="BL59" s="33">
        <f>AS59/'cel growth'!$H$36</f>
        <v>135535.22795916925</v>
      </c>
      <c r="BM59" s="25">
        <f>-1*BN59</f>
        <v>5897605.4649694534</v>
      </c>
      <c r="BN59" s="26">
        <f t="shared" si="62"/>
        <v>-5897605.4649694534</v>
      </c>
      <c r="BO59" s="26">
        <f t="shared" si="63"/>
        <v>3357871.3128271196</v>
      </c>
      <c r="BP59" s="23">
        <f t="shared" si="23"/>
        <v>-0.10181832938566979</v>
      </c>
      <c r="BQ59" s="23">
        <f t="shared" si="24"/>
        <v>0.27298610511860577</v>
      </c>
      <c r="BR59" s="23">
        <f t="shared" si="25"/>
        <v>1.0809189876215118E-2</v>
      </c>
      <c r="BS59" s="23">
        <f t="shared" si="26"/>
        <v>-0.1312306397091523</v>
      </c>
      <c r="BT59" s="23">
        <f t="shared" si="27"/>
        <v>2.8209757350832879E-2</v>
      </c>
      <c r="BU59" s="23">
        <f t="shared" si="28"/>
        <v>0.46573072491260198</v>
      </c>
      <c r="BV59" s="23">
        <f t="shared" si="29"/>
        <v>0.33935047916091898</v>
      </c>
      <c r="BW59" s="23">
        <f t="shared" si="30"/>
        <v>0.35638779990785419</v>
      </c>
      <c r="BX59" s="23">
        <f t="shared" si="31"/>
        <v>0.10348684627325383</v>
      </c>
      <c r="BY59" s="23">
        <f t="shared" si="32"/>
        <v>0.35078237972649662</v>
      </c>
      <c r="BZ59" s="23">
        <f t="shared" si="33"/>
        <v>-8.8866029215316403E-2</v>
      </c>
      <c r="CA59" s="23">
        <f t="shared" si="34"/>
        <v>-0.55241128416338459</v>
      </c>
      <c r="CB59" s="23">
        <f t="shared" si="35"/>
        <v>-1</v>
      </c>
      <c r="CC59" s="23">
        <f t="shared" si="36"/>
        <v>0.56936180841057871</v>
      </c>
      <c r="CD59" s="23">
        <f t="shared" si="37"/>
        <v>2.7903509959426528E-2</v>
      </c>
      <c r="CE59" s="23">
        <f t="shared" si="38"/>
        <v>-0.36144631781216874</v>
      </c>
      <c r="CF59" s="23">
        <f t="shared" si="39"/>
        <v>-0.18193275135514375</v>
      </c>
      <c r="CG59" s="23">
        <f t="shared" si="40"/>
        <v>0.43458295647540807</v>
      </c>
      <c r="CH59" s="23">
        <f t="shared" si="41"/>
        <v>2.2981399614507996E-2</v>
      </c>
    </row>
    <row r="60" spans="1:86" x14ac:dyDescent="0.25">
      <c r="A60" s="64"/>
      <c r="B60" s="34" t="s">
        <v>118</v>
      </c>
      <c r="C60" s="36">
        <v>1395375.8858401801</v>
      </c>
      <c r="D60" s="36">
        <v>1249154.8106783801</v>
      </c>
      <c r="E60" s="36">
        <v>954445.85507349402</v>
      </c>
      <c r="F60" s="36">
        <v>755069.12233460695</v>
      </c>
      <c r="G60" s="36">
        <v>1650825.3874794401</v>
      </c>
      <c r="H60" s="36">
        <v>1784672.8252639601</v>
      </c>
      <c r="I60" s="36">
        <v>1578618.1355794701</v>
      </c>
      <c r="J60" s="36">
        <v>1435653.4086508299</v>
      </c>
      <c r="K60" s="36">
        <v>1706347.18765957</v>
      </c>
      <c r="L60" s="36">
        <v>931958.07802550006</v>
      </c>
      <c r="M60" s="36">
        <v>1575950.48758464</v>
      </c>
      <c r="N60" s="36">
        <v>644315.63228362903</v>
      </c>
      <c r="O60" s="36">
        <v>0</v>
      </c>
      <c r="P60" s="36">
        <v>1255376.6084105701</v>
      </c>
      <c r="Q60" s="36">
        <v>1722456.5869072599</v>
      </c>
      <c r="R60" s="36">
        <v>297021.12888186797</v>
      </c>
      <c r="S60" s="36">
        <v>581903.94602226105</v>
      </c>
      <c r="T60" s="36">
        <v>1299361.6170085301</v>
      </c>
      <c r="U60" s="36">
        <v>1428996.47082546</v>
      </c>
      <c r="V60" s="36">
        <v>790408.98178520298</v>
      </c>
      <c r="W60" s="36">
        <v>0</v>
      </c>
      <c r="X60" s="36">
        <v>1097657.2184520799</v>
      </c>
      <c r="Y60" s="36">
        <v>539840.91361437202</v>
      </c>
      <c r="Z60" s="36">
        <v>1382763.9975838901</v>
      </c>
      <c r="AA60" s="12">
        <f t="shared" ref="AA60:AA123" si="65">C60-AVERAGE($X60:$Z60,V60)</f>
        <v>442708.10798129381</v>
      </c>
      <c r="AB60" s="12">
        <f t="shared" si="64"/>
        <v>494089.27826579451</v>
      </c>
      <c r="AC60" s="12">
        <f t="shared" si="64"/>
        <v>-75033.981952111586</v>
      </c>
      <c r="AD60" s="12">
        <f t="shared" si="64"/>
        <v>-134956.63848157157</v>
      </c>
      <c r="AE60" s="12">
        <f t="shared" si="64"/>
        <v>550068.85567088192</v>
      </c>
      <c r="AF60" s="12">
        <f t="shared" si="64"/>
        <v>918930.265856051</v>
      </c>
      <c r="AG60" s="12">
        <f t="shared" si="64"/>
        <v>700030.28360043583</v>
      </c>
      <c r="AH60" s="12">
        <f t="shared" si="64"/>
        <v>699346.37172627228</v>
      </c>
      <c r="AI60" s="12">
        <f t="shared" si="64"/>
        <v>985020.81486737728</v>
      </c>
      <c r="AJ60" s="12">
        <f t="shared" si="64"/>
        <v>39375.331695194007</v>
      </c>
      <c r="AK60" s="12">
        <f t="shared" si="64"/>
        <v>591152.38870804175</v>
      </c>
      <c r="AL60" s="12">
        <f t="shared" si="64"/>
        <v>-285757.47102906543</v>
      </c>
      <c r="AM60" s="12">
        <f t="shared" si="64"/>
        <v>-929902.12534415361</v>
      </c>
      <c r="AN60" s="12">
        <f t="shared" si="64"/>
        <v>254055.87228114018</v>
      </c>
      <c r="AO60" s="12">
        <f t="shared" si="64"/>
        <v>957547.22157087584</v>
      </c>
      <c r="AP60" s="12">
        <f t="shared" si="64"/>
        <v>-605832.50070772809</v>
      </c>
      <c r="AQ60" s="12">
        <f t="shared" si="64"/>
        <v>-101722.21863305813</v>
      </c>
      <c r="AR60" s="12">
        <f t="shared" si="64"/>
        <v>776771.61593198287</v>
      </c>
      <c r="AS60" s="12">
        <f t="shared" si="64"/>
        <v>610416.97034258943</v>
      </c>
      <c r="AT60" s="33">
        <f>AA60/'cel growth'!$G$35</f>
        <v>610584.27943174075</v>
      </c>
      <c r="AU60" s="33">
        <f>AB60/'cel growth'!$G$35</f>
        <v>681449.33536572207</v>
      </c>
      <c r="AV60" s="33">
        <f>AC60/'cel growth'!$G$35</f>
        <v>-103487.08093925432</v>
      </c>
      <c r="AW60" s="33">
        <f>AD60/'cel growth'!$G$35</f>
        <v>-186132.57895263607</v>
      </c>
      <c r="AX60" s="33">
        <f>AE60/'cel growth'!$H$35</f>
        <v>431445.67652349151</v>
      </c>
      <c r="AY60" s="33">
        <f>AF60/'cel growth'!$H$35</f>
        <v>720761.56674354873</v>
      </c>
      <c r="AZ60" s="33">
        <f>AG60/'cel growth'!$H$35</f>
        <v>549067.69612790027</v>
      </c>
      <c r="BA60" s="33">
        <f>AH60/'cel growth'!$H$35</f>
        <v>548531.27088188077</v>
      </c>
      <c r="BB60" s="33">
        <f>AI60/'cel growth'!$H$35</f>
        <v>772599.58908572153</v>
      </c>
      <c r="BC60" s="33">
        <f>AJ60/'cel growth'!$G$36</f>
        <v>54344.275396697587</v>
      </c>
      <c r="BD60" s="33">
        <f>AK60/'cel growth'!$G$36</f>
        <v>815885.14509673533</v>
      </c>
      <c r="BE60" s="33">
        <f>AL60/'cel growth'!$G$36</f>
        <v>-394391.1589743587</v>
      </c>
      <c r="BF60" s="33">
        <f>AM60/'cel growth'!$G$36</f>
        <v>-1283414.1330635487</v>
      </c>
      <c r="BG60" s="33">
        <f>AN60/'cel growth'!$G$36</f>
        <v>350637.86627300142</v>
      </c>
      <c r="BH60" s="33">
        <f>AO60/'cel growth'!$H$36</f>
        <v>750754.48221017292</v>
      </c>
      <c r="BI60" s="33">
        <f>AP60/'cel growth'!$H$36</f>
        <v>-474996.38151397306</v>
      </c>
      <c r="BJ60" s="33">
        <f>AQ60/'cel growth'!$H$36</f>
        <v>-79754.198914438515</v>
      </c>
      <c r="BK60" s="33">
        <f>AR60/'cel growth'!$H$36</f>
        <v>609019.33521135524</v>
      </c>
      <c r="BL60" s="33">
        <f>AS60/'cel growth'!$H$36</f>
        <v>478590.78505814733</v>
      </c>
      <c r="BM60" s="25">
        <f>-1*BN60</f>
        <v>1283414.1330635487</v>
      </c>
      <c r="BN60" s="26">
        <f t="shared" si="62"/>
        <v>-1283414.1330635487</v>
      </c>
      <c r="BO60" s="26">
        <f t="shared" si="63"/>
        <v>815885.14509673533</v>
      </c>
      <c r="BP60" s="23">
        <f t="shared" si="23"/>
        <v>0.47575000438421028</v>
      </c>
      <c r="BQ60" s="23">
        <f t="shared" si="24"/>
        <v>0.53096605204049119</v>
      </c>
      <c r="BR60" s="23">
        <f t="shared" si="25"/>
        <v>-8.0634207052268855E-2</v>
      </c>
      <c r="BS60" s="23">
        <f t="shared" si="26"/>
        <v>-0.14502924204857548</v>
      </c>
      <c r="BT60" s="23">
        <f t="shared" si="27"/>
        <v>0.33617027069323097</v>
      </c>
      <c r="BU60" s="23">
        <f t="shared" si="28"/>
        <v>0.56159703105580494</v>
      </c>
      <c r="BV60" s="23">
        <f t="shared" si="29"/>
        <v>0.42781802224451038</v>
      </c>
      <c r="BW60" s="23">
        <f t="shared" si="30"/>
        <v>0.42740005486188615</v>
      </c>
      <c r="BX60" s="23">
        <f t="shared" si="31"/>
        <v>0.60198775218526135</v>
      </c>
      <c r="BY60" s="23">
        <f t="shared" si="32"/>
        <v>4.2343522637526318E-2</v>
      </c>
      <c r="BZ60" s="23">
        <f t="shared" si="33"/>
        <v>0.63571463339677625</v>
      </c>
      <c r="CA60" s="23">
        <f t="shared" si="34"/>
        <v>-0.30729843844943094</v>
      </c>
      <c r="CB60" s="23">
        <f t="shared" si="35"/>
        <v>-1</v>
      </c>
      <c r="CC60" s="23">
        <f t="shared" si="36"/>
        <v>0.27320711003549425</v>
      </c>
      <c r="CD60" s="23">
        <f t="shared" si="37"/>
        <v>0.58496666264543862</v>
      </c>
      <c r="CE60" s="23">
        <f t="shared" si="38"/>
        <v>-0.37010374849164407</v>
      </c>
      <c r="CF60" s="23">
        <f t="shared" si="39"/>
        <v>-6.2142216498787345E-2</v>
      </c>
      <c r="CG60" s="23">
        <f t="shared" si="40"/>
        <v>0.47453064410129836</v>
      </c>
      <c r="CH60" s="23">
        <f t="shared" si="41"/>
        <v>0.37290440609044606</v>
      </c>
    </row>
    <row r="61" spans="1:86" x14ac:dyDescent="0.25">
      <c r="A61" s="64"/>
      <c r="B61" s="34" t="s">
        <v>119</v>
      </c>
      <c r="C61" s="36">
        <v>859213.38306187897</v>
      </c>
      <c r="D61" s="36">
        <v>724083.87726885895</v>
      </c>
      <c r="E61" s="36">
        <v>612083.43227469199</v>
      </c>
      <c r="F61" s="36">
        <v>455217.87378826702</v>
      </c>
      <c r="G61" s="36">
        <v>1187553.2348835799</v>
      </c>
      <c r="H61" s="36">
        <v>996027.94639851002</v>
      </c>
      <c r="I61" s="36">
        <v>890694.83852254995</v>
      </c>
      <c r="J61" s="36">
        <v>890541.68624006002</v>
      </c>
      <c r="K61" s="36">
        <v>942611.23575104901</v>
      </c>
      <c r="L61" s="36">
        <v>587009.30578374397</v>
      </c>
      <c r="M61" s="36">
        <v>976538.54240607203</v>
      </c>
      <c r="N61" s="36">
        <v>414149.02142878098</v>
      </c>
      <c r="O61" s="36">
        <v>0</v>
      </c>
      <c r="P61" s="36">
        <v>714256.40099544905</v>
      </c>
      <c r="Q61" s="36">
        <v>802793.98867761903</v>
      </c>
      <c r="R61" s="36">
        <v>308811.791568955</v>
      </c>
      <c r="S61" s="36">
        <v>0</v>
      </c>
      <c r="T61" s="36">
        <v>741073.76647833595</v>
      </c>
      <c r="U61" s="36">
        <v>889152.79512215301</v>
      </c>
      <c r="V61" s="36">
        <v>539678.38345639105</v>
      </c>
      <c r="W61" s="36">
        <v>192993.67284246901</v>
      </c>
      <c r="X61" s="36">
        <v>875052.29512008897</v>
      </c>
      <c r="Y61" s="36">
        <v>415260.13607555901</v>
      </c>
      <c r="Z61" s="36">
        <v>973963.25107495196</v>
      </c>
      <c r="AA61" s="12">
        <f t="shared" si="65"/>
        <v>158224.86663013126</v>
      </c>
      <c r="AB61" s="12">
        <f t="shared" si="64"/>
        <v>109766.53849059169</v>
      </c>
      <c r="AC61" s="12">
        <f t="shared" si="64"/>
        <v>-172748.56207298022</v>
      </c>
      <c r="AD61" s="12">
        <f t="shared" si="64"/>
        <v>-214666.08079827274</v>
      </c>
      <c r="AE61" s="12">
        <f t="shared" si="64"/>
        <v>377993.50154719187</v>
      </c>
      <c r="AF61" s="12">
        <f t="shared" si="64"/>
        <v>390402.80917332717</v>
      </c>
      <c r="AG61" s="12">
        <f t="shared" si="64"/>
        <v>297184.28333225206</v>
      </c>
      <c r="AH61" s="12">
        <f t="shared" si="64"/>
        <v>367659.90619065508</v>
      </c>
      <c r="AI61" s="12">
        <f t="shared" si="64"/>
        <v>430208.8353829672</v>
      </c>
      <c r="AJ61" s="12">
        <f t="shared" si="64"/>
        <v>-73557.990170703968</v>
      </c>
      <c r="AK61" s="12">
        <f t="shared" si="64"/>
        <v>312868.91954509018</v>
      </c>
      <c r="AL61" s="12">
        <f t="shared" si="64"/>
        <v>-226215.96997193201</v>
      </c>
      <c r="AM61" s="12">
        <f t="shared" si="64"/>
        <v>-657983.8971153138</v>
      </c>
      <c r="AN61" s="12">
        <f t="shared" si="64"/>
        <v>40635.271582057234</v>
      </c>
      <c r="AO61" s="12">
        <f t="shared" si="64"/>
        <v>255114.56565264496</v>
      </c>
      <c r="AP61" s="12">
        <f t="shared" si="64"/>
        <v>-335474.35888496757</v>
      </c>
      <c r="AQ61" s="12">
        <f t="shared" si="64"/>
        <v>-509514.928074667</v>
      </c>
      <c r="AR61" s="12">
        <f t="shared" si="64"/>
        <v>339500.82018951443</v>
      </c>
      <c r="AS61" s="12">
        <f t="shared" si="64"/>
        <v>312925.0566589887</v>
      </c>
      <c r="AT61" s="33">
        <f>AA61/'cel growth'!$G$35</f>
        <v>218224.18527655274</v>
      </c>
      <c r="AU61" s="33">
        <f>AB61/'cel growth'!$G$35</f>
        <v>151390.32152721786</v>
      </c>
      <c r="AV61" s="33">
        <f>AC61/'cel growth'!$G$35</f>
        <v>-238255.30726592612</v>
      </c>
      <c r="AW61" s="33">
        <f>AD61/'cel growth'!$G$35</f>
        <v>-296068.06810095173</v>
      </c>
      <c r="AX61" s="33">
        <f>AE61/'cel growth'!$H$35</f>
        <v>296478.63229342346</v>
      </c>
      <c r="AY61" s="33">
        <f>AF61/'cel growth'!$H$35</f>
        <v>306211.85399603419</v>
      </c>
      <c r="AZ61" s="33">
        <f>AG61/'cel growth'!$H$35</f>
        <v>233096.04398171668</v>
      </c>
      <c r="BA61" s="33">
        <f>AH61/'cel growth'!$H$35</f>
        <v>288373.49237583362</v>
      </c>
      <c r="BB61" s="33">
        <f>AI61/'cel growth'!$H$35</f>
        <v>337433.65055963682</v>
      </c>
      <c r="BC61" s="33">
        <f>AJ61/'cel growth'!$G$36</f>
        <v>-101521.82860093148</v>
      </c>
      <c r="BD61" s="33">
        <f>AK61/'cel growth'!$G$36</f>
        <v>431809.30787945271</v>
      </c>
      <c r="BE61" s="33">
        <f>AL61/'cel growth'!$G$36</f>
        <v>-312214.33425502403</v>
      </c>
      <c r="BF61" s="33">
        <f>AM61/'cel growth'!$G$36</f>
        <v>-908123.34961971582</v>
      </c>
      <c r="BG61" s="33">
        <f>AN61/'cel growth'!$G$36</f>
        <v>56083.194594255394</v>
      </c>
      <c r="BH61" s="33">
        <f>AO61/'cel growth'!$H$36</f>
        <v>200019.79988685923</v>
      </c>
      <c r="BI61" s="33">
        <f>AP61/'cel growth'!$H$36</f>
        <v>-263025.02156112355</v>
      </c>
      <c r="BJ61" s="33">
        <f>AQ61/'cel growth'!$H$36</f>
        <v>-399479.63650034636</v>
      </c>
      <c r="BK61" s="33">
        <f>AR61/'cel growth'!$H$36</f>
        <v>266181.9247443162</v>
      </c>
      <c r="BL61" s="33">
        <f>AS61/'cel growth'!$H$36</f>
        <v>245345.48645778614</v>
      </c>
      <c r="BM61" s="25">
        <f>-1*BN61</f>
        <v>908123.34961971582</v>
      </c>
      <c r="BN61" s="26">
        <f t="shared" si="62"/>
        <v>-908123.34961971582</v>
      </c>
      <c r="BO61" s="26">
        <f t="shared" si="63"/>
        <v>431809.30787945271</v>
      </c>
      <c r="BP61" s="23">
        <f t="shared" si="23"/>
        <v>0.24030236131240973</v>
      </c>
      <c r="BQ61" s="23">
        <f t="shared" si="24"/>
        <v>0.1667067822786561</v>
      </c>
      <c r="BR61" s="23">
        <f t="shared" si="25"/>
        <v>-0.26236007186215121</v>
      </c>
      <c r="BS61" s="23">
        <f t="shared" si="26"/>
        <v>-0.32602186500868269</v>
      </c>
      <c r="BT61" s="23">
        <f t="shared" si="27"/>
        <v>0.32647396679930801</v>
      </c>
      <c r="BU61" s="23">
        <f t="shared" si="28"/>
        <v>0.3371919179528452</v>
      </c>
      <c r="BV61" s="23">
        <f t="shared" si="29"/>
        <v>0.25667883562219557</v>
      </c>
      <c r="BW61" s="23">
        <f t="shared" si="30"/>
        <v>0.31754881371191745</v>
      </c>
      <c r="BX61" s="23">
        <f t="shared" si="31"/>
        <v>0.37157248594140868</v>
      </c>
      <c r="BY61" s="23">
        <f t="shared" si="32"/>
        <v>-0.11179299446869699</v>
      </c>
      <c r="BZ61" s="23">
        <f t="shared" si="33"/>
        <v>0.47549631672864312</v>
      </c>
      <c r="CA61" s="23">
        <f t="shared" si="34"/>
        <v>-0.34380168111057419</v>
      </c>
      <c r="CB61" s="23">
        <f t="shared" si="35"/>
        <v>-1</v>
      </c>
      <c r="CC61" s="23">
        <f t="shared" si="36"/>
        <v>6.1757243239853592E-2</v>
      </c>
      <c r="CD61" s="23">
        <f t="shared" si="37"/>
        <v>0.22025620194725659</v>
      </c>
      <c r="CE61" s="23">
        <f t="shared" si="38"/>
        <v>-0.28963578755162223</v>
      </c>
      <c r="CF61" s="23">
        <f t="shared" si="39"/>
        <v>-0.43989578802002149</v>
      </c>
      <c r="CG61" s="23">
        <f t="shared" si="40"/>
        <v>0.29311208092577079</v>
      </c>
      <c r="CH61" s="23">
        <f t="shared" si="41"/>
        <v>0.27016757862302143</v>
      </c>
    </row>
    <row r="62" spans="1:86" x14ac:dyDescent="0.25">
      <c r="A62" s="64"/>
      <c r="B62" s="34" t="s">
        <v>34</v>
      </c>
      <c r="C62" s="36">
        <v>702093300.98726296</v>
      </c>
      <c r="D62" s="36">
        <v>685904048.71241105</v>
      </c>
      <c r="E62" s="36">
        <v>696040988.32097399</v>
      </c>
      <c r="F62" s="36">
        <v>702417395.97748005</v>
      </c>
      <c r="G62" s="36">
        <v>688982625.76875997</v>
      </c>
      <c r="H62" s="36">
        <v>628707649.52087104</v>
      </c>
      <c r="I62" s="36">
        <v>676282455.86299598</v>
      </c>
      <c r="J62" s="36">
        <v>661204196.54340196</v>
      </c>
      <c r="K62" s="36">
        <v>631382841.71233904</v>
      </c>
      <c r="L62" s="36">
        <v>746343678.42707598</v>
      </c>
      <c r="M62" s="36">
        <v>640086685.14790201</v>
      </c>
      <c r="N62" s="36">
        <v>331736049.92383999</v>
      </c>
      <c r="O62" s="36">
        <v>121412695.448838</v>
      </c>
      <c r="P62" s="36">
        <v>589131498.95670199</v>
      </c>
      <c r="Q62" s="36">
        <v>509393989.644503</v>
      </c>
      <c r="R62" s="36">
        <v>126518691.677238</v>
      </c>
      <c r="S62" s="36">
        <v>218285498.406405</v>
      </c>
      <c r="T62" s="36">
        <v>549275524.69850302</v>
      </c>
      <c r="U62" s="36">
        <v>664790907.64436996</v>
      </c>
      <c r="V62" s="36">
        <v>539301467.26777005</v>
      </c>
      <c r="W62" s="36">
        <v>116775330.603783</v>
      </c>
      <c r="X62" s="36">
        <v>745870047.220909</v>
      </c>
      <c r="Y62" s="36">
        <v>787939694.35008895</v>
      </c>
      <c r="Z62" s="36">
        <v>726851766.25265205</v>
      </c>
      <c r="AA62" s="12">
        <f t="shared" si="65"/>
        <v>2102557.2144079208</v>
      </c>
      <c r="AB62" s="12">
        <f t="shared" si="64"/>
        <v>91544839.105552793</v>
      </c>
      <c r="AC62" s="12">
        <f t="shared" si="64"/>
        <v>-55591900.440165758</v>
      </c>
      <c r="AD62" s="12">
        <f t="shared" si="64"/>
        <v>-59732904.565954685</v>
      </c>
      <c r="AE62" s="12">
        <f t="shared" si="64"/>
        <v>-57895692.750315547</v>
      </c>
      <c r="AF62" s="12">
        <f t="shared" si="64"/>
        <v>63016633.261356592</v>
      </c>
      <c r="AG62" s="12">
        <f t="shared" si="64"/>
        <v>88230869.130695343</v>
      </c>
      <c r="AH62" s="12">
        <f t="shared" si="64"/>
        <v>109936794.69753098</v>
      </c>
      <c r="AI62" s="12">
        <f t="shared" si="64"/>
        <v>81150690.897915244</v>
      </c>
      <c r="AJ62" s="12">
        <f t="shared" si="64"/>
        <v>195652224.65874243</v>
      </c>
      <c r="AK62" s="12">
        <f t="shared" si="64"/>
        <v>59167149.876650333</v>
      </c>
      <c r="AL62" s="12">
        <f t="shared" si="64"/>
        <v>-255487044.31474632</v>
      </c>
      <c r="AM62" s="12">
        <f t="shared" si="64"/>
        <v>-471236880.18145728</v>
      </c>
      <c r="AN62" s="12">
        <f t="shared" si="64"/>
        <v>3678449.2763106823</v>
      </c>
      <c r="AO62" s="12">
        <f t="shared" si="64"/>
        <v>-104684443.47609508</v>
      </c>
      <c r="AP62" s="12">
        <f t="shared" si="64"/>
        <v>-453438472.74783707</v>
      </c>
      <c r="AQ62" s="12">
        <f t="shared" si="64"/>
        <v>-283008117.4708209</v>
      </c>
      <c r="AR62" s="12">
        <f t="shared" si="64"/>
        <v>101919367.78795487</v>
      </c>
      <c r="AS62" s="12">
        <f t="shared" si="64"/>
        <v>98705918.369379878</v>
      </c>
      <c r="AT62" s="33">
        <f>AA62/'cel growth'!$G$35</f>
        <v>2899852.8795355009</v>
      </c>
      <c r="AU62" s="33">
        <f>AB62/'cel growth'!$G$35</f>
        <v>126258902.0016783</v>
      </c>
      <c r="AV62" s="33">
        <f>AC62/'cel growth'!$G$35</f>
        <v>-76672506.91946651</v>
      </c>
      <c r="AW62" s="33">
        <f>AD62/'cel growth'!$G$35</f>
        <v>-82383791.5665856</v>
      </c>
      <c r="AX62" s="33">
        <f>AE62/'cel growth'!$H$35</f>
        <v>-45410399.20537053</v>
      </c>
      <c r="AY62" s="33">
        <f>AF62/'cel growth'!$H$35</f>
        <v>49427001.164279819</v>
      </c>
      <c r="AZ62" s="33">
        <f>AG62/'cel growth'!$H$35</f>
        <v>69203749.003242418</v>
      </c>
      <c r="BA62" s="33">
        <f>AH62/'cel growth'!$H$35</f>
        <v>86228758.952824429</v>
      </c>
      <c r="BB62" s="33">
        <f>AI62/'cel growth'!$H$35</f>
        <v>63650421.895087786</v>
      </c>
      <c r="BC62" s="33">
        <f>AJ62/'cel growth'!$G$36</f>
        <v>270031461.85887277</v>
      </c>
      <c r="BD62" s="33">
        <f>AK62/'cel growth'!$G$36</f>
        <v>81660160.026710972</v>
      </c>
      <c r="BE62" s="33">
        <f>AL62/'cel growth'!$G$36</f>
        <v>-352613113.30676389</v>
      </c>
      <c r="BF62" s="33">
        <f>AM62/'cel growth'!$G$36</f>
        <v>-650382503.2358377</v>
      </c>
      <c r="BG62" s="33">
        <f>AN62/'cel growth'!$G$36</f>
        <v>5076850.1977853803</v>
      </c>
      <c r="BH62" s="33">
        <f>AO62/'cel growth'!$H$36</f>
        <v>-82076699.077486306</v>
      </c>
      <c r="BI62" s="33">
        <f>AP62/'cel growth'!$H$36</f>
        <v>-355513501.73990005</v>
      </c>
      <c r="BJ62" s="33">
        <f>AQ62/'cel growth'!$H$36</f>
        <v>-221889435.74450687</v>
      </c>
      <c r="BK62" s="33">
        <f>AR62/'cel growth'!$H$36</f>
        <v>79908771.564610124</v>
      </c>
      <c r="BL62" s="33">
        <f>AS62/'cel growth'!$H$36</f>
        <v>77389301.506106824</v>
      </c>
      <c r="BM62" s="25">
        <f t="shared" ref="BM62:BM67" si="66">ABS(IF(AVERAGE(AT62:BL62)&gt;1, MAX(AT62:BL62), MIN(AT62:BL62)))</f>
        <v>650382503.2358377</v>
      </c>
      <c r="BN62" s="26">
        <f t="shared" si="62"/>
        <v>-650382503.2358377</v>
      </c>
      <c r="BO62" s="26">
        <f t="shared" si="63"/>
        <v>270031461.85887277</v>
      </c>
      <c r="BP62" s="23">
        <f t="shared" si="23"/>
        <v>4.458688333569721E-3</v>
      </c>
      <c r="BQ62" s="23">
        <f t="shared" si="24"/>
        <v>0.19413022548039716</v>
      </c>
      <c r="BR62" s="23">
        <f t="shared" si="25"/>
        <v>-0.11788832961833845</v>
      </c>
      <c r="BS62" s="23">
        <f t="shared" si="26"/>
        <v>-0.12666975380903212</v>
      </c>
      <c r="BT62" s="23">
        <f t="shared" si="27"/>
        <v>-6.9821065264580304E-2</v>
      </c>
      <c r="BU62" s="23">
        <f t="shared" si="28"/>
        <v>7.5996818669577443E-2</v>
      </c>
      <c r="BV62" s="23">
        <f t="shared" si="29"/>
        <v>0.10640469056122222</v>
      </c>
      <c r="BW62" s="23">
        <f t="shared" si="30"/>
        <v>0.13258160932037971</v>
      </c>
      <c r="BX62" s="23">
        <f t="shared" si="31"/>
        <v>9.7866135048850264E-2</v>
      </c>
      <c r="BY62" s="23">
        <f t="shared" si="32"/>
        <v>0.41518869360013461</v>
      </c>
      <c r="BZ62" s="23">
        <f t="shared" si="33"/>
        <v>0.1255571292592105</v>
      </c>
      <c r="CA62" s="23">
        <f t="shared" si="34"/>
        <v>-0.54216266820280912</v>
      </c>
      <c r="CB62" s="23">
        <f t="shared" si="35"/>
        <v>-1</v>
      </c>
      <c r="CC62" s="23">
        <f t="shared" si="36"/>
        <v>7.805945228425747E-3</v>
      </c>
      <c r="CD62" s="23">
        <f t="shared" si="37"/>
        <v>-0.12619758168328854</v>
      </c>
      <c r="CE62" s="23">
        <f t="shared" si="38"/>
        <v>-0.54662217998042595</v>
      </c>
      <c r="CF62" s="23">
        <f t="shared" si="39"/>
        <v>-0.34116759697646215</v>
      </c>
      <c r="CG62" s="23">
        <f t="shared" si="40"/>
        <v>0.12286427012879542</v>
      </c>
      <c r="CH62" s="23">
        <f t="shared" si="41"/>
        <v>0.1189904419646486</v>
      </c>
    </row>
    <row r="63" spans="1:86" x14ac:dyDescent="0.25">
      <c r="A63" s="64"/>
      <c r="B63" s="34" t="s">
        <v>120</v>
      </c>
      <c r="C63" s="36">
        <v>35677318.843163401</v>
      </c>
      <c r="D63" s="36">
        <v>17133066.4021184</v>
      </c>
      <c r="E63" s="36">
        <v>18014118.3840243</v>
      </c>
      <c r="F63" s="36">
        <v>13829718.270477699</v>
      </c>
      <c r="G63" s="36">
        <v>22771202.313334901</v>
      </c>
      <c r="H63" s="36">
        <v>22147413.909449201</v>
      </c>
      <c r="I63" s="36">
        <v>17373993.931203701</v>
      </c>
      <c r="J63" s="36">
        <v>20692152.8662607</v>
      </c>
      <c r="K63" s="36">
        <v>19791029.731426202</v>
      </c>
      <c r="L63" s="36">
        <v>16871995.552255001</v>
      </c>
      <c r="M63" s="36">
        <v>18382783.816294599</v>
      </c>
      <c r="N63" s="36">
        <v>6900516.6592630204</v>
      </c>
      <c r="O63" s="36">
        <v>2620819.6535592601</v>
      </c>
      <c r="P63" s="36">
        <v>15968265.9268688</v>
      </c>
      <c r="Q63" s="36">
        <v>14085159.2198286</v>
      </c>
      <c r="R63" s="36">
        <v>3163875.5024263002</v>
      </c>
      <c r="S63" s="36">
        <v>3927824.8703564899</v>
      </c>
      <c r="T63" s="36">
        <v>12554691.295329301</v>
      </c>
      <c r="U63" s="36">
        <v>20018300.491751</v>
      </c>
      <c r="V63" s="36">
        <v>12303493.275371401</v>
      </c>
      <c r="W63" s="36">
        <v>3729216.91427866</v>
      </c>
      <c r="X63" s="36">
        <v>18265273.466518302</v>
      </c>
      <c r="Y63" s="36">
        <v>51882677.5934361</v>
      </c>
      <c r="Z63" s="36">
        <v>22510494.726897601</v>
      </c>
      <c r="AA63" s="12">
        <f t="shared" si="65"/>
        <v>9436834.0776075497</v>
      </c>
      <c r="AB63" s="12">
        <f t="shared" si="64"/>
        <v>-6963849.2731642649</v>
      </c>
      <c r="AC63" s="12">
        <f t="shared" si="64"/>
        <v>-9716811.4293182753</v>
      </c>
      <c r="AD63" s="12">
        <f t="shared" si="64"/>
        <v>-22305562.574594326</v>
      </c>
      <c r="AE63" s="12">
        <f t="shared" si="64"/>
        <v>-6021032.815102499</v>
      </c>
      <c r="AF63" s="12">
        <f t="shared" si="64"/>
        <v>-3376406.056665685</v>
      </c>
      <c r="AG63" s="12">
        <f t="shared" si="64"/>
        <v>-4049655.1972182319</v>
      </c>
      <c r="AH63" s="12">
        <f t="shared" si="64"/>
        <v>-43255.723122730851</v>
      </c>
      <c r="AI63" s="12">
        <f t="shared" si="64"/>
        <v>2202808.9283617809</v>
      </c>
      <c r="AJ63" s="12">
        <f t="shared" si="64"/>
        <v>-4787357.6906823739</v>
      </c>
      <c r="AK63" s="12">
        <f t="shared" si="64"/>
        <v>-3937726.116251979</v>
      </c>
      <c r="AL63" s="12">
        <f t="shared" si="64"/>
        <v>-15251680.98814542</v>
      </c>
      <c r="AM63" s="12">
        <f t="shared" si="64"/>
        <v>-20532977.862373058</v>
      </c>
      <c r="AN63" s="12">
        <f t="shared" si="64"/>
        <v>-7747047.7519346438</v>
      </c>
      <c r="AO63" s="12">
        <f t="shared" si="64"/>
        <v>-7882612.8042138051</v>
      </c>
      <c r="AP63" s="12">
        <f t="shared" si="64"/>
        <v>-19016304.415223707</v>
      </c>
      <c r="AQ63" s="12">
        <f t="shared" si="64"/>
        <v>-15423866.329320155</v>
      </c>
      <c r="AR63" s="12">
        <f t="shared" si="64"/>
        <v>-5476675.6857904363</v>
      </c>
      <c r="AS63" s="12">
        <f t="shared" si="64"/>
        <v>-1209549.0169783384</v>
      </c>
      <c r="AT63" s="33">
        <f>AA63/'cel growth'!$G$35</f>
        <v>13015308.35219392</v>
      </c>
      <c r="AU63" s="33">
        <f>AB63/'cel growth'!$G$35</f>
        <v>-9604560.6887911763</v>
      </c>
      <c r="AV63" s="33">
        <f>AC63/'cel growth'!$G$35</f>
        <v>-13401453.910564231</v>
      </c>
      <c r="AW63" s="33">
        <f>AD63/'cel growth'!$G$35</f>
        <v>-30763895.23117511</v>
      </c>
      <c r="AX63" s="33">
        <f>AE63/'cel growth'!$H$35</f>
        <v>-4722587.9987583393</v>
      </c>
      <c r="AY63" s="33">
        <f>AF63/'cel growth'!$H$35</f>
        <v>-2648278.9932897729</v>
      </c>
      <c r="AZ63" s="33">
        <f>AG63/'cel growth'!$H$35</f>
        <v>-3176340.9402987263</v>
      </c>
      <c r="BA63" s="33">
        <f>AH63/'cel growth'!$H$35</f>
        <v>-33927.561129484522</v>
      </c>
      <c r="BB63" s="33">
        <f>AI63/'cel growth'!$H$35</f>
        <v>1727769.8574479485</v>
      </c>
      <c r="BC63" s="33">
        <f>AJ63/'cel growth'!$G$36</f>
        <v>-6607321.7307448322</v>
      </c>
      <c r="BD63" s="33">
        <f>AK63/'cel growth'!$G$36</f>
        <v>-5434693.837118458</v>
      </c>
      <c r="BE63" s="33">
        <f>AL63/'cel growth'!$G$36</f>
        <v>-21049766.851450209</v>
      </c>
      <c r="BF63" s="33">
        <f>AM63/'cel growth'!$G$36</f>
        <v>-28338803.906591408</v>
      </c>
      <c r="BG63" s="33">
        <f>AN63/'cel growth'!$G$36</f>
        <v>-10692168.888926204</v>
      </c>
      <c r="BH63" s="33">
        <f>AO63/'cel growth'!$H$36</f>
        <v>-6180276.8166173222</v>
      </c>
      <c r="BI63" s="33">
        <f>AP63/'cel growth'!$H$36</f>
        <v>-14909526.604214134</v>
      </c>
      <c r="BJ63" s="33">
        <f>AQ63/'cel growth'!$H$36</f>
        <v>-12092914.603993321</v>
      </c>
      <c r="BK63" s="33">
        <f>AR63/'cel growth'!$H$36</f>
        <v>-4293927.9923693109</v>
      </c>
      <c r="BL63" s="33">
        <f>AS63/'cel growth'!$H$36</f>
        <v>-948333.74844916945</v>
      </c>
      <c r="BM63" s="25">
        <f t="shared" si="66"/>
        <v>30763895.23117511</v>
      </c>
      <c r="BN63" s="26">
        <f t="shared" si="62"/>
        <v>-30763895.23117511</v>
      </c>
      <c r="BO63" s="26">
        <f t="shared" si="63"/>
        <v>13015308.35219392</v>
      </c>
      <c r="BP63" s="23">
        <f t="shared" si="23"/>
        <v>0.42307088404736987</v>
      </c>
      <c r="BQ63" s="23">
        <f t="shared" si="24"/>
        <v>-0.31220235983180156</v>
      </c>
      <c r="BR63" s="23">
        <f t="shared" si="25"/>
        <v>-0.4356227912577092</v>
      </c>
      <c r="BS63" s="23">
        <f t="shared" si="26"/>
        <v>-1</v>
      </c>
      <c r="BT63" s="23">
        <f t="shared" si="27"/>
        <v>-0.15351072948566752</v>
      </c>
      <c r="BU63" s="23">
        <f t="shared" si="28"/>
        <v>-8.608399467587885E-2</v>
      </c>
      <c r="BV63" s="23">
        <f t="shared" si="29"/>
        <v>-0.10324898444849494</v>
      </c>
      <c r="BW63" s="23">
        <f t="shared" si="30"/>
        <v>-1.1028369741391999E-3</v>
      </c>
      <c r="BX63" s="23">
        <f t="shared" si="31"/>
        <v>5.6162259182871092E-2</v>
      </c>
      <c r="BY63" s="23">
        <f t="shared" si="32"/>
        <v>-0.21477519933981545</v>
      </c>
      <c r="BZ63" s="23">
        <f t="shared" si="33"/>
        <v>-0.17665818311626286</v>
      </c>
      <c r="CA63" s="23">
        <f t="shared" si="34"/>
        <v>-0.68423607261927855</v>
      </c>
      <c r="CB63" s="23">
        <f t="shared" si="35"/>
        <v>-0.92117086258549619</v>
      </c>
      <c r="CC63" s="23">
        <f t="shared" si="36"/>
        <v>-0.34755575679152345</v>
      </c>
      <c r="CD63" s="23">
        <f t="shared" si="37"/>
        <v>-0.20089383253244325</v>
      </c>
      <c r="CE63" s="23">
        <f t="shared" si="38"/>
        <v>-0.48464365426343392</v>
      </c>
      <c r="CF63" s="23">
        <f t="shared" si="39"/>
        <v>-0.39308788802982148</v>
      </c>
      <c r="CG63" s="23">
        <f t="shared" si="40"/>
        <v>-0.13957686307610315</v>
      </c>
      <c r="CH63" s="23">
        <f t="shared" si="41"/>
        <v>-3.0826192240056765E-2</v>
      </c>
    </row>
    <row r="64" spans="1:86" x14ac:dyDescent="0.25">
      <c r="A64" s="64"/>
      <c r="B64" s="34" t="s">
        <v>121</v>
      </c>
      <c r="C64" s="36">
        <v>4936517.9318602104</v>
      </c>
      <c r="D64" s="36">
        <v>5134136.1114302697</v>
      </c>
      <c r="E64" s="36">
        <v>4709615.7626522304</v>
      </c>
      <c r="F64" s="36">
        <v>4846924.0487428699</v>
      </c>
      <c r="G64" s="36">
        <v>4179809.1366067301</v>
      </c>
      <c r="H64" s="36">
        <v>4509230.4524143497</v>
      </c>
      <c r="I64" s="36">
        <v>4388791.6083696401</v>
      </c>
      <c r="J64" s="36">
        <v>4642276.93005432</v>
      </c>
      <c r="K64" s="36">
        <v>4534938.8614153396</v>
      </c>
      <c r="L64" s="36">
        <v>5023356.6273254203</v>
      </c>
      <c r="M64" s="36">
        <v>4988317.7957506096</v>
      </c>
      <c r="N64" s="36">
        <v>2252090.76177721</v>
      </c>
      <c r="O64" s="36">
        <v>1101590.1336362399</v>
      </c>
      <c r="P64" s="36">
        <v>4670843.7559846602</v>
      </c>
      <c r="Q64" s="36">
        <v>3192196.9549017302</v>
      </c>
      <c r="R64" s="36">
        <v>972210.86225051899</v>
      </c>
      <c r="S64" s="36">
        <v>1571744.09417878</v>
      </c>
      <c r="T64" s="36">
        <v>4342040.7250055298</v>
      </c>
      <c r="U64" s="36">
        <v>4597688.03528326</v>
      </c>
      <c r="V64" s="36">
        <v>3903391.99228964</v>
      </c>
      <c r="W64" s="36">
        <v>922686.24863030796</v>
      </c>
      <c r="X64" s="36">
        <v>5757720.8631092198</v>
      </c>
      <c r="Y64" s="36">
        <v>4990927.4287155997</v>
      </c>
      <c r="Z64" s="36">
        <v>5921952.4052833198</v>
      </c>
      <c r="AA64" s="12">
        <f t="shared" si="65"/>
        <v>-206980.24048923422</v>
      </c>
      <c r="AB64" s="12">
        <f t="shared" si="64"/>
        <v>735814.37499565817</v>
      </c>
      <c r="AC64" s="12">
        <f t="shared" si="64"/>
        <v>-897464.62740210909</v>
      </c>
      <c r="AD64" s="12">
        <f t="shared" si="64"/>
        <v>-568457.98271306418</v>
      </c>
      <c r="AE64" s="12">
        <f t="shared" si="64"/>
        <v>-1468329.1389911347</v>
      </c>
      <c r="AF64" s="12">
        <f t="shared" si="64"/>
        <v>393325.33825962339</v>
      </c>
      <c r="AG64" s="12">
        <f t="shared" si="64"/>
        <v>37187.840343690477</v>
      </c>
      <c r="AH64" s="12">
        <f t="shared" si="64"/>
        <v>698992.91262781247</v>
      </c>
      <c r="AI64" s="12">
        <f t="shared" si="64"/>
        <v>509403.18281657109</v>
      </c>
      <c r="AJ64" s="12">
        <f t="shared" si="64"/>
        <v>1222788.7377961692</v>
      </c>
      <c r="AK64" s="12">
        <f t="shared" si="64"/>
        <v>722336.2869086694</v>
      </c>
      <c r="AL64" s="12">
        <f t="shared" si="64"/>
        <v>-1924856.3725857474</v>
      </c>
      <c r="AM64" s="12">
        <f t="shared" si="64"/>
        <v>-3240808.2687977478</v>
      </c>
      <c r="AN64" s="12">
        <f t="shared" si="64"/>
        <v>375842.78600348253</v>
      </c>
      <c r="AO64" s="12">
        <f t="shared" si="64"/>
        <v>-1281150.4038243466</v>
      </c>
      <c r="AP64" s="12">
        <f t="shared" si="64"/>
        <v>-3376023.3837536825</v>
      </c>
      <c r="AQ64" s="12">
        <f t="shared" si="64"/>
        <v>-2114691.9869518178</v>
      </c>
      <c r="AR64" s="12">
        <f t="shared" si="64"/>
        <v>984592.61792793218</v>
      </c>
      <c r="AS64" s="12">
        <f t="shared" si="64"/>
        <v>336077.16450535506</v>
      </c>
      <c r="AT64" s="33">
        <f>AA64/'cel growth'!$G$35</f>
        <v>-285467.73532565951</v>
      </c>
      <c r="AU64" s="33">
        <f>AB64/'cel growth'!$G$35</f>
        <v>1014837.2750634699</v>
      </c>
      <c r="AV64" s="33">
        <f>AC64/'cel growth'!$G$35</f>
        <v>-1237785.7621278232</v>
      </c>
      <c r="AW64" s="33">
        <f>AD64/'cel growth'!$G$35</f>
        <v>-784018.86368149193</v>
      </c>
      <c r="AX64" s="33">
        <f>AE64/'cel growth'!$H$35</f>
        <v>-1151681.7434765387</v>
      </c>
      <c r="AY64" s="33">
        <f>AF64/'cel growth'!$H$35</f>
        <v>308504.13527281868</v>
      </c>
      <c r="AZ64" s="33">
        <f>AG64/'cel growth'!$H$35</f>
        <v>29168.226432239455</v>
      </c>
      <c r="BA64" s="33">
        <f>AH64/'cel growth'!$H$35</f>
        <v>548254.0357716101</v>
      </c>
      <c r="BB64" s="33">
        <f>AI64/'cel growth'!$H$35</f>
        <v>399549.6174119233</v>
      </c>
      <c r="BC64" s="33">
        <f>AJ64/'cel growth'!$G$36</f>
        <v>1687644.6510515634</v>
      </c>
      <c r="BD64" s="33">
        <f>AK64/'cel growth'!$G$36</f>
        <v>996939.97268812801</v>
      </c>
      <c r="BE64" s="33">
        <f>AL64/'cel growth'!$G$36</f>
        <v>-2656610.6317691249</v>
      </c>
      <c r="BF64" s="33">
        <f>AM64/'cel growth'!$G$36</f>
        <v>-4472835.3891920606</v>
      </c>
      <c r="BG64" s="33">
        <f>AN64/'cel growth'!$G$36</f>
        <v>518723.34756556002</v>
      </c>
      <c r="BH64" s="33">
        <f>AO64/'cel growth'!$H$36</f>
        <v>-1004472.0368762602</v>
      </c>
      <c r="BI64" s="33">
        <f>AP64/'cel growth'!$H$36</f>
        <v>-2646934.4073093613</v>
      </c>
      <c r="BJ64" s="33">
        <f>AQ64/'cel growth'!$H$36</f>
        <v>-1658001.2472841805</v>
      </c>
      <c r="BK64" s="33">
        <f>AR64/'cel growth'!$H$36</f>
        <v>771959.13100535283</v>
      </c>
      <c r="BL64" s="33">
        <f>AS64/'cel growth'!$H$36</f>
        <v>263497.64475005091</v>
      </c>
      <c r="BM64" s="25">
        <f t="shared" si="66"/>
        <v>4472835.3891920606</v>
      </c>
      <c r="BN64" s="26">
        <f t="shared" si="62"/>
        <v>-4472835.3891920606</v>
      </c>
      <c r="BO64" s="26">
        <f t="shared" si="63"/>
        <v>1687644.6510515634</v>
      </c>
      <c r="BP64" s="23">
        <f t="shared" si="23"/>
        <v>-6.3822544423488003E-2</v>
      </c>
      <c r="BQ64" s="23">
        <f t="shared" si="24"/>
        <v>0.22688902826955643</v>
      </c>
      <c r="BR64" s="23">
        <f t="shared" si="25"/>
        <v>-0.27673402985469747</v>
      </c>
      <c r="BS64" s="23">
        <f t="shared" si="26"/>
        <v>-0.1752845332908867</v>
      </c>
      <c r="BT64" s="23">
        <f t="shared" si="27"/>
        <v>-0.25748359670454357</v>
      </c>
      <c r="BU64" s="23">
        <f t="shared" si="28"/>
        <v>6.8972834551048509E-2</v>
      </c>
      <c r="BV64" s="23">
        <f t="shared" si="29"/>
        <v>6.5211938053253921E-3</v>
      </c>
      <c r="BW64" s="23">
        <f t="shared" si="30"/>
        <v>0.12257415890966705</v>
      </c>
      <c r="BX64" s="23">
        <f t="shared" si="31"/>
        <v>8.9328039743509308E-2</v>
      </c>
      <c r="BY64" s="23">
        <f t="shared" si="32"/>
        <v>0.37730980557198796</v>
      </c>
      <c r="BZ64" s="23">
        <f t="shared" si="33"/>
        <v>0.22288769559843064</v>
      </c>
      <c r="CA64" s="23">
        <f t="shared" si="34"/>
        <v>-0.59394330455094058</v>
      </c>
      <c r="CB64" s="23">
        <f t="shared" si="35"/>
        <v>-1</v>
      </c>
      <c r="CC64" s="23">
        <f t="shared" si="36"/>
        <v>0.11597192886171881</v>
      </c>
      <c r="CD64" s="23">
        <f t="shared" si="37"/>
        <v>-0.2245716529840148</v>
      </c>
      <c r="CE64" s="23">
        <f t="shared" si="38"/>
        <v>-0.59177997332637888</v>
      </c>
      <c r="CF64" s="23">
        <f t="shared" si="39"/>
        <v>-0.37068237549955296</v>
      </c>
      <c r="CG64" s="23">
        <f t="shared" si="40"/>
        <v>0.17258831676897318</v>
      </c>
      <c r="CH64" s="23">
        <f t="shared" si="41"/>
        <v>5.8910651035080266E-2</v>
      </c>
    </row>
    <row r="65" spans="1:86" x14ac:dyDescent="0.25">
      <c r="A65" s="64"/>
      <c r="B65" s="34" t="s">
        <v>122</v>
      </c>
      <c r="C65" s="36">
        <v>2067822235.1170599</v>
      </c>
      <c r="D65" s="36">
        <v>1855184282.93205</v>
      </c>
      <c r="E65" s="36">
        <v>1868173442.9839101</v>
      </c>
      <c r="F65" s="36">
        <v>1909991488.6037199</v>
      </c>
      <c r="G65" s="36">
        <v>2083674213.8401101</v>
      </c>
      <c r="H65" s="36">
        <v>2205069131.0121799</v>
      </c>
      <c r="I65" s="36">
        <v>2242897142.0325599</v>
      </c>
      <c r="J65" s="36">
        <v>2150359842.38799</v>
      </c>
      <c r="K65" s="36">
        <v>1859482411.7964499</v>
      </c>
      <c r="L65" s="36">
        <v>2268535872.3852301</v>
      </c>
      <c r="M65" s="36">
        <v>1733360844.6393199</v>
      </c>
      <c r="N65" s="36">
        <v>817667887.13492501</v>
      </c>
      <c r="O65" s="36">
        <v>318692992.44258898</v>
      </c>
      <c r="P65" s="36">
        <v>2152652161.4124498</v>
      </c>
      <c r="Q65" s="36">
        <v>1775697310.6379399</v>
      </c>
      <c r="R65" s="36">
        <v>387681675.754412</v>
      </c>
      <c r="S65" s="36">
        <v>598994031.94950902</v>
      </c>
      <c r="T65" s="36">
        <v>1844149136.5419099</v>
      </c>
      <c r="U65" s="36">
        <v>1816820898.4275401</v>
      </c>
      <c r="V65" s="36">
        <v>1570492248.86132</v>
      </c>
      <c r="W65" s="36">
        <v>369245691.675309</v>
      </c>
      <c r="X65" s="36">
        <v>2147001928.3949001</v>
      </c>
      <c r="Y65" s="36">
        <v>2183240180.5749898</v>
      </c>
      <c r="Z65" s="36">
        <v>2314745763.7028799</v>
      </c>
      <c r="AA65" s="12">
        <f t="shared" si="65"/>
        <v>13952204.733537436</v>
      </c>
      <c r="AB65" s="12">
        <f t="shared" si="64"/>
        <v>101625891.84503031</v>
      </c>
      <c r="AC65" s="12">
        <f t="shared" si="64"/>
        <v>-329824007.28300714</v>
      </c>
      <c r="AD65" s="12">
        <f t="shared" si="64"/>
        <v>-297065524.70821977</v>
      </c>
      <c r="AE65" s="12">
        <f t="shared" si="64"/>
        <v>-156259195.25380206</v>
      </c>
      <c r="AF65" s="12">
        <f t="shared" si="64"/>
        <v>540334111.66060305</v>
      </c>
      <c r="AG65" s="12">
        <f t="shared" si="64"/>
        <v>556243700.90311003</v>
      </c>
      <c r="AH65" s="12">
        <f t="shared" si="64"/>
        <v>571568876.04054928</v>
      </c>
      <c r="AI65" s="12">
        <f t="shared" si="64"/>
        <v>272501824.8053124</v>
      </c>
      <c r="AJ65" s="12">
        <f t="shared" si="64"/>
        <v>646353703.03048825</v>
      </c>
      <c r="AK65" s="12">
        <f t="shared" si="64"/>
        <v>-62969651.444023132</v>
      </c>
      <c r="AL65" s="12">
        <f t="shared" si="64"/>
        <v>-982640006.259045</v>
      </c>
      <c r="AM65" s="12">
        <f t="shared" si="64"/>
        <v>-1485446194.7357407</v>
      </c>
      <c r="AN65" s="12">
        <f t="shared" si="64"/>
        <v>423279737.04292941</v>
      </c>
      <c r="AO65" s="12">
        <f t="shared" si="64"/>
        <v>-47138083.28787446</v>
      </c>
      <c r="AP65" s="12">
        <f t="shared" si="64"/>
        <v>-1257822879.5527747</v>
      </c>
      <c r="AQ65" s="12">
        <f t="shared" si="64"/>
        <v>-816592934.6539222</v>
      </c>
      <c r="AR65" s="12">
        <f t="shared" si="64"/>
        <v>554263717.05765271</v>
      </c>
      <c r="AS65" s="12">
        <f t="shared" si="64"/>
        <v>49753995.998615265</v>
      </c>
      <c r="AT65" s="33">
        <f>AA65/'cel growth'!$G$35</f>
        <v>19242920.380557023</v>
      </c>
      <c r="AU65" s="33">
        <f>AB65/'cel growth'!$G$35</f>
        <v>140162718.56134099</v>
      </c>
      <c r="AV65" s="33">
        <f>AC65/'cel growth'!$G$35</f>
        <v>-454894207.25651914</v>
      </c>
      <c r="AW65" s="33">
        <f>AD65/'cel growth'!$G$35</f>
        <v>-409713615.08392459</v>
      </c>
      <c r="AX65" s="33">
        <f>AE65/'cel growth'!$H$35</f>
        <v>-122561663.89763801</v>
      </c>
      <c r="AY65" s="33">
        <f>AF65/'cel growth'!$H$35</f>
        <v>423810244.75527167</v>
      </c>
      <c r="AZ65" s="33">
        <f>AG65/'cel growth'!$H$35</f>
        <v>436288907.05941641</v>
      </c>
      <c r="BA65" s="33">
        <f>AH65/'cel growth'!$H$35</f>
        <v>448309185.04252326</v>
      </c>
      <c r="BB65" s="33">
        <f>AI65/'cel growth'!$H$35</f>
        <v>213736394.89845699</v>
      </c>
      <c r="BC65" s="33">
        <f>AJ65/'cel growth'!$G$36</f>
        <v>892071815.75187683</v>
      </c>
      <c r="BD65" s="33">
        <f>AK65/'cel growth'!$G$36</f>
        <v>-86908222.289991006</v>
      </c>
      <c r="BE65" s="33">
        <f>AL65/'cel growth'!$G$36</f>
        <v>-1356200870.365546</v>
      </c>
      <c r="BF65" s="33">
        <f>AM65/'cel growth'!$G$36</f>
        <v>-2050154084.2524152</v>
      </c>
      <c r="BG65" s="33">
        <f>AN65/'cel growth'!$G$36</f>
        <v>584193951.12067914</v>
      </c>
      <c r="BH65" s="33">
        <f>AO65/'cel growth'!$H$36</f>
        <v>-36958101.401110649</v>
      </c>
      <c r="BI65" s="33">
        <f>AP65/'cel growth'!$H$36</f>
        <v>-986182345.2441144</v>
      </c>
      <c r="BJ65" s="33">
        <f>AQ65/'cel growth'!$H$36</f>
        <v>-640240806.95138156</v>
      </c>
      <c r="BK65" s="33">
        <f>AR65/'cel growth'!$H$36</f>
        <v>434564437.69410878</v>
      </c>
      <c r="BL65" s="33">
        <f>AS65/'cel growth'!$H$36</f>
        <v>39009079.304255091</v>
      </c>
      <c r="BM65" s="25">
        <f t="shared" si="66"/>
        <v>2050154084.2524152</v>
      </c>
      <c r="BN65" s="26">
        <f t="shared" si="62"/>
        <v>-2050154084.2524152</v>
      </c>
      <c r="BO65" s="26">
        <f t="shared" si="63"/>
        <v>892071815.75187683</v>
      </c>
      <c r="BP65" s="23">
        <f t="shared" si="23"/>
        <v>9.3860849427685415E-3</v>
      </c>
      <c r="BQ65" s="23">
        <f t="shared" si="24"/>
        <v>6.8366919168639489E-2</v>
      </c>
      <c r="BR65" s="23">
        <f t="shared" si="25"/>
        <v>-0.22188293589766714</v>
      </c>
      <c r="BS65" s="23">
        <f t="shared" si="26"/>
        <v>-0.19984527906024482</v>
      </c>
      <c r="BT65" s="23">
        <f t="shared" si="27"/>
        <v>-5.9781684137331509E-2</v>
      </c>
      <c r="BU65" s="23">
        <f t="shared" si="28"/>
        <v>0.20672116696526899</v>
      </c>
      <c r="BV65" s="23">
        <f t="shared" si="29"/>
        <v>0.21280786181420522</v>
      </c>
      <c r="BW65" s="23">
        <f t="shared" si="30"/>
        <v>0.21867097136067135</v>
      </c>
      <c r="BX65" s="23">
        <f t="shared" si="31"/>
        <v>0.10425382001294579</v>
      </c>
      <c r="BY65" s="23">
        <f t="shared" si="32"/>
        <v>0.43512427802575099</v>
      </c>
      <c r="BZ65" s="23">
        <f t="shared" si="33"/>
        <v>-4.2391068533603381E-2</v>
      </c>
      <c r="CA65" s="23">
        <f t="shared" si="34"/>
        <v>-0.66151167894294249</v>
      </c>
      <c r="CB65" s="23">
        <f t="shared" si="35"/>
        <v>-1</v>
      </c>
      <c r="CC65" s="23">
        <f t="shared" si="36"/>
        <v>0.28495124127887411</v>
      </c>
      <c r="CD65" s="23">
        <f t="shared" si="37"/>
        <v>-1.8026987183544962E-2</v>
      </c>
      <c r="CE65" s="23">
        <f t="shared" si="38"/>
        <v>-0.48102840309377232</v>
      </c>
      <c r="CF65" s="23">
        <f t="shared" si="39"/>
        <v>-0.31228911615433247</v>
      </c>
      <c r="CG65" s="23">
        <f t="shared" si="40"/>
        <v>0.21196672046851145</v>
      </c>
      <c r="CH65" s="23">
        <f t="shared" si="41"/>
        <v>1.9027389016216152E-2</v>
      </c>
    </row>
    <row r="66" spans="1:86" x14ac:dyDescent="0.25">
      <c r="A66" s="64"/>
      <c r="B66" s="37" t="s">
        <v>38</v>
      </c>
      <c r="C66" s="38">
        <v>27310724.243680902</v>
      </c>
      <c r="D66" s="38">
        <v>26254834.045982201</v>
      </c>
      <c r="E66" s="38">
        <v>25152550.468892898</v>
      </c>
      <c r="F66" s="38">
        <v>26462729.938834701</v>
      </c>
      <c r="G66" s="38">
        <v>27704201.838764898</v>
      </c>
      <c r="H66" s="38">
        <v>27436987.873928599</v>
      </c>
      <c r="I66" s="38">
        <v>28147424.470060099</v>
      </c>
      <c r="J66" s="38">
        <v>27860011.6098582</v>
      </c>
      <c r="K66" s="38">
        <v>23140946.7443811</v>
      </c>
      <c r="L66" s="38">
        <v>26401908.437607002</v>
      </c>
      <c r="M66" s="38">
        <v>22022093.7089593</v>
      </c>
      <c r="N66" s="38">
        <v>10193483.408250799</v>
      </c>
      <c r="O66" s="38">
        <v>3314387.2071120599</v>
      </c>
      <c r="P66" s="38">
        <v>28107615.066532299</v>
      </c>
      <c r="Q66" s="38">
        <v>21804075.962388799</v>
      </c>
      <c r="R66" s="38">
        <v>4376067.9743086202</v>
      </c>
      <c r="S66" s="38">
        <v>7470446.0988234198</v>
      </c>
      <c r="T66" s="38">
        <v>27799553.669756401</v>
      </c>
      <c r="U66" s="38">
        <v>23637762.359182298</v>
      </c>
      <c r="V66" s="38">
        <v>17603133.345828101</v>
      </c>
      <c r="W66" s="38">
        <v>3933655.54972973</v>
      </c>
      <c r="X66" s="38">
        <v>29799259.007305101</v>
      </c>
      <c r="Y66" s="38">
        <v>26756281.6739964</v>
      </c>
      <c r="Z66" s="38">
        <v>29607138.513287298</v>
      </c>
      <c r="AA66" s="12">
        <f t="shared" si="65"/>
        <v>1369271.108576674</v>
      </c>
      <c r="AB66" s="12">
        <f t="shared" si="64"/>
        <v>3730750.3599025644</v>
      </c>
      <c r="AC66" s="12">
        <f t="shared" si="64"/>
        <v>-3837934.0815805793</v>
      </c>
      <c r="AD66" s="12">
        <f t="shared" si="64"/>
        <v>-1767010.2783116028</v>
      </c>
      <c r="AE66" s="12">
        <f t="shared" si="64"/>
        <v>-1238252.5882041305</v>
      </c>
      <c r="AF66" s="12">
        <f t="shared" si="64"/>
        <v>5554000.2981372289</v>
      </c>
      <c r="AG66" s="12">
        <f t="shared" si="64"/>
        <v>5674067.0814372562</v>
      </c>
      <c r="AH66" s="12">
        <f t="shared" si="64"/>
        <v>7278825.3316061422</v>
      </c>
      <c r="AI66" s="12">
        <f t="shared" si="64"/>
        <v>2042029.5153117999</v>
      </c>
      <c r="AJ66" s="12">
        <f t="shared" si="64"/>
        <v>5170801.7860108316</v>
      </c>
      <c r="AK66" s="12">
        <f t="shared" si="64"/>
        <v>-907076.16422221065</v>
      </c>
      <c r="AL66" s="12">
        <f t="shared" si="64"/>
        <v>-12765703.160755718</v>
      </c>
      <c r="AM66" s="12">
        <f t="shared" si="64"/>
        <v>-20045988.924436681</v>
      </c>
      <c r="AN66" s="12">
        <f t="shared" si="64"/>
        <v>6056437.8890571445</v>
      </c>
      <c r="AO66" s="12">
        <f t="shared" si="64"/>
        <v>-1029294.2827611119</v>
      </c>
      <c r="AP66" s="12">
        <f t="shared" si="64"/>
        <v>-16937832.783283029</v>
      </c>
      <c r="AQ66" s="12">
        <f t="shared" si="64"/>
        <v>-10878797.909634851</v>
      </c>
      <c r="AR66" s="12">
        <f t="shared" si="64"/>
        <v>11270381.102218369</v>
      </c>
      <c r="AS66" s="12">
        <f t="shared" si="64"/>
        <v>582983.0882708095</v>
      </c>
      <c r="AT66" s="33">
        <f>AA66/'cel growth'!$G$35</f>
        <v>1888502.600481661</v>
      </c>
      <c r="AU66" s="33">
        <f>AB66/'cel growth'!$G$35</f>
        <v>5145461.4884466194</v>
      </c>
      <c r="AV66" s="33">
        <f>AC66/'cel growth'!$G$35</f>
        <v>-5293289.5816929899</v>
      </c>
      <c r="AW66" s="33">
        <f>AD66/'cel growth'!$G$35</f>
        <v>-2437065.5926115494</v>
      </c>
      <c r="AX66" s="33">
        <f>AE66/'cel growth'!$H$35</f>
        <v>-971221.54820621584</v>
      </c>
      <c r="AY66" s="33">
        <f>AF66/'cel growth'!$H$35</f>
        <v>4356271.7491411986</v>
      </c>
      <c r="AZ66" s="33">
        <f>AG66/'cel growth'!$H$35</f>
        <v>4450445.9493614594</v>
      </c>
      <c r="BA66" s="33">
        <f>AH66/'cel growth'!$H$35</f>
        <v>5709135.6602274515</v>
      </c>
      <c r="BB66" s="33">
        <f>AI66/'cel growth'!$H$35</f>
        <v>1601662.7675459108</v>
      </c>
      <c r="BC66" s="33">
        <f>AJ66/'cel growth'!$G$36</f>
        <v>7136536.1047868077</v>
      </c>
      <c r="BD66" s="33">
        <f>AK66/'cel growth'!$G$36</f>
        <v>-1251910.6443562626</v>
      </c>
      <c r="BE66" s="33">
        <f>AL66/'cel growth'!$G$36</f>
        <v>-17618718.581747897</v>
      </c>
      <c r="BF66" s="33">
        <f>AM66/'cel growth'!$G$36</f>
        <v>-27666681.036281977</v>
      </c>
      <c r="BG66" s="33">
        <f>AN66/'cel growth'!$G$36</f>
        <v>8358856.0247249389</v>
      </c>
      <c r="BH66" s="33">
        <f>AO66/'cel growth'!$H$36</f>
        <v>-807006.98502210889</v>
      </c>
      <c r="BI66" s="33">
        <f>AP66/'cel growth'!$H$36</f>
        <v>-13279923.532246307</v>
      </c>
      <c r="BJ66" s="33">
        <f>AQ66/'cel growth'!$H$36</f>
        <v>-8529403.1539440844</v>
      </c>
      <c r="BK66" s="33">
        <f>AR66/'cel growth'!$H$36</f>
        <v>8836419.6961757671</v>
      </c>
      <c r="BL66" s="33">
        <f>AS66/'cel growth'!$H$36</f>
        <v>457081.54826455528</v>
      </c>
      <c r="BM66" s="25">
        <f t="shared" si="66"/>
        <v>27666681.036281977</v>
      </c>
      <c r="BN66" s="26">
        <f t="shared" si="62"/>
        <v>-27666681.036281977</v>
      </c>
      <c r="BO66" s="26">
        <f t="shared" si="63"/>
        <v>8836419.6961757671</v>
      </c>
      <c r="BP66" s="23">
        <f t="shared" si="23"/>
        <v>6.825909468523117E-2</v>
      </c>
      <c r="BQ66" s="23">
        <f t="shared" si="24"/>
        <v>0.18598043913178025</v>
      </c>
      <c r="BR66" s="23">
        <f t="shared" si="25"/>
        <v>-0.19132362044986137</v>
      </c>
      <c r="BS66" s="23">
        <f t="shared" si="26"/>
        <v>-8.808666241590711E-2</v>
      </c>
      <c r="BT66" s="23">
        <f t="shared" si="27"/>
        <v>-3.5104375076018685E-2</v>
      </c>
      <c r="BU66" s="23">
        <f t="shared" si="28"/>
        <v>0.15745552361081552</v>
      </c>
      <c r="BV66" s="23">
        <f t="shared" si="29"/>
        <v>0.16085940859784237</v>
      </c>
      <c r="BW66" s="23">
        <f t="shared" si="30"/>
        <v>0.20635419379507478</v>
      </c>
      <c r="BX66" s="23">
        <f t="shared" si="31"/>
        <v>5.7891395265138472E-2</v>
      </c>
      <c r="BY66" s="23">
        <f t="shared" si="32"/>
        <v>0.25794695415138458</v>
      </c>
      <c r="BZ66" s="23">
        <f t="shared" si="33"/>
        <v>-4.5249758824143449E-2</v>
      </c>
      <c r="CA66" s="23">
        <f t="shared" si="34"/>
        <v>-0.63682082280280672</v>
      </c>
      <c r="CB66" s="23">
        <f t="shared" si="35"/>
        <v>-1</v>
      </c>
      <c r="CC66" s="23">
        <f t="shared" si="36"/>
        <v>0.30212716927495453</v>
      </c>
      <c r="CD66" s="23">
        <f t="shared" si="37"/>
        <v>-2.9168912019616775E-2</v>
      </c>
      <c r="CE66" s="23">
        <f t="shared" si="38"/>
        <v>-0.47999698680268393</v>
      </c>
      <c r="CF66" s="23">
        <f t="shared" si="39"/>
        <v>-0.30829152014145311</v>
      </c>
      <c r="CG66" s="23">
        <f t="shared" si="40"/>
        <v>0.31938849783202117</v>
      </c>
      <c r="CH66" s="23">
        <f t="shared" si="41"/>
        <v>1.6521011236047444E-2</v>
      </c>
    </row>
    <row r="67" spans="1:86" x14ac:dyDescent="0.25">
      <c r="A67" s="64"/>
      <c r="B67" s="37" t="s">
        <v>28</v>
      </c>
      <c r="C67" s="38">
        <v>383240209.45501202</v>
      </c>
      <c r="D67" s="38">
        <v>347470101.14986598</v>
      </c>
      <c r="E67" s="38">
        <v>354686756.56989503</v>
      </c>
      <c r="F67" s="38">
        <v>354641161.332452</v>
      </c>
      <c r="G67" s="38">
        <v>301610128.26490003</v>
      </c>
      <c r="H67" s="38">
        <v>303168694.98579001</v>
      </c>
      <c r="I67" s="38">
        <v>313659031.88604701</v>
      </c>
      <c r="J67" s="38">
        <v>299626485.04970598</v>
      </c>
      <c r="K67" s="38">
        <v>277221241.05683601</v>
      </c>
      <c r="L67" s="38">
        <v>391624195.78853399</v>
      </c>
      <c r="M67" s="38">
        <v>322733213.99459797</v>
      </c>
      <c r="N67" s="38">
        <v>144683268.11320299</v>
      </c>
      <c r="O67" s="38">
        <v>51027652.782793403</v>
      </c>
      <c r="P67" s="38">
        <v>297117677.919119</v>
      </c>
      <c r="Q67" s="38">
        <v>223763948.10482001</v>
      </c>
      <c r="R67" s="38">
        <v>44331484.450698599</v>
      </c>
      <c r="S67" s="38">
        <v>77691266.025207594</v>
      </c>
      <c r="T67" s="38">
        <v>260742789.784825</v>
      </c>
      <c r="U67" s="38">
        <v>338367238.50299102</v>
      </c>
      <c r="V67" s="38">
        <v>346630391.49764901</v>
      </c>
      <c r="W67" s="38">
        <v>80662915.041264996</v>
      </c>
      <c r="X67" s="38">
        <v>495829049.98273599</v>
      </c>
      <c r="Y67" s="38">
        <v>458769198.570104</v>
      </c>
      <c r="Z67" s="38">
        <v>474735368.27441001</v>
      </c>
      <c r="AA67" s="12">
        <f t="shared" si="65"/>
        <v>-60750792.626212716</v>
      </c>
      <c r="AB67" s="12">
        <f t="shared" si="64"/>
        <v>-30029031.817262769</v>
      </c>
      <c r="AC67" s="12">
        <f t="shared" si="64"/>
        <v>-126603910.1326015</v>
      </c>
      <c r="AD67" s="12">
        <f t="shared" si="64"/>
        <v>-117384542.51688653</v>
      </c>
      <c r="AE67" s="12">
        <f t="shared" si="64"/>
        <v>-174407118.01051497</v>
      </c>
      <c r="AF67" s="12">
        <f t="shared" si="64"/>
        <v>-38977011.064469337</v>
      </c>
      <c r="AG67" s="12">
        <f t="shared" si="64"/>
        <v>-36167114.366449833</v>
      </c>
      <c r="AH67" s="12">
        <f t="shared" si="64"/>
        <v>-26055941.623956144</v>
      </c>
      <c r="AI67" s="12">
        <f t="shared" si="64"/>
        <v>-50766027.520754874</v>
      </c>
      <c r="AJ67" s="12">
        <f t="shared" si="64"/>
        <v>77892571.084350228</v>
      </c>
      <c r="AK67" s="12">
        <f t="shared" si="64"/>
        <v>-24855937.446097195</v>
      </c>
      <c r="AL67" s="12">
        <f t="shared" si="64"/>
        <v>-203608357.50199705</v>
      </c>
      <c r="AM67" s="12">
        <f t="shared" si="64"/>
        <v>-299791766.01803005</v>
      </c>
      <c r="AN67" s="12">
        <f t="shared" si="64"/>
        <v>-47524219.407504797</v>
      </c>
      <c r="AO67" s="12">
        <f t="shared" si="64"/>
        <v>-153042598.87308002</v>
      </c>
      <c r="AP67" s="12">
        <f t="shared" si="64"/>
        <v>-306787935.3945896</v>
      </c>
      <c r="AQ67" s="12">
        <f t="shared" si="64"/>
        <v>-228740048.80610567</v>
      </c>
      <c r="AR67" s="12">
        <f t="shared" si="64"/>
        <v>-21642672.917479962</v>
      </c>
      <c r="AS67" s="12">
        <f t="shared" si="64"/>
        <v>-7085110.851945281</v>
      </c>
      <c r="AT67" s="33">
        <f>AA67/'cel growth'!$G$35</f>
        <v>-83787665.669205561</v>
      </c>
      <c r="AU67" s="33">
        <f>AB67/'cel growth'!$G$35</f>
        <v>-41416125.938562982</v>
      </c>
      <c r="AV67" s="33">
        <f>AC67/'cel growth'!$G$35</f>
        <v>-174612472.29929134</v>
      </c>
      <c r="AW67" s="33">
        <f>AD67/'cel growth'!$G$35</f>
        <v>-161897094.30875427</v>
      </c>
      <c r="AX67" s="33">
        <f>AE67/'cel growth'!$H$35</f>
        <v>-136795959.71450722</v>
      </c>
      <c r="AY67" s="33">
        <f>AF67/'cel growth'!$H$35</f>
        <v>-30571559.786026567</v>
      </c>
      <c r="AZ67" s="33">
        <f>AG67/'cel growth'!$H$35</f>
        <v>-28367621.552949242</v>
      </c>
      <c r="BA67" s="33">
        <f>AH67/'cel growth'!$H$35</f>
        <v>-20436938.476899564</v>
      </c>
      <c r="BB67" s="33">
        <f>AI67/'cel growth'!$H$35</f>
        <v>-39818257.046000041</v>
      </c>
      <c r="BC67" s="33">
        <f>AJ67/'cel growth'!$G$36</f>
        <v>107504245.73265085</v>
      </c>
      <c r="BD67" s="33">
        <f>AK67/'cel growth'!$G$36</f>
        <v>-34305181.738409698</v>
      </c>
      <c r="BE67" s="33">
        <f>AL67/'cel growth'!$G$36</f>
        <v>-281012201.72091472</v>
      </c>
      <c r="BF67" s="33">
        <f>AM67/'cel growth'!$G$36</f>
        <v>-413760737.8209002</v>
      </c>
      <c r="BG67" s="33">
        <f>AN67/'cel growth'!$G$36</f>
        <v>-65591047.904994562</v>
      </c>
      <c r="BH67" s="33">
        <f>AO67/'cel growth'!$H$36</f>
        <v>-119991384.74295484</v>
      </c>
      <c r="BI67" s="33">
        <f>AP67/'cel growth'!$H$36</f>
        <v>-240533743.29429355</v>
      </c>
      <c r="BJ67" s="33">
        <f>AQ67/'cel growth'!$H$36</f>
        <v>-179341146.87360781</v>
      </c>
      <c r="BK67" s="33">
        <f>AR67/'cel growth'!$H$36</f>
        <v>-16968702.256950919</v>
      </c>
      <c r="BL67" s="33">
        <f>AS67/'cel growth'!$H$36</f>
        <v>-5555004.086720271</v>
      </c>
      <c r="BM67" s="25">
        <f t="shared" si="66"/>
        <v>413760737.8209002</v>
      </c>
      <c r="BN67" s="26">
        <f t="shared" si="62"/>
        <v>-413760737.8209002</v>
      </c>
      <c r="BO67" s="26">
        <f t="shared" si="63"/>
        <v>107504245.73265085</v>
      </c>
      <c r="BP67" s="23">
        <f t="shared" si="23"/>
        <v>-0.20250269784049388</v>
      </c>
      <c r="BQ67" s="23">
        <f t="shared" si="24"/>
        <v>-0.10009680028289755</v>
      </c>
      <c r="BR67" s="23">
        <f t="shared" si="25"/>
        <v>-0.4220131499641559</v>
      </c>
      <c r="BS67" s="23">
        <f t="shared" si="26"/>
        <v>-0.39128191611750457</v>
      </c>
      <c r="BT67" s="23">
        <f t="shared" si="27"/>
        <v>-0.33061609575367806</v>
      </c>
      <c r="BU67" s="23">
        <f t="shared" si="28"/>
        <v>-7.3887048701222396E-2</v>
      </c>
      <c r="BV67" s="23">
        <f t="shared" si="29"/>
        <v>-6.8560448007583569E-2</v>
      </c>
      <c r="BW67" s="23">
        <f t="shared" si="30"/>
        <v>-4.9393131365078585E-2</v>
      </c>
      <c r="BX67" s="23">
        <f t="shared" si="31"/>
        <v>-9.6234981732935002E-2</v>
      </c>
      <c r="BY67" s="23">
        <f t="shared" si="32"/>
        <v>0.2598222496866896</v>
      </c>
      <c r="BZ67" s="23">
        <f t="shared" si="33"/>
        <v>-8.291067421979266E-2</v>
      </c>
      <c r="CA67" s="23">
        <f t="shared" si="34"/>
        <v>-0.67916594310249223</v>
      </c>
      <c r="CB67" s="23">
        <f t="shared" si="35"/>
        <v>-1</v>
      </c>
      <c r="CC67" s="23">
        <f t="shared" si="36"/>
        <v>-0.15852409837249032</v>
      </c>
      <c r="CD67" s="23">
        <f t="shared" si="37"/>
        <v>-0.29000186285169982</v>
      </c>
      <c r="CE67" s="23">
        <f t="shared" si="38"/>
        <v>-0.58133534989588742</v>
      </c>
      <c r="CF67" s="23">
        <f t="shared" si="39"/>
        <v>-0.4334416740895245</v>
      </c>
      <c r="CG67" s="23">
        <f t="shared" si="40"/>
        <v>-4.1010904868155867E-2</v>
      </c>
      <c r="CH67" s="23">
        <f t="shared" si="41"/>
        <v>-1.3425643322215849E-2</v>
      </c>
    </row>
    <row r="68" spans="1:86" x14ac:dyDescent="0.25">
      <c r="A68" s="64"/>
      <c r="B68" s="37" t="s">
        <v>54</v>
      </c>
      <c r="C68" s="38">
        <v>1461651313.09675</v>
      </c>
      <c r="D68" s="38">
        <v>1431359826.57233</v>
      </c>
      <c r="E68" s="38">
        <v>1434195121.8494799</v>
      </c>
      <c r="F68" s="38">
        <v>1413047347.59589</v>
      </c>
      <c r="G68" s="38">
        <v>1420321315.4781599</v>
      </c>
      <c r="H68" s="38">
        <v>1401469033.5857</v>
      </c>
      <c r="I68" s="38">
        <v>1499321561.4660101</v>
      </c>
      <c r="J68" s="38">
        <v>1419683635.8984301</v>
      </c>
      <c r="K68" s="38">
        <v>1345266491.8424301</v>
      </c>
      <c r="L68" s="38">
        <v>1573888157.2397001</v>
      </c>
      <c r="M68" s="38">
        <v>1222572953.1633799</v>
      </c>
      <c r="N68" s="38">
        <v>681851186.46518695</v>
      </c>
      <c r="O68" s="38">
        <v>250252359.11323401</v>
      </c>
      <c r="P68" s="38">
        <v>1297772620.2581201</v>
      </c>
      <c r="Q68" s="38">
        <v>1129439883.7807</v>
      </c>
      <c r="R68" s="38">
        <v>285648232.28304398</v>
      </c>
      <c r="S68" s="38">
        <v>481720549.70419198</v>
      </c>
      <c r="T68" s="38">
        <v>1282584112.8258901</v>
      </c>
      <c r="U68" s="38">
        <v>1314152709.78636</v>
      </c>
      <c r="V68" s="38">
        <v>1072907967.30758</v>
      </c>
      <c r="W68" s="38">
        <v>242237510.34231299</v>
      </c>
      <c r="X68" s="38">
        <v>1452778344.93277</v>
      </c>
      <c r="Y68" s="38">
        <v>1406357893.16242</v>
      </c>
      <c r="Z68" s="38">
        <v>1440553565.16838</v>
      </c>
      <c r="AA68" s="12">
        <f t="shared" si="65"/>
        <v>118501870.45396256</v>
      </c>
      <c r="AB68" s="12">
        <f t="shared" si="64"/>
        <v>295877998.17085934</v>
      </c>
      <c r="AC68" s="12">
        <f t="shared" si="64"/>
        <v>-3921915.1996049881</v>
      </c>
      <c r="AD68" s="12">
        <f t="shared" si="64"/>
        <v>-13464576.510607481</v>
      </c>
      <c r="AE68" s="12">
        <f t="shared" si="64"/>
        <v>-14739526.629827499</v>
      </c>
      <c r="AF68" s="12">
        <f t="shared" si="64"/>
        <v>296921115.156317</v>
      </c>
      <c r="AG68" s="12">
        <f t="shared" si="64"/>
        <v>350429611.1074028</v>
      </c>
      <c r="AH68" s="12">
        <f t="shared" si="64"/>
        <v>345741663.8824389</v>
      </c>
      <c r="AI68" s="12">
        <f t="shared" si="64"/>
        <v>273710185.15418959</v>
      </c>
      <c r="AJ68" s="12">
        <f t="shared" si="64"/>
        <v>502650588.0812645</v>
      </c>
      <c r="AK68" s="12">
        <f t="shared" si="64"/>
        <v>73420223.55840826</v>
      </c>
      <c r="AL68" s="12">
        <f t="shared" si="64"/>
        <v>-480678667.1275562</v>
      </c>
      <c r="AM68" s="12">
        <f t="shared" si="64"/>
        <v>-911105507.67326808</v>
      </c>
      <c r="AN68" s="12">
        <f t="shared" si="64"/>
        <v>154422623.15368032</v>
      </c>
      <c r="AO68" s="12">
        <f t="shared" si="64"/>
        <v>-71145214.055508614</v>
      </c>
      <c r="AP68" s="12">
        <f t="shared" si="64"/>
        <v>-807629274.42245042</v>
      </c>
      <c r="AQ68" s="12">
        <f t="shared" si="64"/>
        <v>-473032234.32981139</v>
      </c>
      <c r="AR68" s="12">
        <f t="shared" si="64"/>
        <v>435438038.92831469</v>
      </c>
      <c r="AS68" s="12">
        <f t="shared" si="64"/>
        <v>200624603.18204761</v>
      </c>
      <c r="AT68" s="33">
        <f>AA68/'cel growth'!$G$35</f>
        <v>163438116.17180392</v>
      </c>
      <c r="AU68" s="33">
        <f>AB68/'cel growth'!$G$35</f>
        <v>408075775.11206007</v>
      </c>
      <c r="AV68" s="33">
        <f>AC68/'cel growth'!$G$35</f>
        <v>-5409116.5781052001</v>
      </c>
      <c r="AW68" s="33">
        <f>AD68/'cel growth'!$G$35</f>
        <v>-18570382.151054237</v>
      </c>
      <c r="AX68" s="33">
        <f>AE68/'cel growth'!$H$35</f>
        <v>-11560925.460297016</v>
      </c>
      <c r="AY68" s="33">
        <f>AF68/'cel growth'!$H$35</f>
        <v>232889628.42021888</v>
      </c>
      <c r="AZ68" s="33">
        <f>AG68/'cel growth'!$H$35</f>
        <v>274858936.43932909</v>
      </c>
      <c r="BA68" s="33">
        <f>AH68/'cel growth'!$H$35</f>
        <v>271181952.11067784</v>
      </c>
      <c r="BB68" s="33">
        <f>AI68/'cel growth'!$H$35</f>
        <v>214684170.5138745</v>
      </c>
      <c r="BC68" s="33">
        <f>AJ68/'cel growth'!$G$36</f>
        <v>693738460.37554371</v>
      </c>
      <c r="BD68" s="33">
        <f>AK68/'cel growth'!$G$36</f>
        <v>101331688.57171157</v>
      </c>
      <c r="BE68" s="33">
        <f>AL68/'cel growth'!$G$36</f>
        <v>-663413684.12868011</v>
      </c>
      <c r="BF68" s="33">
        <f>AM68/'cel growth'!$G$36</f>
        <v>-1257471784.8151474</v>
      </c>
      <c r="BG68" s="33">
        <f>AN68/'cel growth'!$G$36</f>
        <v>213127996.61236492</v>
      </c>
      <c r="BH68" s="33">
        <f>AO68/'cel growth'!$H$36</f>
        <v>-55780631.113263361</v>
      </c>
      <c r="BI68" s="33">
        <f>AP68/'cel growth'!$H$36</f>
        <v>-633212946.65980601</v>
      </c>
      <c r="BJ68" s="33">
        <f>AQ68/'cel growth'!$H$36</f>
        <v>-370875777.35372561</v>
      </c>
      <c r="BK68" s="33">
        <f>AR68/'cel growth'!$H$36</f>
        <v>341400457.42490095</v>
      </c>
      <c r="BL68" s="33">
        <f>AS68/'cel growth'!$H$36</f>
        <v>157297537.59137294</v>
      </c>
      <c r="BM68" s="25">
        <f>-1*BN68</f>
        <v>1257471784.8151474</v>
      </c>
      <c r="BN68" s="26">
        <f t="shared" ref="BN68:BN99" si="67">MIN(AT68:BL68)</f>
        <v>-1257471784.8151474</v>
      </c>
      <c r="BO68" s="26">
        <f t="shared" ref="BO68:BO99" si="68">MAX(AT68:BL68)</f>
        <v>693738460.37554371</v>
      </c>
      <c r="BP68" s="23">
        <f t="shared" si="23"/>
        <v>0.12997358520917421</v>
      </c>
      <c r="BQ68" s="23">
        <f t="shared" si="24"/>
        <v>0.3245208202997959</v>
      </c>
      <c r="BR68" s="23">
        <f t="shared" si="25"/>
        <v>-4.3015808731647672E-3</v>
      </c>
      <c r="BS68" s="23">
        <f t="shared" si="26"/>
        <v>-1.4768030881729999E-2</v>
      </c>
      <c r="BT68" s="23">
        <f t="shared" si="27"/>
        <v>-9.1937851806325119E-3</v>
      </c>
      <c r="BU68" s="23">
        <f t="shared" si="28"/>
        <v>0.18520465527141386</v>
      </c>
      <c r="BV68" s="23">
        <f t="shared" si="29"/>
        <v>0.21858059938874436</v>
      </c>
      <c r="BW68" s="23">
        <f t="shared" si="30"/>
        <v>0.21565649057528755</v>
      </c>
      <c r="BX68" s="23">
        <f t="shared" si="31"/>
        <v>0.17072682910768752</v>
      </c>
      <c r="BY68" s="23">
        <f t="shared" si="32"/>
        <v>0.55169306282090902</v>
      </c>
      <c r="BZ68" s="23">
        <f t="shared" si="33"/>
        <v>8.0583667797053338E-2</v>
      </c>
      <c r="CA68" s="23">
        <f t="shared" si="34"/>
        <v>-0.52757739150879168</v>
      </c>
      <c r="CB68" s="23">
        <f t="shared" si="35"/>
        <v>-1</v>
      </c>
      <c r="CC68" s="23">
        <f t="shared" si="36"/>
        <v>0.16948928730332941</v>
      </c>
      <c r="CD68" s="23">
        <f t="shared" si="37"/>
        <v>-4.4359350075964768E-2</v>
      </c>
      <c r="CE68" s="23">
        <f t="shared" si="38"/>
        <v>-0.50356036159721107</v>
      </c>
      <c r="CF68" s="23">
        <f t="shared" si="39"/>
        <v>-0.29493765333927202</v>
      </c>
      <c r="CG68" s="23">
        <f t="shared" si="40"/>
        <v>0.27149750916684623</v>
      </c>
      <c r="CH68" s="23">
        <f t="shared" si="41"/>
        <v>0.12509031175955665</v>
      </c>
    </row>
    <row r="69" spans="1:86" x14ac:dyDescent="0.25">
      <c r="A69" s="64"/>
      <c r="B69" s="37" t="s">
        <v>43</v>
      </c>
      <c r="C69" s="38">
        <v>41112455.777159803</v>
      </c>
      <c r="D69" s="38">
        <v>39603107.456790701</v>
      </c>
      <c r="E69" s="38">
        <v>38240699.904908501</v>
      </c>
      <c r="F69" s="38">
        <v>40158117.538547799</v>
      </c>
      <c r="G69" s="38">
        <v>37725537.884624504</v>
      </c>
      <c r="H69" s="38">
        <v>43006484.857490398</v>
      </c>
      <c r="I69" s="38">
        <v>43303378.486057103</v>
      </c>
      <c r="J69" s="38">
        <v>42270028.744255498</v>
      </c>
      <c r="K69" s="38">
        <v>37392256.346730903</v>
      </c>
      <c r="L69" s="38">
        <v>41221262.718278699</v>
      </c>
      <c r="M69" s="38">
        <v>32978724.563016701</v>
      </c>
      <c r="N69" s="38">
        <v>14276882.237611599</v>
      </c>
      <c r="O69" s="38">
        <v>5075469.1946501499</v>
      </c>
      <c r="P69" s="38">
        <v>38936193.013076097</v>
      </c>
      <c r="Q69" s="38">
        <v>29087403.3515229</v>
      </c>
      <c r="R69" s="38">
        <v>6020106.4891308201</v>
      </c>
      <c r="S69" s="38">
        <v>11018704.2625375</v>
      </c>
      <c r="T69" s="38">
        <v>38609004.824966997</v>
      </c>
      <c r="U69" s="38">
        <v>34301790.664156802</v>
      </c>
      <c r="V69" s="38">
        <v>27032770.953490201</v>
      </c>
      <c r="W69" s="38">
        <v>5957501.3969538296</v>
      </c>
      <c r="X69" s="38">
        <v>42788739.032801799</v>
      </c>
      <c r="Y69" s="38">
        <v>38857680.540126704</v>
      </c>
      <c r="Z69" s="38">
        <v>43491251.699474998</v>
      </c>
      <c r="AA69" s="12">
        <f t="shared" si="65"/>
        <v>3069845.2206863761</v>
      </c>
      <c r="AB69" s="12">
        <f t="shared" si="64"/>
        <v>6829314.2894513644</v>
      </c>
      <c r="AC69" s="12">
        <f t="shared" si="64"/>
        <v>-3740902.6713928282</v>
      </c>
      <c r="AD69" s="12">
        <f t="shared" si="64"/>
        <v>-840720.4145847559</v>
      </c>
      <c r="AE69" s="12">
        <f t="shared" si="64"/>
        <v>-4431692.8583451211</v>
      </c>
      <c r="AF69" s="12">
        <f t="shared" si="64"/>
        <v>10954605.734217927</v>
      </c>
      <c r="AG69" s="12">
        <f t="shared" si="64"/>
        <v>10311632.095593385</v>
      </c>
      <c r="AH69" s="12">
        <f t="shared" si="64"/>
        <v>11920836.594002828</v>
      </c>
      <c r="AI69" s="12">
        <f t="shared" si="64"/>
        <v>6318018.6322762147</v>
      </c>
      <c r="AJ69" s="12">
        <f t="shared" si="64"/>
        <v>11044768.114764102</v>
      </c>
      <c r="AK69" s="12">
        <f t="shared" si="64"/>
        <v>-1044344.6886386536</v>
      </c>
      <c r="AL69" s="12">
        <f t="shared" si="64"/>
        <v>-19585443.604387626</v>
      </c>
      <c r="AM69" s="12">
        <f t="shared" si="64"/>
        <v>-29189157.77195143</v>
      </c>
      <c r="AN69" s="12">
        <f t="shared" si="64"/>
        <v>6072270.5369061679</v>
      </c>
      <c r="AO69" s="12">
        <f t="shared" si="64"/>
        <v>-4958206.4952690005</v>
      </c>
      <c r="AP69" s="12">
        <f t="shared" si="64"/>
        <v>-25003225.156810392</v>
      </c>
      <c r="AQ69" s="12">
        <f t="shared" si="64"/>
        <v>-15369352.654466471</v>
      </c>
      <c r="AR69" s="12">
        <f t="shared" si="64"/>
        <v>14621876.449853979</v>
      </c>
      <c r="AS69" s="12">
        <f t="shared" si="64"/>
        <v>1499305.2118293829</v>
      </c>
      <c r="AT69" s="33">
        <f>AA69/'cel growth'!$G$35</f>
        <v>4233939.2440469265</v>
      </c>
      <c r="AU69" s="33">
        <f>AB69/'cel growth'!$G$35</f>
        <v>9419009.6572926231</v>
      </c>
      <c r="AV69" s="33">
        <f>AC69/'cel growth'!$G$35</f>
        <v>-5159463.5852776794</v>
      </c>
      <c r="AW69" s="33">
        <f>AD69/'cel growth'!$G$35</f>
        <v>-1159523.9827061803</v>
      </c>
      <c r="AX69" s="33">
        <f>AE69/'cel growth'!$H$35</f>
        <v>-3475991.6030531423</v>
      </c>
      <c r="AY69" s="33">
        <f>AF69/'cel growth'!$H$35</f>
        <v>8592228.4698038418</v>
      </c>
      <c r="AZ69" s="33">
        <f>AG69/'cel growth'!$H$35</f>
        <v>8087913.0670261299</v>
      </c>
      <c r="BA69" s="33">
        <f>AH69/'cel growth'!$H$35</f>
        <v>9350090.1859872397</v>
      </c>
      <c r="BB69" s="33">
        <f>AI69/'cel growth'!$H$35</f>
        <v>4955528.3761082264</v>
      </c>
      <c r="BC69" s="33">
        <f>AJ69/'cel growth'!$G$36</f>
        <v>15243552.099261813</v>
      </c>
      <c r="BD69" s="33">
        <f>AK69/'cel growth'!$G$36</f>
        <v>-1441363.2323860414</v>
      </c>
      <c r="BE69" s="33">
        <f>AL69/'cel growth'!$G$36</f>
        <v>-27031054.601458549</v>
      </c>
      <c r="BF69" s="33">
        <f>AM69/'cel growth'!$G$36</f>
        <v>-40285721.040673725</v>
      </c>
      <c r="BG69" s="33">
        <f>AN69/'cel growth'!$G$36</f>
        <v>8380707.6190588418</v>
      </c>
      <c r="BH69" s="33">
        <f>AO69/'cel growth'!$H$36</f>
        <v>-3887427.8638082496</v>
      </c>
      <c r="BI69" s="33">
        <f>AP69/'cel growth'!$H$36</f>
        <v>-19603506.681781061</v>
      </c>
      <c r="BJ69" s="33">
        <f>AQ69/'cel growth'!$H$36</f>
        <v>-12050173.750261836</v>
      </c>
      <c r="BK69" s="33">
        <f>AR69/'cel growth'!$H$36</f>
        <v>11464123.163599735</v>
      </c>
      <c r="BL69" s="33">
        <f>AS69/'cel growth'!$H$36</f>
        <v>1175513.9408533769</v>
      </c>
      <c r="BM69" s="25">
        <f>ABS(IF(AVERAGE(AT69:BL69)&gt;1, MAX(AT69:BL69), MIN(AT69:BL69)))</f>
        <v>40285721.040673725</v>
      </c>
      <c r="BN69" s="26">
        <f t="shared" si="67"/>
        <v>-40285721.040673725</v>
      </c>
      <c r="BO69" s="26">
        <f t="shared" si="68"/>
        <v>15243552.099261813</v>
      </c>
      <c r="BP69" s="23">
        <f t="shared" ref="BP69:BP126" si="69">AT69/$BM69</f>
        <v>0.10509776503124293</v>
      </c>
      <c r="BQ69" s="23">
        <f t="shared" ref="BQ69:BQ126" si="70">AU69/$BM69</f>
        <v>0.23380516505545218</v>
      </c>
      <c r="BR69" s="23">
        <f t="shared" ref="BR69:BR126" si="71">AV69/$BM69</f>
        <v>-0.1280717696493138</v>
      </c>
      <c r="BS69" s="23">
        <f t="shared" ref="BS69:BS126" si="72">AW69/$BM69</f>
        <v>-2.8782505382874708E-2</v>
      </c>
      <c r="BT69" s="23">
        <f t="shared" ref="BT69:BT126" si="73">AX69/$BM69</f>
        <v>-8.628346504071932E-2</v>
      </c>
      <c r="BU69" s="23">
        <f t="shared" ref="BU69:BU126" si="74">AY69/$BM69</f>
        <v>0.21328223121857143</v>
      </c>
      <c r="BV69" s="23">
        <f t="shared" ref="BV69:BV126" si="75">AZ69/$BM69</f>
        <v>0.20076376587278455</v>
      </c>
      <c r="BW69" s="23">
        <f t="shared" ref="BW69:BW126" si="76">BA69/$BM69</f>
        <v>0.23209439832408849</v>
      </c>
      <c r="BX69" s="23">
        <f t="shared" ref="BX69:BX126" si="77">BB69/$BM69</f>
        <v>0.12300954899392194</v>
      </c>
      <c r="BY69" s="23">
        <f t="shared" ref="BY69:BY126" si="78">BC69/$BM69</f>
        <v>0.37838598157077652</v>
      </c>
      <c r="BZ69" s="23">
        <f t="shared" ref="BZ69:BZ126" si="79">BD69/$BM69</f>
        <v>-3.577851395363623E-2</v>
      </c>
      <c r="CA69" s="23">
        <f t="shared" ref="CA69:CA126" si="80">BE69/$BM69</f>
        <v>-0.67098351235086873</v>
      </c>
      <c r="CB69" s="23">
        <f t="shared" ref="CB69:CB126" si="81">BF69/$BM69</f>
        <v>-1</v>
      </c>
      <c r="CC69" s="23">
        <f t="shared" ref="CC69:CC126" si="82">BG69/$BM69</f>
        <v>0.20803171452727423</v>
      </c>
      <c r="CD69" s="23">
        <f t="shared" ref="CD69:CD126" si="83">BH69/$BM69</f>
        <v>-9.6496420155503249E-2</v>
      </c>
      <c r="CE69" s="23">
        <f t="shared" ref="CE69:CE126" si="84">BI69/$BM69</f>
        <v>-0.48661178639421016</v>
      </c>
      <c r="CF69" s="23">
        <f t="shared" ref="CF69:CF126" si="85">BJ69/$BM69</f>
        <v>-0.29911773797211183</v>
      </c>
      <c r="CG69" s="23">
        <f t="shared" ref="CG69:CG126" si="86">BK69/$BM69</f>
        <v>0.28457038542329172</v>
      </c>
      <c r="CH69" s="23">
        <f t="shared" ref="CH69:CH126" si="87">BL69/$BM69</f>
        <v>2.9179419171039316E-2</v>
      </c>
    </row>
    <row r="70" spans="1:86" x14ac:dyDescent="0.25">
      <c r="A70" s="64"/>
      <c r="B70" s="37" t="s">
        <v>123</v>
      </c>
      <c r="C70" s="38">
        <v>1464105.56105329</v>
      </c>
      <c r="D70" s="38">
        <v>1444739.1479867999</v>
      </c>
      <c r="E70" s="38">
        <v>1374254.46232206</v>
      </c>
      <c r="F70" s="38">
        <v>1256962.7713425399</v>
      </c>
      <c r="G70" s="38">
        <v>1111305.15395167</v>
      </c>
      <c r="H70" s="38">
        <v>1376871.6300194699</v>
      </c>
      <c r="I70" s="38">
        <v>1295227.00283286</v>
      </c>
      <c r="J70" s="38">
        <v>1313587.24003951</v>
      </c>
      <c r="K70" s="38">
        <v>1089763.1480612501</v>
      </c>
      <c r="L70" s="38">
        <v>1449492.1937831601</v>
      </c>
      <c r="M70" s="38">
        <v>1178147.98583721</v>
      </c>
      <c r="N70" s="38">
        <v>581968.10879888397</v>
      </c>
      <c r="O70" s="38">
        <v>159206.50294266699</v>
      </c>
      <c r="P70" s="38">
        <v>1263820.69540589</v>
      </c>
      <c r="Q70" s="38">
        <v>850300.73159722204</v>
      </c>
      <c r="R70" s="38">
        <v>158750.54078422999</v>
      </c>
      <c r="S70" s="38">
        <v>300012.65124193602</v>
      </c>
      <c r="T70" s="38">
        <v>1080538.5127024399</v>
      </c>
      <c r="U70" s="38">
        <v>1228314.9763753701</v>
      </c>
      <c r="V70" s="38">
        <v>922269.42856737901</v>
      </c>
      <c r="W70" s="38">
        <v>144177.953575508</v>
      </c>
      <c r="X70" s="38">
        <v>1363418.33419747</v>
      </c>
      <c r="Y70" s="38">
        <v>1061298.7649529299</v>
      </c>
      <c r="Z70" s="38">
        <v>1263763.0668217901</v>
      </c>
      <c r="AA70" s="12">
        <f t="shared" si="65"/>
        <v>311418.16241839784</v>
      </c>
      <c r="AB70" s="12">
        <f t="shared" si="64"/>
        <v>486574.6180998754</v>
      </c>
      <c r="AC70" s="12">
        <f t="shared" si="64"/>
        <v>111279.83727964503</v>
      </c>
      <c r="AD70" s="12">
        <f t="shared" si="64"/>
        <v>69518.03861126001</v>
      </c>
      <c r="AE70" s="12">
        <f t="shared" si="64"/>
        <v>-126755.65424682503</v>
      </c>
      <c r="AF70" s="12">
        <f t="shared" si="64"/>
        <v>376897.04792182287</v>
      </c>
      <c r="AG70" s="12">
        <f t="shared" si="64"/>
        <v>251463.30681484367</v>
      </c>
      <c r="AH70" s="12">
        <f t="shared" si="64"/>
        <v>363647.23922655126</v>
      </c>
      <c r="AI70" s="12">
        <f t="shared" si="64"/>
        <v>150263.59691538755</v>
      </c>
      <c r="AJ70" s="12">
        <f t="shared" si="64"/>
        <v>559061.06585181877</v>
      </c>
      <c r="AK70" s="12">
        <f t="shared" si="64"/>
        <v>161803.68236370676</v>
      </c>
      <c r="AL70" s="12">
        <f t="shared" si="64"/>
        <v>-403017.75939787447</v>
      </c>
      <c r="AM70" s="12">
        <f t="shared" si="64"/>
        <v>-853825.34835701832</v>
      </c>
      <c r="AN70" s="12">
        <f t="shared" si="64"/>
        <v>304134.75468399562</v>
      </c>
      <c r="AO70" s="12">
        <f t="shared" si="64"/>
        <v>-211584.57635878015</v>
      </c>
      <c r="AP70" s="12">
        <f t="shared" si="64"/>
        <v>-803820.42129974416</v>
      </c>
      <c r="AQ70" s="12">
        <f t="shared" si="64"/>
        <v>-521352.95040164283</v>
      </c>
      <c r="AR70" s="12">
        <f t="shared" si="64"/>
        <v>371874.80829864694</v>
      </c>
      <c r="AS70" s="12">
        <f t="shared" si="64"/>
        <v>230161.24621132365</v>
      </c>
      <c r="AT70" s="33">
        <f>AA70/'cel growth'!$G$35</f>
        <v>429508.8137627439</v>
      </c>
      <c r="AU70" s="33">
        <f>AB70/'cel growth'!$G$35</f>
        <v>671085.09472982201</v>
      </c>
      <c r="AV70" s="33">
        <f>AC70/'cel growth'!$G$35</f>
        <v>153477.46751352563</v>
      </c>
      <c r="AW70" s="33">
        <f>AD70/'cel growth'!$G$35</f>
        <v>95879.476223095655</v>
      </c>
      <c r="AX70" s="33">
        <f>AE70/'cel growth'!$H$35</f>
        <v>-99420.606049400332</v>
      </c>
      <c r="AY70" s="33">
        <f>AF70/'cel growth'!$H$35</f>
        <v>295618.63054764748</v>
      </c>
      <c r="AZ70" s="33">
        <f>AG70/'cel growth'!$H$35</f>
        <v>197234.86507383376</v>
      </c>
      <c r="BA70" s="33">
        <f>AH70/'cel growth'!$H$35</f>
        <v>285226.16310033819</v>
      </c>
      <c r="BB70" s="33">
        <f>AI70/'cel growth'!$H$35</f>
        <v>117859.02539227225</v>
      </c>
      <c r="BC70" s="33">
        <f>AJ70/'cel growth'!$G$36</f>
        <v>771593.97059582872</v>
      </c>
      <c r="BD70" s="33">
        <f>AK70/'cel growth'!$G$36</f>
        <v>223315.0425916618</v>
      </c>
      <c r="BE70" s="33">
        <f>AL70/'cel growth'!$G$36</f>
        <v>-556229.17099518259</v>
      </c>
      <c r="BF70" s="33">
        <f>AM70/'cel growth'!$G$36</f>
        <v>-1178415.9745239306</v>
      </c>
      <c r="BG70" s="33">
        <f>AN70/'cel growth'!$G$36</f>
        <v>419754.75899981963</v>
      </c>
      <c r="BH70" s="33">
        <f>AO70/'cel growth'!$H$36</f>
        <v>-165890.58533040414</v>
      </c>
      <c r="BI70" s="33">
        <f>AP70/'cel growth'!$H$36</f>
        <v>-630226.65680429281</v>
      </c>
      <c r="BJ70" s="33">
        <f>AQ70/'cel growth'!$H$36</f>
        <v>-408761.10912359849</v>
      </c>
      <c r="BK70" s="33">
        <f>AR70/'cel growth'!$H$36</f>
        <v>291564.3979345964</v>
      </c>
      <c r="BL70" s="33">
        <f>AS70/'cel growth'!$H$36</f>
        <v>180455.42123839841</v>
      </c>
      <c r="BM70" s="25">
        <f>-1*BN70</f>
        <v>1178415.9745239306</v>
      </c>
      <c r="BN70" s="26">
        <f t="shared" si="67"/>
        <v>-1178415.9745239306</v>
      </c>
      <c r="BO70" s="26">
        <f t="shared" si="68"/>
        <v>771593.97059582872</v>
      </c>
      <c r="BP70" s="23">
        <f t="shared" si="69"/>
        <v>0.36447979580068202</v>
      </c>
      <c r="BQ70" s="23">
        <f t="shared" si="70"/>
        <v>0.56948064964999678</v>
      </c>
      <c r="BR70" s="23">
        <f t="shared" si="71"/>
        <v>0.13024048454157211</v>
      </c>
      <c r="BS70" s="23">
        <f t="shared" si="72"/>
        <v>8.1363014670460573E-2</v>
      </c>
      <c r="BT70" s="23">
        <f t="shared" si="73"/>
        <v>-8.4368006034172577E-2</v>
      </c>
      <c r="BU70" s="23">
        <f t="shared" si="74"/>
        <v>0.25086101761907525</v>
      </c>
      <c r="BV70" s="23">
        <f t="shared" si="75"/>
        <v>0.16737287115741525</v>
      </c>
      <c r="BW70" s="23">
        <f t="shared" si="76"/>
        <v>0.24204200322009975</v>
      </c>
      <c r="BX70" s="23">
        <f t="shared" si="77"/>
        <v>0.1000147892936416</v>
      </c>
      <c r="BY70" s="23">
        <f t="shared" si="78"/>
        <v>0.65477215794494448</v>
      </c>
      <c r="BZ70" s="23">
        <f t="shared" si="79"/>
        <v>0.18950442578808308</v>
      </c>
      <c r="CA70" s="23">
        <f t="shared" si="80"/>
        <v>-0.47201428274925938</v>
      </c>
      <c r="CB70" s="23">
        <f t="shared" si="81"/>
        <v>-1</v>
      </c>
      <c r="CC70" s="23">
        <f t="shared" si="82"/>
        <v>0.35620253634918414</v>
      </c>
      <c r="CD70" s="23">
        <f t="shared" si="83"/>
        <v>-0.1407742163351294</v>
      </c>
      <c r="CE70" s="23">
        <f t="shared" si="84"/>
        <v>-0.53480831084193226</v>
      </c>
      <c r="CF70" s="23">
        <f t="shared" si="85"/>
        <v>-0.34687336047759731</v>
      </c>
      <c r="CG70" s="23">
        <f t="shared" si="86"/>
        <v>0.24742060888336634</v>
      </c>
      <c r="CH70" s="23">
        <f t="shared" si="87"/>
        <v>0.15313388916956999</v>
      </c>
    </row>
    <row r="71" spans="1:86" x14ac:dyDescent="0.25">
      <c r="A71" s="64"/>
      <c r="B71" s="37" t="s">
        <v>37</v>
      </c>
      <c r="C71" s="38">
        <v>2600667660.8053799</v>
      </c>
      <c r="D71" s="38">
        <v>2514982720.07515</v>
      </c>
      <c r="E71" s="38">
        <v>2586456549.1561198</v>
      </c>
      <c r="F71" s="38">
        <v>2478038624.8301802</v>
      </c>
      <c r="G71" s="38">
        <v>2395562823.7859502</v>
      </c>
      <c r="H71" s="38">
        <v>2434812966.3567801</v>
      </c>
      <c r="I71" s="38">
        <v>2546714104.1831698</v>
      </c>
      <c r="J71" s="38">
        <v>2470206066.0418701</v>
      </c>
      <c r="K71" s="38">
        <v>2179930943.4830399</v>
      </c>
      <c r="L71" s="38">
        <v>2723667194.0023599</v>
      </c>
      <c r="M71" s="38">
        <v>2153793393.8147001</v>
      </c>
      <c r="N71" s="38">
        <v>1020679839.22372</v>
      </c>
      <c r="O71" s="38">
        <v>283131205.925264</v>
      </c>
      <c r="P71" s="38">
        <v>2326182055.82687</v>
      </c>
      <c r="Q71" s="38">
        <v>1733554021.34955</v>
      </c>
      <c r="R71" s="38">
        <v>295896650.42299098</v>
      </c>
      <c r="S71" s="38">
        <v>588895085.26821899</v>
      </c>
      <c r="T71" s="38">
        <v>2130461022.5458901</v>
      </c>
      <c r="U71" s="38">
        <v>2275734921.3389502</v>
      </c>
      <c r="V71" s="38">
        <v>1795139525.5543301</v>
      </c>
      <c r="W71" s="38">
        <v>259521780.47637299</v>
      </c>
      <c r="X71" s="38">
        <v>2567744238.0592599</v>
      </c>
      <c r="Y71" s="38">
        <v>2300195112.88692</v>
      </c>
      <c r="Z71" s="38">
        <v>2558236077.46281</v>
      </c>
      <c r="AA71" s="12">
        <f t="shared" si="65"/>
        <v>295338922.31454945</v>
      </c>
      <c r="AB71" s="12">
        <f t="shared" si="64"/>
        <v>593558417.85380912</v>
      </c>
      <c r="AC71" s="12">
        <f t="shared" si="64"/>
        <v>87976632.539057255</v>
      </c>
      <c r="AD71" s="12">
        <f t="shared" si="64"/>
        <v>46445989.506202698</v>
      </c>
      <c r="AE71" s="12">
        <f t="shared" si="64"/>
        <v>-100540052.68200016</v>
      </c>
      <c r="AF71" s="12">
        <f t="shared" si="64"/>
        <v>504434378.67589498</v>
      </c>
      <c r="AG71" s="12">
        <f t="shared" si="64"/>
        <v>541780642.61746979</v>
      </c>
      <c r="AH71" s="12">
        <f t="shared" si="64"/>
        <v>591668050.80485821</v>
      </c>
      <c r="AI71" s="12">
        <f t="shared" si="64"/>
        <v>311775589.00424147</v>
      </c>
      <c r="AJ71" s="12">
        <f t="shared" si="64"/>
        <v>892258350.07061219</v>
      </c>
      <c r="AK71" s="12">
        <f t="shared" si="64"/>
        <v>171140942.04347873</v>
      </c>
      <c r="AL71" s="12">
        <f t="shared" si="64"/>
        <v>-971309178.53289521</v>
      </c>
      <c r="AM71" s="12">
        <f t="shared" si="64"/>
        <v>-1721329663.8781981</v>
      </c>
      <c r="AN71" s="12">
        <f t="shared" si="64"/>
        <v>391694301.47356176</v>
      </c>
      <c r="AO71" s="12">
        <f t="shared" si="64"/>
        <v>-346054423.27035069</v>
      </c>
      <c r="AP71" s="12">
        <f t="shared" si="64"/>
        <v>-1603432442.1901264</v>
      </c>
      <c r="AQ71" s="12">
        <f t="shared" si="64"/>
        <v>-1024821477.2008049</v>
      </c>
      <c r="AR71" s="12">
        <f t="shared" si="64"/>
        <v>704249581.41319203</v>
      </c>
      <c r="AS71" s="12">
        <f t="shared" si="64"/>
        <v>321267488.86831188</v>
      </c>
      <c r="AT71" s="33">
        <f>AA71/'cel growth'!$G$35</f>
        <v>407332280.16053337</v>
      </c>
      <c r="AU71" s="33">
        <f>AB71/'cel growth'!$G$35</f>
        <v>818637455.09089637</v>
      </c>
      <c r="AV71" s="33">
        <f>AC71/'cel growth'!$G$35</f>
        <v>121337621.3745809</v>
      </c>
      <c r="AW71" s="33">
        <f>AD71/'cel growth'!$G$35</f>
        <v>64058440.592954434</v>
      </c>
      <c r="AX71" s="33">
        <f>AE71/'cel growth'!$H$35</f>
        <v>-78858438.53891407</v>
      </c>
      <c r="AY71" s="33">
        <f>AF71/'cel growth'!$H$35</f>
        <v>395652343.38543415</v>
      </c>
      <c r="AZ71" s="33">
        <f>AG71/'cel growth'!$H$35</f>
        <v>424944829.12750697</v>
      </c>
      <c r="BA71" s="33">
        <f>AH71/'cel growth'!$H$35</f>
        <v>464073942.42580551</v>
      </c>
      <c r="BB71" s="33">
        <f>AI71/'cel growth'!$H$35</f>
        <v>244540712.55749801</v>
      </c>
      <c r="BC71" s="33">
        <f>AJ71/'cel growth'!$G$36</f>
        <v>1231459683.351918</v>
      </c>
      <c r="BD71" s="33">
        <f>AK71/'cel growth'!$G$36</f>
        <v>236201959.08587745</v>
      </c>
      <c r="BE71" s="33">
        <f>AL71/'cel growth'!$G$36</f>
        <v>-1340562510.1051402</v>
      </c>
      <c r="BF71" s="33">
        <f>AM71/'cel growth'!$G$36</f>
        <v>-2375711118.4848595</v>
      </c>
      <c r="BG71" s="33">
        <f>AN71/'cel growth'!$G$36</f>
        <v>540600982.24377513</v>
      </c>
      <c r="BH71" s="33">
        <f>AO71/'cel growth'!$H$36</f>
        <v>-271320205.94520843</v>
      </c>
      <c r="BI71" s="33">
        <f>AP71/'cel growth'!$H$36</f>
        <v>-1257153763.0495224</v>
      </c>
      <c r="BJ71" s="33">
        <f>AQ71/'cel growth'!$H$36</f>
        <v>-803500130.48082983</v>
      </c>
      <c r="BK71" s="33">
        <f>AR71/'cel growth'!$H$36</f>
        <v>552159222.99186289</v>
      </c>
      <c r="BL71" s="33">
        <f>AS71/'cel growth'!$H$36</f>
        <v>251886279.67674524</v>
      </c>
      <c r="BM71" s="25">
        <f>-1*BN71</f>
        <v>2375711118.4848595</v>
      </c>
      <c r="BN71" s="26">
        <f t="shared" si="67"/>
        <v>-2375711118.4848595</v>
      </c>
      <c r="BO71" s="26">
        <f t="shared" si="68"/>
        <v>1231459683.351918</v>
      </c>
      <c r="BP71" s="23">
        <f t="shared" si="69"/>
        <v>0.17145699112622531</v>
      </c>
      <c r="BQ71" s="23">
        <f t="shared" si="70"/>
        <v>0.34458627933390867</v>
      </c>
      <c r="BR71" s="23">
        <f t="shared" si="71"/>
        <v>5.1074232229028564E-2</v>
      </c>
      <c r="BS71" s="23">
        <f t="shared" si="72"/>
        <v>2.696390150070457E-2</v>
      </c>
      <c r="BT71" s="23">
        <f t="shared" si="73"/>
        <v>-3.3193614293141438E-2</v>
      </c>
      <c r="BU71" s="23">
        <f t="shared" si="74"/>
        <v>0.16654059506938981</v>
      </c>
      <c r="BV71" s="23">
        <f t="shared" si="75"/>
        <v>0.17887058145290033</v>
      </c>
      <c r="BW71" s="23">
        <f t="shared" si="76"/>
        <v>0.19534106601385723</v>
      </c>
      <c r="BX71" s="23">
        <f t="shared" si="77"/>
        <v>0.10293369031898837</v>
      </c>
      <c r="BY71" s="23">
        <f t="shared" si="78"/>
        <v>0.51835413563973098</v>
      </c>
      <c r="BZ71" s="23">
        <f t="shared" si="79"/>
        <v>9.9423687184878901E-2</v>
      </c>
      <c r="CA71" s="23">
        <f t="shared" si="80"/>
        <v>-0.56427841738607565</v>
      </c>
      <c r="CB71" s="23">
        <f t="shared" si="81"/>
        <v>-1</v>
      </c>
      <c r="CC71" s="23">
        <f t="shared" si="82"/>
        <v>0.22755333257376445</v>
      </c>
      <c r="CD71" s="23">
        <f t="shared" si="83"/>
        <v>-0.11420589137885014</v>
      </c>
      <c r="CE71" s="23">
        <f t="shared" si="84"/>
        <v>-0.52916945720710706</v>
      </c>
      <c r="CF71" s="23">
        <f t="shared" si="85"/>
        <v>-0.33821457677618333</v>
      </c>
      <c r="CG71" s="23">
        <f t="shared" si="86"/>
        <v>0.23241850353590532</v>
      </c>
      <c r="CH71" s="23">
        <f t="shared" si="87"/>
        <v>0.10602563490016791</v>
      </c>
    </row>
    <row r="72" spans="1:86" x14ac:dyDescent="0.25">
      <c r="A72" s="64"/>
      <c r="B72" s="37" t="s">
        <v>124</v>
      </c>
      <c r="C72" s="38">
        <v>301367.26009852497</v>
      </c>
      <c r="D72" s="38">
        <v>283345.48065203102</v>
      </c>
      <c r="E72" s="38">
        <v>197406.759636478</v>
      </c>
      <c r="F72" s="38">
        <v>310173.10779068299</v>
      </c>
      <c r="G72" s="38">
        <v>249874.33663105301</v>
      </c>
      <c r="H72" s="38">
        <v>334109.25281549402</v>
      </c>
      <c r="I72" s="38">
        <v>496796.44108382898</v>
      </c>
      <c r="J72" s="38">
        <v>343807.822425252</v>
      </c>
      <c r="K72" s="38">
        <v>401530.86003659701</v>
      </c>
      <c r="L72" s="38">
        <v>198509.97966079001</v>
      </c>
      <c r="M72" s="38">
        <v>181184.944727305</v>
      </c>
      <c r="N72" s="38">
        <v>63180.585931053203</v>
      </c>
      <c r="O72" s="38">
        <v>8920.0597592929207</v>
      </c>
      <c r="P72" s="38">
        <v>377279.53372635302</v>
      </c>
      <c r="Q72" s="38">
        <v>165326.26331316601</v>
      </c>
      <c r="R72" s="38">
        <v>24753.3134185458</v>
      </c>
      <c r="S72" s="38">
        <v>74379.717439441403</v>
      </c>
      <c r="T72" s="38">
        <v>237507.95994104899</v>
      </c>
      <c r="U72" s="38">
        <v>145329.96965506001</v>
      </c>
      <c r="V72" s="38">
        <v>0</v>
      </c>
      <c r="W72" s="38">
        <v>0</v>
      </c>
      <c r="X72" s="38">
        <v>0</v>
      </c>
      <c r="Y72" s="38">
        <v>0</v>
      </c>
      <c r="Z72" s="38">
        <v>0</v>
      </c>
      <c r="AA72" s="12">
        <f t="shared" si="65"/>
        <v>301367.26009852497</v>
      </c>
      <c r="AB72" s="12">
        <f t="shared" si="64"/>
        <v>283345.48065203102</v>
      </c>
      <c r="AC72" s="12">
        <f t="shared" si="64"/>
        <v>197406.759636478</v>
      </c>
      <c r="AD72" s="12">
        <f t="shared" si="64"/>
        <v>310173.10779068299</v>
      </c>
      <c r="AE72" s="12">
        <f t="shared" si="64"/>
        <v>249874.33663105301</v>
      </c>
      <c r="AF72" s="12">
        <f t="shared" si="64"/>
        <v>258767.43779086278</v>
      </c>
      <c r="AG72" s="12">
        <f t="shared" si="64"/>
        <v>425960.07092082122</v>
      </c>
      <c r="AH72" s="12">
        <f t="shared" si="64"/>
        <v>294456.13251613249</v>
      </c>
      <c r="AI72" s="12">
        <f t="shared" si="64"/>
        <v>323987.58308892627</v>
      </c>
      <c r="AJ72" s="12">
        <f t="shared" si="64"/>
        <v>136041.39550302675</v>
      </c>
      <c r="AK72" s="12">
        <f t="shared" si="64"/>
        <v>116493.08527958932</v>
      </c>
      <c r="AL72" s="12">
        <f t="shared" si="64"/>
        <v>-43309.431799152102</v>
      </c>
      <c r="AM72" s="12">
        <f t="shared" si="64"/>
        <v>-64693.973369740204</v>
      </c>
      <c r="AN72" s="12">
        <f t="shared" si="64"/>
        <v>296282.63795412146</v>
      </c>
      <c r="AO72" s="12">
        <f t="shared" si="64"/>
        <v>131315.91443740932</v>
      </c>
      <c r="AP72" s="12">
        <f t="shared" si="64"/>
        <v>-4369.9579013515286</v>
      </c>
      <c r="AQ72" s="12">
        <f t="shared" si="64"/>
        <v>85207.075389229431</v>
      </c>
      <c r="AR72" s="12">
        <f t="shared" si="64"/>
        <v>253681.45328348404</v>
      </c>
      <c r="AS72" s="12">
        <f t="shared" si="64"/>
        <v>71259.310166529642</v>
      </c>
      <c r="AT72" s="33">
        <f>AA72/'cel growth'!$G$35</f>
        <v>415646.58074740076</v>
      </c>
      <c r="AU72" s="33">
        <f>AB72/'cel growth'!$G$35</f>
        <v>390790.89136870019</v>
      </c>
      <c r="AV72" s="33">
        <f>AC72/'cel growth'!$G$35</f>
        <v>272263.96335322323</v>
      </c>
      <c r="AW72" s="33">
        <f>AD72/'cel growth'!$G$35</f>
        <v>427791.63088533306</v>
      </c>
      <c r="AX72" s="33">
        <f>AE72/'cel growth'!$H$35</f>
        <v>195988.55870899677</v>
      </c>
      <c r="AY72" s="33">
        <f>AF72/'cel growth'!$H$35</f>
        <v>202963.84917805338</v>
      </c>
      <c r="AZ72" s="33">
        <f>AG72/'cel growth'!$H$35</f>
        <v>334101.13856798114</v>
      </c>
      <c r="BA72" s="33">
        <f>AH72/'cel growth'!$H$35</f>
        <v>230956.22300769834</v>
      </c>
      <c r="BB72" s="33">
        <f>AI72/'cel growth'!$H$35</f>
        <v>254119.17168175019</v>
      </c>
      <c r="BC72" s="33">
        <f>AJ72/'cel growth'!$G$36</f>
        <v>187758.95324000309</v>
      </c>
      <c r="BD72" s="33">
        <f>AK72/'cel growth'!$G$36</f>
        <v>160779.14866219866</v>
      </c>
      <c r="BE72" s="33">
        <f>AL72/'cel growth'!$G$36</f>
        <v>-59773.964755067369</v>
      </c>
      <c r="BF72" s="33">
        <f>AM72/'cel growth'!$G$36</f>
        <v>-89288.063209913205</v>
      </c>
      <c r="BG72" s="33">
        <f>AN72/'cel growth'!$G$36</f>
        <v>408917.57806332532</v>
      </c>
      <c r="BH72" s="33">
        <f>AO72/'cel growth'!$H$36</f>
        <v>102956.814169102</v>
      </c>
      <c r="BI72" s="33">
        <f>AP72/'cel growth'!$H$36</f>
        <v>-3426.2179531232491</v>
      </c>
      <c r="BJ72" s="33">
        <f>AQ72/'cel growth'!$H$36</f>
        <v>66805.680517291548</v>
      </c>
      <c r="BK72" s="33">
        <f>AR72/'cel growth'!$H$36</f>
        <v>198896.18372420841</v>
      </c>
      <c r="BL72" s="33">
        <f>AS72/'cel growth'!$H$36</f>
        <v>55870.086927892808</v>
      </c>
      <c r="BM72" s="25">
        <f>ABS(IF(AVERAGE(AT72:BL72)&gt;1, MAX(AT72:BL72), MIN(AT72:BL72)))</f>
        <v>427791.63088533306</v>
      </c>
      <c r="BN72" s="26">
        <f t="shared" si="67"/>
        <v>-89288.063209913205</v>
      </c>
      <c r="BO72" s="26">
        <f t="shared" si="68"/>
        <v>427791.63088533306</v>
      </c>
      <c r="BP72" s="23">
        <f t="shared" si="69"/>
        <v>0.97160989308557155</v>
      </c>
      <c r="BQ72" s="23">
        <f t="shared" si="70"/>
        <v>0.91350756572759906</v>
      </c>
      <c r="BR72" s="23">
        <f t="shared" si="71"/>
        <v>0.63644060261244784</v>
      </c>
      <c r="BS72" s="23">
        <f t="shared" si="72"/>
        <v>1</v>
      </c>
      <c r="BT72" s="23">
        <f t="shared" si="73"/>
        <v>0.45814023594475206</v>
      </c>
      <c r="BU72" s="23">
        <f t="shared" si="74"/>
        <v>0.4744455817380322</v>
      </c>
      <c r="BV72" s="23">
        <f t="shared" si="75"/>
        <v>0.78099035709638487</v>
      </c>
      <c r="BW72" s="23">
        <f t="shared" si="76"/>
        <v>0.53988018075464583</v>
      </c>
      <c r="BX72" s="23">
        <f t="shared" si="77"/>
        <v>0.5940255800606471</v>
      </c>
      <c r="BY72" s="23">
        <f t="shared" si="78"/>
        <v>0.43890282016837945</v>
      </c>
      <c r="BZ72" s="23">
        <f t="shared" si="79"/>
        <v>0.37583518950443079</v>
      </c>
      <c r="CA72" s="23">
        <f t="shared" si="80"/>
        <v>-0.13972682128297506</v>
      </c>
      <c r="CB72" s="23">
        <f t="shared" si="81"/>
        <v>-0.20871858344944183</v>
      </c>
      <c r="CC72" s="23">
        <f t="shared" si="82"/>
        <v>0.9558802663274476</v>
      </c>
      <c r="CD72" s="23">
        <f t="shared" si="83"/>
        <v>0.24067047304321609</v>
      </c>
      <c r="CE72" s="23">
        <f t="shared" si="84"/>
        <v>-8.0090813044484867E-3</v>
      </c>
      <c r="CF72" s="23">
        <f t="shared" si="85"/>
        <v>0.15616406608758179</v>
      </c>
      <c r="CG72" s="23">
        <f t="shared" si="86"/>
        <v>0.46493706132722668</v>
      </c>
      <c r="CH72" s="23">
        <f t="shared" si="87"/>
        <v>0.13060116863966523</v>
      </c>
    </row>
    <row r="73" spans="1:86" x14ac:dyDescent="0.25">
      <c r="A73" s="64"/>
      <c r="B73" s="37" t="s">
        <v>23</v>
      </c>
      <c r="C73" s="38">
        <v>1533819486.4453299</v>
      </c>
      <c r="D73" s="38">
        <v>1470977393.2560501</v>
      </c>
      <c r="E73" s="38">
        <v>1415715719.1464801</v>
      </c>
      <c r="F73" s="38">
        <v>1527722202.85532</v>
      </c>
      <c r="G73" s="38">
        <v>2245243448.5184302</v>
      </c>
      <c r="H73" s="38">
        <v>2235429468.0218601</v>
      </c>
      <c r="I73" s="38">
        <v>2425296839.3775401</v>
      </c>
      <c r="J73" s="38">
        <v>2233774023.4538298</v>
      </c>
      <c r="K73" s="38">
        <v>1890082691.9463899</v>
      </c>
      <c r="L73" s="38">
        <v>1431370118.3371501</v>
      </c>
      <c r="M73" s="38">
        <v>1259873174.7499101</v>
      </c>
      <c r="N73" s="38">
        <v>579048610.71679902</v>
      </c>
      <c r="O73" s="38">
        <v>182186403.04580799</v>
      </c>
      <c r="P73" s="38">
        <v>2465300696.0011902</v>
      </c>
      <c r="Q73" s="38">
        <v>1629584513.5169101</v>
      </c>
      <c r="R73" s="38">
        <v>381804770.90518999</v>
      </c>
      <c r="S73" s="38">
        <v>609500398.39443803</v>
      </c>
      <c r="T73" s="38">
        <v>2417809251.5611701</v>
      </c>
      <c r="U73" s="38">
        <v>1080418108.1865799</v>
      </c>
      <c r="V73" s="38">
        <v>249684591.96722099</v>
      </c>
      <c r="W73" s="38">
        <v>57101167.307087503</v>
      </c>
      <c r="X73" s="38">
        <v>308965970.91125399</v>
      </c>
      <c r="Y73" s="38">
        <v>378454217.77487999</v>
      </c>
      <c r="Z73" s="38">
        <v>345908943.12272799</v>
      </c>
      <c r="AA73" s="12">
        <f t="shared" si="65"/>
        <v>1213066055.5013092</v>
      </c>
      <c r="AB73" s="12">
        <f t="shared" si="64"/>
        <v>1198369818.4770627</v>
      </c>
      <c r="AC73" s="12">
        <f t="shared" si="64"/>
        <v>1080141943.4664512</v>
      </c>
      <c r="AD73" s="12">
        <f t="shared" si="64"/>
        <v>1174776365.4593844</v>
      </c>
      <c r="AE73" s="12">
        <f t="shared" ref="AE73:AE126" si="88">G73-AVERAGE($X73:$Z73,Z73)</f>
        <v>1900433929.7855327</v>
      </c>
      <c r="AF73" s="12">
        <f t="shared" ref="AF73:AF126" si="89">H73-AVERAGE($X73:$Z73,AA73)</f>
        <v>1673830671.1943173</v>
      </c>
      <c r="AG73" s="12">
        <f t="shared" ref="AG73:AG126" si="90">I73-AVERAGE($X73:$Z73,AB73)</f>
        <v>1867372101.8060589</v>
      </c>
      <c r="AH73" s="12">
        <f t="shared" ref="AH73:AH126" si="91">J73-AVERAGE($X73:$Z73,AC73)</f>
        <v>1705406254.6350014</v>
      </c>
      <c r="AI73" s="12">
        <f t="shared" ref="AI73:AI126" si="92">K73-AVERAGE($X73:$Z73,AD73)</f>
        <v>1338056317.6293283</v>
      </c>
      <c r="AJ73" s="12">
        <f t="shared" ref="AJ73:AJ126" si="93">L73-AVERAGE($X73:$Z73,AE73)</f>
        <v>697929352.93855143</v>
      </c>
      <c r="AK73" s="12">
        <f t="shared" ref="AK73:AK126" si="94">M73-AVERAGE($X73:$Z73,AF73)</f>
        <v>583083223.99911523</v>
      </c>
      <c r="AL73" s="12">
        <f t="shared" ref="AL73:AL126" si="95">N73-AVERAGE($X73:$Z73,AG73)</f>
        <v>-146126697.68693113</v>
      </c>
      <c r="AM73" s="12">
        <f t="shared" ref="AM73:AM126" si="96">O73-AVERAGE($X73:$Z73,AH73)</f>
        <v>-502497443.56515789</v>
      </c>
      <c r="AN73" s="12">
        <f t="shared" ref="AN73:AN126" si="97">P73-AVERAGE($X73:$Z73,AI73)</f>
        <v>1872454333.6416426</v>
      </c>
      <c r="AO73" s="12">
        <f t="shared" ref="AO73:AO126" si="98">Q73-AVERAGE($X73:$Z73,AJ73)</f>
        <v>1196769892.3300567</v>
      </c>
      <c r="AP73" s="12">
        <f t="shared" ref="AP73:AP126" si="99">R73-AVERAGE($X73:$Z73,AK73)</f>
        <v>-22298318.046804309</v>
      </c>
      <c r="AQ73" s="12">
        <f t="shared" ref="AQ73:AQ126" si="100">S73-AVERAGE($X73:$Z73,AL73)</f>
        <v>387699789.86395532</v>
      </c>
      <c r="AR73" s="12">
        <f t="shared" ref="AR73:AR126" si="101">T73-AVERAGE($X73:$Z73,AM73)</f>
        <v>2285101329.5002441</v>
      </c>
      <c r="AS73" s="12">
        <f t="shared" ref="AS73:AS126" si="102">U73-AVERAGE($X73:$Z73,AN73)</f>
        <v>353972241.82395387</v>
      </c>
      <c r="AT73" s="33">
        <f>AA73/'cel growth'!$G$35</f>
        <v>1673064147.7943466</v>
      </c>
      <c r="AU73" s="33">
        <f>AB73/'cel growth'!$G$35</f>
        <v>1652795055.9660425</v>
      </c>
      <c r="AV73" s="33">
        <f>AC73/'cel growth'!$G$35</f>
        <v>1489734835.0876157</v>
      </c>
      <c r="AW73" s="33">
        <f>AD73/'cel growth'!$G$35</f>
        <v>1620254898.5792832</v>
      </c>
      <c r="AX73" s="33">
        <f>AE73/'cel growth'!$H$35</f>
        <v>1490602483.8008659</v>
      </c>
      <c r="AY73" s="33">
        <f>AF73/'cel growth'!$H$35</f>
        <v>1312866560.020788</v>
      </c>
      <c r="AZ73" s="33">
        <f>AG73/'cel growth'!$H$35</f>
        <v>1464670488.9375863</v>
      </c>
      <c r="BA73" s="33">
        <f>AH73/'cel growth'!$H$35</f>
        <v>1337632821.2238052</v>
      </c>
      <c r="BB73" s="33">
        <f>AI73/'cel growth'!$H$35</f>
        <v>1049502452.7102613</v>
      </c>
      <c r="BC73" s="33">
        <f>AJ73/'cel growth'!$G$36</f>
        <v>963254487.78787005</v>
      </c>
      <c r="BD73" s="33">
        <f>AK73/'cel growth'!$G$36</f>
        <v>804748403.12443244</v>
      </c>
      <c r="BE73" s="33">
        <f>AL73/'cel growth'!$G$36</f>
        <v>-201678288.41116333</v>
      </c>
      <c r="BF73" s="33">
        <f>AM73/'cel growth'!$G$36</f>
        <v>-693527096.37172484</v>
      </c>
      <c r="BG73" s="33">
        <f>AN73/'cel growth'!$G$36</f>
        <v>2584287410.2716794</v>
      </c>
      <c r="BH73" s="33">
        <f>AO73/'cel growth'!$H$36</f>
        <v>938314414.78886092</v>
      </c>
      <c r="BI73" s="33">
        <f>AP73/'cel growth'!$H$36</f>
        <v>-17482753.688035443</v>
      </c>
      <c r="BJ73" s="33">
        <f>AQ73/'cel growth'!$H$36</f>
        <v>303971802.57575667</v>
      </c>
      <c r="BK73" s="33">
        <f>AR73/'cel growth'!$H$36</f>
        <v>1791608838.4783139</v>
      </c>
      <c r="BL73" s="33">
        <f>AS73/'cel growth'!$H$36</f>
        <v>277528085.44664192</v>
      </c>
      <c r="BM73" s="25">
        <f>ABS(IF(AVERAGE(AT73:BL73)&gt;1, MAX(AT73:BL73), MIN(AT73:BL73)))</f>
        <v>2584287410.2716794</v>
      </c>
      <c r="BN73" s="26">
        <f t="shared" si="67"/>
        <v>-693527096.37172484</v>
      </c>
      <c r="BO73" s="26">
        <f t="shared" si="68"/>
        <v>2584287410.2716794</v>
      </c>
      <c r="BP73" s="23">
        <f t="shared" si="69"/>
        <v>0.64739863729725855</v>
      </c>
      <c r="BQ73" s="23">
        <f t="shared" si="70"/>
        <v>0.63955543388739744</v>
      </c>
      <c r="BR73" s="23">
        <f t="shared" si="71"/>
        <v>0.57645865129645302</v>
      </c>
      <c r="BS73" s="23">
        <f t="shared" si="72"/>
        <v>0.62696389423997934</v>
      </c>
      <c r="BT73" s="23">
        <f t="shared" si="73"/>
        <v>0.57679439131894494</v>
      </c>
      <c r="BU73" s="23">
        <f t="shared" si="74"/>
        <v>0.50801878877812967</v>
      </c>
      <c r="BV73" s="23">
        <f t="shared" si="75"/>
        <v>0.56675990569625123</v>
      </c>
      <c r="BW73" s="23">
        <f t="shared" si="76"/>
        <v>0.51760218925618007</v>
      </c>
      <c r="BX73" s="23">
        <f t="shared" si="77"/>
        <v>0.40610902972279306</v>
      </c>
      <c r="BY73" s="23">
        <f t="shared" si="78"/>
        <v>0.37273504640360633</v>
      </c>
      <c r="BZ73" s="23">
        <f t="shared" si="79"/>
        <v>0.31140050441983591</v>
      </c>
      <c r="CA73" s="23">
        <f t="shared" si="80"/>
        <v>-7.8040193056530593E-2</v>
      </c>
      <c r="CB73" s="23">
        <f t="shared" si="81"/>
        <v>-0.26836298997363306</v>
      </c>
      <c r="CC73" s="23">
        <f t="shared" si="82"/>
        <v>1</v>
      </c>
      <c r="CD73" s="23">
        <f t="shared" si="83"/>
        <v>0.36308438877942695</v>
      </c>
      <c r="CE73" s="23">
        <f t="shared" si="84"/>
        <v>-6.7650190990937529E-3</v>
      </c>
      <c r="CF73" s="23">
        <f t="shared" si="85"/>
        <v>0.11762306366063244</v>
      </c>
      <c r="CG73" s="23">
        <f t="shared" si="86"/>
        <v>0.69326996345579328</v>
      </c>
      <c r="CH73" s="23">
        <f t="shared" si="87"/>
        <v>0.10739056512969899</v>
      </c>
    </row>
    <row r="74" spans="1:86" x14ac:dyDescent="0.25">
      <c r="A74" s="64"/>
      <c r="B74" s="37" t="s">
        <v>125</v>
      </c>
      <c r="C74" s="38">
        <v>28078968.645966299</v>
      </c>
      <c r="D74" s="38">
        <v>28927391.725130402</v>
      </c>
      <c r="E74" s="38">
        <v>30084955.444596399</v>
      </c>
      <c r="F74" s="38">
        <v>28774039.8898203</v>
      </c>
      <c r="G74" s="38">
        <v>12379409.2563376</v>
      </c>
      <c r="H74" s="38">
        <v>13181364.4765669</v>
      </c>
      <c r="I74" s="38">
        <v>14801966.269125</v>
      </c>
      <c r="J74" s="38">
        <v>14358254.123090001</v>
      </c>
      <c r="K74" s="38">
        <v>13575639.4883356</v>
      </c>
      <c r="L74" s="38">
        <v>24913469.6453203</v>
      </c>
      <c r="M74" s="38">
        <v>22712573.133666199</v>
      </c>
      <c r="N74" s="38">
        <v>14895702.574670101</v>
      </c>
      <c r="O74" s="38">
        <v>6722750.6671989895</v>
      </c>
      <c r="P74" s="38">
        <v>10647994.4040819</v>
      </c>
      <c r="Q74" s="38">
        <v>9130573.9221341591</v>
      </c>
      <c r="R74" s="38">
        <v>2857377.6334400098</v>
      </c>
      <c r="S74" s="38">
        <v>4185673.4605568699</v>
      </c>
      <c r="T74" s="38">
        <v>8267615.4276841702</v>
      </c>
      <c r="U74" s="38">
        <v>25229750.866872001</v>
      </c>
      <c r="V74" s="38">
        <v>58750228.072428003</v>
      </c>
      <c r="W74" s="38">
        <v>19447730.561945301</v>
      </c>
      <c r="X74" s="38">
        <v>69019775.446695805</v>
      </c>
      <c r="Y74" s="38">
        <v>66896145.7664138</v>
      </c>
      <c r="Z74" s="38">
        <v>69965150.5797012</v>
      </c>
      <c r="AA74" s="12">
        <f t="shared" si="65"/>
        <v>-38078856.320343398</v>
      </c>
      <c r="AB74" s="12">
        <f t="shared" ref="AB74:AB126" si="103">D74-AVERAGE($X74:$Z74,W74)</f>
        <v>-27404808.86355862</v>
      </c>
      <c r="AC74" s="12">
        <f t="shared" ref="AC74:AC126" si="104">E74-AVERAGE($X74:$Z74,X74)</f>
        <v>-38640256.365280256</v>
      </c>
      <c r="AD74" s="12">
        <f t="shared" ref="AD74:AD126" si="105">F74-AVERAGE($X74:$Z74,Y74)</f>
        <v>-39420264.499985851</v>
      </c>
      <c r="AE74" s="12">
        <f t="shared" si="88"/>
        <v>-56582146.336790398</v>
      </c>
      <c r="AF74" s="12">
        <f t="shared" si="89"/>
        <v>-28769189.391549949</v>
      </c>
      <c r="AG74" s="12">
        <f t="shared" si="90"/>
        <v>-29817099.463188045</v>
      </c>
      <c r="AH74" s="12">
        <f t="shared" si="91"/>
        <v>-27451949.733792633</v>
      </c>
      <c r="AI74" s="12">
        <f t="shared" si="92"/>
        <v>-28039562.334870636</v>
      </c>
      <c r="AJ74" s="12">
        <f t="shared" si="93"/>
        <v>-12411261.718684804</v>
      </c>
      <c r="AK74" s="12">
        <f t="shared" si="94"/>
        <v>-21565397.466649015</v>
      </c>
      <c r="AL74" s="12">
        <f t="shared" si="95"/>
        <v>-29120290.507735588</v>
      </c>
      <c r="AM74" s="12">
        <f t="shared" si="96"/>
        <v>-37884529.847555548</v>
      </c>
      <c r="AN74" s="12">
        <f t="shared" si="97"/>
        <v>-33812382.960403144</v>
      </c>
      <c r="AO74" s="12">
        <f t="shared" si="98"/>
        <v>-39236878.59639734</v>
      </c>
      <c r="AP74" s="12">
        <f t="shared" si="99"/>
        <v>-43221540.948100433</v>
      </c>
      <c r="AQ74" s="12">
        <f t="shared" si="100"/>
        <v>-40004521.860711932</v>
      </c>
      <c r="AR74" s="12">
        <f t="shared" si="101"/>
        <v>-33731520.058629639</v>
      </c>
      <c r="AS74" s="12">
        <f t="shared" si="102"/>
        <v>-17787421.341229912</v>
      </c>
      <c r="AT74" s="33">
        <f>AA74/'cel growth'!$G$35</f>
        <v>-52518466.747674927</v>
      </c>
      <c r="AU74" s="33">
        <f>AB74/'cel growth'!$G$35</f>
        <v>-37796790.190315545</v>
      </c>
      <c r="AV74" s="33">
        <f>AC74/'cel growth'!$G$35</f>
        <v>-53292751.283537105</v>
      </c>
      <c r="AW74" s="33">
        <f>AD74/'cel growth'!$G$35</f>
        <v>-54368540.717464156</v>
      </c>
      <c r="AX74" s="33">
        <f>AE74/'cel growth'!$H$35</f>
        <v>-44380121.058942534</v>
      </c>
      <c r="AY74" s="33">
        <f>AF74/'cel growth'!$H$35</f>
        <v>-22565070.267305396</v>
      </c>
      <c r="AZ74" s="33">
        <f>AG74/'cel growth'!$H$35</f>
        <v>-23386996.949997265</v>
      </c>
      <c r="BA74" s="33">
        <f>AH74/'cel growth'!$H$35</f>
        <v>-21531895.33033948</v>
      </c>
      <c r="BB74" s="33">
        <f>AI74/'cel growth'!$H$35</f>
        <v>-21992788.386894416</v>
      </c>
      <c r="BC74" s="33">
        <f>AJ74/'cel growth'!$G$36</f>
        <v>-17129532.522592608</v>
      </c>
      <c r="BD74" s="33">
        <f>AK74/'cel growth'!$G$36</f>
        <v>-29763708.609211862</v>
      </c>
      <c r="BE74" s="33">
        <f>AL74/'cel growth'!$G$36</f>
        <v>-40190673.166503824</v>
      </c>
      <c r="BF74" s="33">
        <f>AM74/'cel growth'!$G$36</f>
        <v>-52286729.652140506</v>
      </c>
      <c r="BG74" s="33">
        <f>AN74/'cel growth'!$G$36</f>
        <v>-46666513.583758138</v>
      </c>
      <c r="BH74" s="33">
        <f>AO74/'cel growth'!$H$36</f>
        <v>-30763247.817539964</v>
      </c>
      <c r="BI74" s="33">
        <f>AP74/'cel growth'!$H$36</f>
        <v>-33887378.986473441</v>
      </c>
      <c r="BJ74" s="33">
        <f>AQ74/'cel growth'!$H$36</f>
        <v>-31365110.16797024</v>
      </c>
      <c r="BK74" s="33">
        <f>AR74/'cel growth'!$H$36</f>
        <v>-26446831.347109824</v>
      </c>
      <c r="BL74" s="33">
        <f>AS74/'cel growth'!$H$36</f>
        <v>-13946034.198691269</v>
      </c>
      <c r="BM74" s="25">
        <f>ABS(IF(AVERAGE(AT74:BL74)&gt;1, MAX(AT74:BL74), MIN(AT74:BL74)))</f>
        <v>54368540.717464156</v>
      </c>
      <c r="BN74" s="26">
        <f t="shared" si="67"/>
        <v>-54368540.717464156</v>
      </c>
      <c r="BO74" s="26">
        <f t="shared" si="68"/>
        <v>-13946034.198691269</v>
      </c>
      <c r="BP74" s="23">
        <f t="shared" si="69"/>
        <v>-0.96597160884998789</v>
      </c>
      <c r="BQ74" s="23">
        <f t="shared" si="70"/>
        <v>-0.69519596611454637</v>
      </c>
      <c r="BR74" s="23">
        <f t="shared" si="71"/>
        <v>-0.98021301620881118</v>
      </c>
      <c r="BS74" s="23">
        <f t="shared" si="72"/>
        <v>-1</v>
      </c>
      <c r="BT74" s="23">
        <f t="shared" si="73"/>
        <v>-0.81628310183221153</v>
      </c>
      <c r="BU74" s="23">
        <f t="shared" si="74"/>
        <v>-0.41503910109651126</v>
      </c>
      <c r="BV74" s="23">
        <f t="shared" si="75"/>
        <v>-0.4301567899630041</v>
      </c>
      <c r="BW74" s="23">
        <f t="shared" si="76"/>
        <v>-0.39603592530161558</v>
      </c>
      <c r="BX74" s="23">
        <f t="shared" si="77"/>
        <v>-0.40451312646377385</v>
      </c>
      <c r="BY74" s="23">
        <f t="shared" si="78"/>
        <v>-0.31506331228585455</v>
      </c>
      <c r="BZ74" s="23">
        <f t="shared" si="79"/>
        <v>-0.54744358072592558</v>
      </c>
      <c r="CA74" s="23">
        <f t="shared" si="80"/>
        <v>-0.73922663062379845</v>
      </c>
      <c r="CB74" s="23">
        <f t="shared" si="81"/>
        <v>-0.96170927087886804</v>
      </c>
      <c r="CC74" s="23">
        <f t="shared" si="82"/>
        <v>-0.85833669559514247</v>
      </c>
      <c r="CD74" s="23">
        <f t="shared" si="83"/>
        <v>-0.56582809491626196</v>
      </c>
      <c r="CE74" s="23">
        <f t="shared" si="84"/>
        <v>-0.62329020678659131</v>
      </c>
      <c r="CF74" s="23">
        <f t="shared" si="85"/>
        <v>-0.57689814282426011</v>
      </c>
      <c r="CG74" s="23">
        <f t="shared" si="86"/>
        <v>-0.48643629198262855</v>
      </c>
      <c r="CH74" s="23">
        <f t="shared" si="87"/>
        <v>-0.25650926095596954</v>
      </c>
    </row>
    <row r="75" spans="1:86" x14ac:dyDescent="0.25">
      <c r="A75" s="64"/>
      <c r="B75" s="37" t="s">
        <v>106</v>
      </c>
      <c r="C75" s="38">
        <v>13492787.7852748</v>
      </c>
      <c r="D75" s="38">
        <v>12710260.3059204</v>
      </c>
      <c r="E75" s="38">
        <v>12601159.4589577</v>
      </c>
      <c r="F75" s="38">
        <v>12180085.1575255</v>
      </c>
      <c r="G75" s="38">
        <v>12467102.5116002</v>
      </c>
      <c r="H75" s="38">
        <v>11126417.074187901</v>
      </c>
      <c r="I75" s="38">
        <v>11321500.1554955</v>
      </c>
      <c r="J75" s="38">
        <v>12701829.7390846</v>
      </c>
      <c r="K75" s="38">
        <v>11522160.1644984</v>
      </c>
      <c r="L75" s="38">
        <v>12798244.1641945</v>
      </c>
      <c r="M75" s="38">
        <v>11571437.111034401</v>
      </c>
      <c r="N75" s="38">
        <v>7034972.3656214001</v>
      </c>
      <c r="O75" s="38">
        <v>3437929.66630388</v>
      </c>
      <c r="P75" s="38">
        <v>12414770.958694</v>
      </c>
      <c r="Q75" s="38">
        <v>10263064.794766201</v>
      </c>
      <c r="R75" s="38">
        <v>3332015.5251698801</v>
      </c>
      <c r="S75" s="38">
        <v>5490224.5974292196</v>
      </c>
      <c r="T75" s="38">
        <v>12033489.5832796</v>
      </c>
      <c r="U75" s="38">
        <v>11956574.578680299</v>
      </c>
      <c r="V75" s="38">
        <v>9048305.2557993103</v>
      </c>
      <c r="W75" s="38">
        <v>2763319.0633007302</v>
      </c>
      <c r="X75" s="38">
        <v>12215279.122378901</v>
      </c>
      <c r="Y75" s="38">
        <v>12383415.0328204</v>
      </c>
      <c r="Z75" s="38">
        <v>12180044.2132273</v>
      </c>
      <c r="AA75" s="12">
        <f t="shared" si="65"/>
        <v>2036026.8792183232</v>
      </c>
      <c r="AB75" s="12">
        <f t="shared" si="103"/>
        <v>2824745.9479885679</v>
      </c>
      <c r="AC75" s="12">
        <f t="shared" si="104"/>
        <v>352655.08625632524</v>
      </c>
      <c r="AD75" s="12">
        <f t="shared" si="105"/>
        <v>-110453.1927862484</v>
      </c>
      <c r="AE75" s="12">
        <f t="shared" si="88"/>
        <v>227406.86618672498</v>
      </c>
      <c r="AF75" s="12">
        <f t="shared" si="89"/>
        <v>1422725.76227667</v>
      </c>
      <c r="AG75" s="12">
        <f t="shared" si="90"/>
        <v>1420629.0763917081</v>
      </c>
      <c r="AH75" s="12">
        <f t="shared" si="91"/>
        <v>3418981.3754138686</v>
      </c>
      <c r="AI75" s="12">
        <f t="shared" si="92"/>
        <v>2355088.8705883119</v>
      </c>
      <c r="AJ75" s="12">
        <f t="shared" si="93"/>
        <v>3546707.8555411696</v>
      </c>
      <c r="AK75" s="12">
        <f t="shared" si="94"/>
        <v>2021071.0783585832</v>
      </c>
      <c r="AL75" s="12">
        <f t="shared" si="95"/>
        <v>-2514869.4955831757</v>
      </c>
      <c r="AM75" s="12">
        <f t="shared" si="96"/>
        <v>-6611500.2696562372</v>
      </c>
      <c r="AN75" s="12">
        <f t="shared" si="97"/>
        <v>2631314.1489402726</v>
      </c>
      <c r="AO75" s="12">
        <f t="shared" si="98"/>
        <v>181703.23877425864</v>
      </c>
      <c r="AP75" s="12">
        <f t="shared" si="99"/>
        <v>-6367936.8365264153</v>
      </c>
      <c r="AQ75" s="12">
        <f t="shared" si="100"/>
        <v>-3075742.6207816359</v>
      </c>
      <c r="AR75" s="12">
        <f t="shared" si="101"/>
        <v>4491680.05858701</v>
      </c>
      <c r="AS75" s="12">
        <f t="shared" si="102"/>
        <v>2104061.4493385814</v>
      </c>
      <c r="AT75" s="33">
        <f>AA75/'cel growth'!$G$35</f>
        <v>2808094.0523540275</v>
      </c>
      <c r="AU75" s="33">
        <f>AB75/'cel growth'!$G$35</f>
        <v>3895897.6312744794</v>
      </c>
      <c r="AV75" s="33">
        <f>AC75/'cel growth'!$G$35</f>
        <v>486382.89619682118</v>
      </c>
      <c r="AW75" s="33">
        <f>AD75/'cel growth'!$G$35</f>
        <v>-152337.35708128542</v>
      </c>
      <c r="AX75" s="33">
        <f>AE75/'cel growth'!$H$35</f>
        <v>178366.2321844344</v>
      </c>
      <c r="AY75" s="33">
        <f>AF75/'cel growth'!$H$35</f>
        <v>1115912.8037965579</v>
      </c>
      <c r="AZ75" s="33">
        <f>AG75/'cel growth'!$H$35</f>
        <v>1114268.2713879901</v>
      </c>
      <c r="BA75" s="33">
        <f>AH75/'cel growth'!$H$35</f>
        <v>2681672.8802752667</v>
      </c>
      <c r="BB75" s="33">
        <f>AI75/'cel growth'!$H$35</f>
        <v>1847210.400241002</v>
      </c>
      <c r="BC75" s="33">
        <f>AJ75/'cel growth'!$G$36</f>
        <v>4895025.8995960541</v>
      </c>
      <c r="BD75" s="33">
        <f>AK75/'cel growth'!$G$36</f>
        <v>2789402.3631050522</v>
      </c>
      <c r="BE75" s="33">
        <f>AL75/'cel growth'!$G$36</f>
        <v>-3470923.4073933475</v>
      </c>
      <c r="BF75" s="33">
        <f>AM75/'cel growth'!$G$36</f>
        <v>-9124931.1680945978</v>
      </c>
      <c r="BG75" s="33">
        <f>AN75/'cel growth'!$G$36</f>
        <v>3631635.7122317455</v>
      </c>
      <c r="BH75" s="33">
        <f>AO75/'cel growth'!$H$36</f>
        <v>142462.44766716482</v>
      </c>
      <c r="BI75" s="33">
        <f>AP75/'cel growth'!$H$36</f>
        <v>-4992711.6018472128</v>
      </c>
      <c r="BJ75" s="33">
        <f>AQ75/'cel growth'!$H$36</f>
        <v>-2411502.54176343</v>
      </c>
      <c r="BK75" s="33">
        <f>AR75/'cel growth'!$H$36</f>
        <v>3521652.8863257212</v>
      </c>
      <c r="BL75" s="33">
        <f>AS75/'cel growth'!$H$36</f>
        <v>1649666.4899148799</v>
      </c>
      <c r="BM75" s="25">
        <f>-1*BN75</f>
        <v>9124931.1680945978</v>
      </c>
      <c r="BN75" s="26">
        <f t="shared" si="67"/>
        <v>-9124931.1680945978</v>
      </c>
      <c r="BO75" s="26">
        <f t="shared" si="68"/>
        <v>4895025.8995960541</v>
      </c>
      <c r="BP75" s="23">
        <f t="shared" si="69"/>
        <v>0.30773865584570687</v>
      </c>
      <c r="BQ75" s="23">
        <f t="shared" si="70"/>
        <v>0.4269509062048073</v>
      </c>
      <c r="BR75" s="23">
        <f t="shared" si="71"/>
        <v>5.3302637273304948E-2</v>
      </c>
      <c r="BS75" s="23">
        <f t="shared" si="72"/>
        <v>-1.6694630816935292E-2</v>
      </c>
      <c r="BT75" s="23">
        <f t="shared" si="73"/>
        <v>1.954713179734369E-2</v>
      </c>
      <c r="BU75" s="23">
        <f t="shared" si="74"/>
        <v>0.12229273659601476</v>
      </c>
      <c r="BV75" s="23">
        <f t="shared" si="75"/>
        <v>0.12211251250683829</v>
      </c>
      <c r="BW75" s="23">
        <f t="shared" si="76"/>
        <v>0.29388417631595509</v>
      </c>
      <c r="BX75" s="23">
        <f t="shared" si="77"/>
        <v>0.20243554348111573</v>
      </c>
      <c r="BY75" s="23">
        <f t="shared" si="78"/>
        <v>0.53644524100209712</v>
      </c>
      <c r="BZ75" s="23">
        <f t="shared" si="79"/>
        <v>0.3056902360927633</v>
      </c>
      <c r="CA75" s="23">
        <f t="shared" si="80"/>
        <v>-0.38037803720969005</v>
      </c>
      <c r="CB75" s="23">
        <f t="shared" si="81"/>
        <v>-1</v>
      </c>
      <c r="CC75" s="23">
        <f t="shared" si="82"/>
        <v>0.39799047744379618</v>
      </c>
      <c r="CD75" s="23">
        <f t="shared" si="83"/>
        <v>1.5612440800132939E-2</v>
      </c>
      <c r="CE75" s="23">
        <f t="shared" si="84"/>
        <v>-0.54715060419351691</v>
      </c>
      <c r="CF75" s="23">
        <f t="shared" si="85"/>
        <v>-0.26427624464667415</v>
      </c>
      <c r="CG75" s="23">
        <f t="shared" si="86"/>
        <v>0.38593747409725254</v>
      </c>
      <c r="CH75" s="23">
        <f t="shared" si="87"/>
        <v>0.18078673247234492</v>
      </c>
    </row>
    <row r="76" spans="1:86" x14ac:dyDescent="0.25">
      <c r="A76" s="64"/>
      <c r="B76" s="37" t="s">
        <v>126</v>
      </c>
      <c r="C76" s="38">
        <v>2224093.6593300998</v>
      </c>
      <c r="D76" s="38">
        <v>2368718.6655935501</v>
      </c>
      <c r="E76" s="38">
        <v>2054110.1893219899</v>
      </c>
      <c r="F76" s="38">
        <v>2155750.9381736</v>
      </c>
      <c r="G76" s="38">
        <v>2075571.780454</v>
      </c>
      <c r="H76" s="38">
        <v>2233207.97648936</v>
      </c>
      <c r="I76" s="38">
        <v>2499985.6752299299</v>
      </c>
      <c r="J76" s="38">
        <v>2070605.29929261</v>
      </c>
      <c r="K76" s="38">
        <v>1650373.95828542</v>
      </c>
      <c r="L76" s="38">
        <v>2345213.4585225</v>
      </c>
      <c r="M76" s="38">
        <v>1957482.57185538</v>
      </c>
      <c r="N76" s="38">
        <v>1072824.0846176101</v>
      </c>
      <c r="O76" s="38">
        <v>264742.4021523</v>
      </c>
      <c r="P76" s="38">
        <v>2222466.5351614002</v>
      </c>
      <c r="Q76" s="38">
        <v>1810585.4802244999</v>
      </c>
      <c r="R76" s="38">
        <v>376990.38531889103</v>
      </c>
      <c r="S76" s="38">
        <v>664197.30049774202</v>
      </c>
      <c r="T76" s="38">
        <v>2092638.08734987</v>
      </c>
      <c r="U76" s="38">
        <v>2036417.6613097701</v>
      </c>
      <c r="V76" s="38">
        <v>1465246.4915932601</v>
      </c>
      <c r="W76" s="38">
        <v>266827.63424068899</v>
      </c>
      <c r="X76" s="38">
        <v>2097920.6694049402</v>
      </c>
      <c r="Y76" s="38">
        <v>2372189.7595785302</v>
      </c>
      <c r="Z76" s="38">
        <v>1974640.4091046201</v>
      </c>
      <c r="AA76" s="12">
        <f t="shared" si="65"/>
        <v>246594.32690976211</v>
      </c>
      <c r="AB76" s="12">
        <f t="shared" si="103"/>
        <v>690824.04751135525</v>
      </c>
      <c r="AC76" s="12">
        <f t="shared" si="104"/>
        <v>-81557.687551267678</v>
      </c>
      <c r="AD76" s="12">
        <f t="shared" si="105"/>
        <v>-48484.211243055295</v>
      </c>
      <c r="AE76" s="12">
        <f t="shared" si="88"/>
        <v>-29276.031344177667</v>
      </c>
      <c r="AF76" s="12">
        <f t="shared" si="89"/>
        <v>560371.68523989688</v>
      </c>
      <c r="AG76" s="12">
        <f t="shared" si="90"/>
        <v>716091.95383006847</v>
      </c>
      <c r="AH76" s="12">
        <f t="shared" si="91"/>
        <v>479807.01165840426</v>
      </c>
      <c r="AI76" s="12">
        <f t="shared" si="92"/>
        <v>51307.301574161043</v>
      </c>
      <c r="AJ76" s="12">
        <f t="shared" si="93"/>
        <v>741344.7568365219</v>
      </c>
      <c r="AK76" s="12">
        <f t="shared" si="94"/>
        <v>206201.94102338306</v>
      </c>
      <c r="AL76" s="12">
        <f t="shared" si="95"/>
        <v>-717386.61336192954</v>
      </c>
      <c r="AM76" s="12">
        <f t="shared" si="96"/>
        <v>-1466397.0602843235</v>
      </c>
      <c r="AN76" s="12">
        <f t="shared" si="97"/>
        <v>598452.00024583726</v>
      </c>
      <c r="AO76" s="12">
        <f t="shared" si="98"/>
        <v>14061.581493346952</v>
      </c>
      <c r="AP76" s="12">
        <f t="shared" si="99"/>
        <v>-1285747.8094589775</v>
      </c>
      <c r="AQ76" s="12">
        <f t="shared" si="100"/>
        <v>-767643.75568379823</v>
      </c>
      <c r="AR76" s="12">
        <f t="shared" si="101"/>
        <v>848049.64289892814</v>
      </c>
      <c r="AS76" s="12">
        <f t="shared" si="102"/>
        <v>275616.95172628807</v>
      </c>
      <c r="AT76" s="33">
        <f>AA76/'cel growth'!$G$35</f>
        <v>340103.59578622004</v>
      </c>
      <c r="AU76" s="33">
        <f>AB76/'cel growth'!$G$35</f>
        <v>952786.48766392702</v>
      </c>
      <c r="AV76" s="33">
        <f>AC76/'cel growth'!$G$35</f>
        <v>-112484.59422323023</v>
      </c>
      <c r="AW76" s="33">
        <f>AD76/'cel growth'!$G$35</f>
        <v>-66869.561799189134</v>
      </c>
      <c r="AX76" s="33">
        <f>AE76/'cel growth'!$H$35</f>
        <v>-22962.610987685304</v>
      </c>
      <c r="AY76" s="33">
        <f>AF76/'cel growth'!$H$35</f>
        <v>439526.68534208473</v>
      </c>
      <c r="AZ76" s="33">
        <f>AG76/'cel growth'!$H$35</f>
        <v>561665.64292470505</v>
      </c>
      <c r="BA76" s="33">
        <f>AH76/'cel growth'!$H$35</f>
        <v>376335.90524444077</v>
      </c>
      <c r="BB76" s="33">
        <f>AI76/'cel growth'!$H$35</f>
        <v>40242.804532644448</v>
      </c>
      <c r="BC76" s="33">
        <f>AJ76/'cel growth'!$G$36</f>
        <v>1023174.7110422215</v>
      </c>
      <c r="BD76" s="33">
        <f>AK76/'cel growth'!$G$36</f>
        <v>284591.76311335224</v>
      </c>
      <c r="BE76" s="33">
        <f>AL76/'cel growth'!$G$36</f>
        <v>-990108.62903291732</v>
      </c>
      <c r="BF76" s="33">
        <f>AM76/'cel growth'!$G$36</f>
        <v>-2023863.222331298</v>
      </c>
      <c r="BG76" s="33">
        <f>AN76/'cel growth'!$G$36</f>
        <v>825959.7802203116</v>
      </c>
      <c r="BH76" s="33">
        <f>AO76/'cel growth'!$H$36</f>
        <v>11024.829998227347</v>
      </c>
      <c r="BI76" s="33">
        <f>AP76/'cel growth'!$H$36</f>
        <v>-1008076.582750327</v>
      </c>
      <c r="BJ76" s="33">
        <f>AQ76/'cel growth'!$H$36</f>
        <v>-601862.73568295757</v>
      </c>
      <c r="BK76" s="33">
        <f>AR76/'cel growth'!$H$36</f>
        <v>664904.09684299957</v>
      </c>
      <c r="BL76" s="33">
        <f>AS76/'cel growth'!$H$36</f>
        <v>216094.47264873062</v>
      </c>
      <c r="BM76" s="25">
        <f>-1*BN76</f>
        <v>2023863.222331298</v>
      </c>
      <c r="BN76" s="26">
        <f t="shared" si="67"/>
        <v>-2023863.222331298</v>
      </c>
      <c r="BO76" s="26">
        <f t="shared" si="68"/>
        <v>1023174.7110422215</v>
      </c>
      <c r="BP76" s="23">
        <f t="shared" si="69"/>
        <v>0.16804672965718159</v>
      </c>
      <c r="BQ76" s="23">
        <f t="shared" si="70"/>
        <v>0.47077612614868686</v>
      </c>
      <c r="BR76" s="23">
        <f t="shared" si="71"/>
        <v>-5.5579148324884663E-2</v>
      </c>
      <c r="BS76" s="23">
        <f t="shared" si="72"/>
        <v>-3.3040553858260123E-2</v>
      </c>
      <c r="BT76" s="23">
        <f t="shared" si="73"/>
        <v>-1.1345930265600932E-2</v>
      </c>
      <c r="BU76" s="23">
        <f t="shared" si="74"/>
        <v>0.21717212926859344</v>
      </c>
      <c r="BV76" s="23">
        <f t="shared" si="75"/>
        <v>0.27752154232918941</v>
      </c>
      <c r="BW76" s="23">
        <f t="shared" si="76"/>
        <v>0.1859492781389335</v>
      </c>
      <c r="BX76" s="23">
        <f t="shared" si="77"/>
        <v>1.9884152292805914E-2</v>
      </c>
      <c r="BY76" s="23">
        <f t="shared" si="78"/>
        <v>0.50555526665661799</v>
      </c>
      <c r="BZ76" s="23">
        <f t="shared" si="79"/>
        <v>0.14061808128788938</v>
      </c>
      <c r="CA76" s="23">
        <f t="shared" si="80"/>
        <v>-0.48921716552189048</v>
      </c>
      <c r="CB76" s="23">
        <f t="shared" si="81"/>
        <v>-1</v>
      </c>
      <c r="CC76" s="23">
        <f t="shared" si="82"/>
        <v>0.40811047461442795</v>
      </c>
      <c r="CD76" s="23">
        <f t="shared" si="83"/>
        <v>5.4474185194826512E-3</v>
      </c>
      <c r="CE76" s="23">
        <f t="shared" si="84"/>
        <v>-0.498095212970528</v>
      </c>
      <c r="CF76" s="23">
        <f t="shared" si="85"/>
        <v>-0.29738310822688346</v>
      </c>
      <c r="CG76" s="23">
        <f t="shared" si="86"/>
        <v>0.32853213078159166</v>
      </c>
      <c r="CH76" s="23">
        <f t="shared" si="87"/>
        <v>0.10677325931137299</v>
      </c>
    </row>
    <row r="77" spans="1:86" x14ac:dyDescent="0.25">
      <c r="A77" s="64"/>
      <c r="B77" s="37" t="s">
        <v>41</v>
      </c>
      <c r="C77" s="38">
        <v>9752442724.7854195</v>
      </c>
      <c r="D77" s="38">
        <v>9606513823.2166309</v>
      </c>
      <c r="E77" s="38">
        <v>9705825003.90452</v>
      </c>
      <c r="F77" s="38">
        <v>9381526053.4840794</v>
      </c>
      <c r="G77" s="38">
        <v>9207746208.3913307</v>
      </c>
      <c r="H77" s="38">
        <v>9382414695.4797497</v>
      </c>
      <c r="I77" s="38">
        <v>9273948611.8113995</v>
      </c>
      <c r="J77" s="38">
        <v>9148912247.5624294</v>
      </c>
      <c r="K77" s="38">
        <v>8212735512.9163799</v>
      </c>
      <c r="L77" s="38">
        <v>10013594736.6877</v>
      </c>
      <c r="M77" s="38">
        <v>8496045322.5797796</v>
      </c>
      <c r="N77" s="38">
        <v>4345113362.3591003</v>
      </c>
      <c r="O77" s="38">
        <v>1325332020.56917</v>
      </c>
      <c r="P77" s="38">
        <v>8894891416.0269699</v>
      </c>
      <c r="Q77" s="38">
        <v>6538156158.8925896</v>
      </c>
      <c r="R77" s="38">
        <v>1386609502.5806899</v>
      </c>
      <c r="S77" s="38">
        <v>2535159396.2912698</v>
      </c>
      <c r="T77" s="38">
        <v>7913918054.9059896</v>
      </c>
      <c r="U77" s="38">
        <v>8921033649.7302799</v>
      </c>
      <c r="V77" s="38">
        <v>7137718179.4412203</v>
      </c>
      <c r="W77" s="38">
        <v>1192990654.8898499</v>
      </c>
      <c r="X77" s="38">
        <v>9995894039.7444096</v>
      </c>
      <c r="Y77" s="38">
        <v>8963767885.3835697</v>
      </c>
      <c r="Z77" s="38">
        <v>9675371594.2270508</v>
      </c>
      <c r="AA77" s="12">
        <f t="shared" si="65"/>
        <v>809254800.08635712</v>
      </c>
      <c r="AB77" s="12">
        <f t="shared" si="103"/>
        <v>2149507779.6554108</v>
      </c>
      <c r="AC77" s="12">
        <f t="shared" si="104"/>
        <v>48093114.129659653</v>
      </c>
      <c r="AD77" s="12">
        <f t="shared" si="105"/>
        <v>-18174297.70057106</v>
      </c>
      <c r="AE77" s="12">
        <f t="shared" si="88"/>
        <v>-369855070.00418854</v>
      </c>
      <c r="AF77" s="12">
        <f t="shared" si="89"/>
        <v>2021342615.6194029</v>
      </c>
      <c r="AG77" s="12">
        <f t="shared" si="90"/>
        <v>1577813287.0587893</v>
      </c>
      <c r="AH77" s="12">
        <f t="shared" si="91"/>
        <v>1978130589.1912575</v>
      </c>
      <c r="AI77" s="12">
        <f t="shared" si="92"/>
        <v>1058520707.5027657</v>
      </c>
      <c r="AJ77" s="12">
        <f t="shared" si="93"/>
        <v>2947300124.3499899</v>
      </c>
      <c r="AK77" s="12">
        <f t="shared" si="94"/>
        <v>831951288.83617115</v>
      </c>
      <c r="AL77" s="12">
        <f t="shared" si="95"/>
        <v>-3208098339.2443542</v>
      </c>
      <c r="AM77" s="12">
        <f t="shared" si="96"/>
        <v>-6327959006.5674019</v>
      </c>
      <c r="AN77" s="12">
        <f t="shared" si="97"/>
        <v>1471502859.312521</v>
      </c>
      <c r="AO77" s="12">
        <f t="shared" si="98"/>
        <v>-1357427252.0336657</v>
      </c>
      <c r="AP77" s="12">
        <f t="shared" si="99"/>
        <v>-5980136699.4671097</v>
      </c>
      <c r="AQ77" s="12">
        <f t="shared" si="100"/>
        <v>-3821574398.7363992</v>
      </c>
      <c r="AR77" s="12">
        <f t="shared" si="101"/>
        <v>2337149426.7090826</v>
      </c>
      <c r="AS77" s="12">
        <f t="shared" si="102"/>
        <v>1394399555.0633926</v>
      </c>
      <c r="AT77" s="33">
        <f>AA77/'cel growth'!$G$35</f>
        <v>1116126517.8551557</v>
      </c>
      <c r="AU77" s="33">
        <f>AB77/'cel growth'!$G$35</f>
        <v>2964607232.4233928</v>
      </c>
      <c r="AV77" s="33">
        <f>AC77/'cel growth'!$G$35</f>
        <v>66330159.550020017</v>
      </c>
      <c r="AW77" s="33">
        <f>AD77/'cel growth'!$G$35</f>
        <v>-25066042.987742193</v>
      </c>
      <c r="AX77" s="33">
        <f>AE77/'cel growth'!$H$35</f>
        <v>-290095265.79900759</v>
      </c>
      <c r="AY77" s="33">
        <f>AF77/'cel growth'!$H$35</f>
        <v>1585437029.0025527</v>
      </c>
      <c r="AZ77" s="33">
        <f>AG77/'cel growth'!$H$35</f>
        <v>1237555469.7285662</v>
      </c>
      <c r="BA77" s="33">
        <f>AH77/'cel growth'!$H$35</f>
        <v>1551543741.3094988</v>
      </c>
      <c r="BB77" s="33">
        <f>AI77/'cel growth'!$H$35</f>
        <v>830249118.9137702</v>
      </c>
      <c r="BC77" s="33">
        <f>AJ77/'cel growth'!$G$36</f>
        <v>4067747057.3269219</v>
      </c>
      <c r="BD77" s="33">
        <f>AK77/'cel growth'!$G$36</f>
        <v>1148226262.7559974</v>
      </c>
      <c r="BE77" s="33">
        <f>AL77/'cel growth'!$G$36</f>
        <v>-4427690438.1954145</v>
      </c>
      <c r="BF77" s="33">
        <f>AM77/'cel growth'!$G$36</f>
        <v>-8733598731.661869</v>
      </c>
      <c r="BG77" s="33">
        <f>AN77/'cel growth'!$G$36</f>
        <v>2030910044.2007992</v>
      </c>
      <c r="BH77" s="33">
        <f>AO77/'cel growth'!$H$36</f>
        <v>-1064276069.9223449</v>
      </c>
      <c r="BI77" s="33">
        <f>AP77/'cel growth'!$H$36</f>
        <v>-4688661123.1445875</v>
      </c>
      <c r="BJ77" s="33">
        <f>AQ77/'cel growth'!$H$36</f>
        <v>-2996263833.5937519</v>
      </c>
      <c r="BK77" s="33">
        <f>AR77/'cel growth'!$H$36</f>
        <v>1832416582.879621</v>
      </c>
      <c r="BL77" s="33">
        <f>AS77/'cel growth'!$H$36</f>
        <v>1093263801.9024599</v>
      </c>
      <c r="BM77" s="25">
        <f>ABS(IF(AVERAGE(AT77:BL77)&gt;1, MAX(AT77:BL77), MIN(AT77:BL77)))</f>
        <v>8733598731.661869</v>
      </c>
      <c r="BN77" s="26">
        <f t="shared" si="67"/>
        <v>-8733598731.661869</v>
      </c>
      <c r="BO77" s="26">
        <f t="shared" si="68"/>
        <v>4067747057.3269219</v>
      </c>
      <c r="BP77" s="23">
        <f t="shared" si="69"/>
        <v>0.12779686268489393</v>
      </c>
      <c r="BQ77" s="23">
        <f t="shared" si="70"/>
        <v>0.33944852786467256</v>
      </c>
      <c r="BR77" s="23">
        <f t="shared" si="71"/>
        <v>7.5948256369454716E-3</v>
      </c>
      <c r="BS77" s="23">
        <f t="shared" si="72"/>
        <v>-2.8700703750986867E-3</v>
      </c>
      <c r="BT77" s="23">
        <f t="shared" si="73"/>
        <v>-3.3216005762587507E-2</v>
      </c>
      <c r="BU77" s="23">
        <f t="shared" si="74"/>
        <v>0.18153307447649</v>
      </c>
      <c r="BV77" s="23">
        <f t="shared" si="75"/>
        <v>0.14170051862379054</v>
      </c>
      <c r="BW77" s="23">
        <f t="shared" si="76"/>
        <v>0.17765228160582824</v>
      </c>
      <c r="BX77" s="23">
        <f t="shared" si="77"/>
        <v>9.5063804099892124E-2</v>
      </c>
      <c r="BY77" s="23">
        <f t="shared" si="78"/>
        <v>0.46575840982711286</v>
      </c>
      <c r="BZ77" s="23">
        <f t="shared" si="79"/>
        <v>0.13147229430101234</v>
      </c>
      <c r="CA77" s="23">
        <f t="shared" si="80"/>
        <v>-0.50697204831998199</v>
      </c>
      <c r="CB77" s="23">
        <f t="shared" si="81"/>
        <v>-1</v>
      </c>
      <c r="CC77" s="23">
        <f t="shared" si="82"/>
        <v>0.2325398849432081</v>
      </c>
      <c r="CD77" s="23">
        <f t="shared" si="83"/>
        <v>-0.12185996891110082</v>
      </c>
      <c r="CE77" s="23">
        <f t="shared" si="84"/>
        <v>-0.53685327975360364</v>
      </c>
      <c r="CF77" s="23">
        <f t="shared" si="85"/>
        <v>-0.3430732193742097</v>
      </c>
      <c r="CG77" s="23">
        <f t="shared" si="86"/>
        <v>0.20981231668413741</v>
      </c>
      <c r="CH77" s="23">
        <f t="shared" si="87"/>
        <v>0.12517907399833431</v>
      </c>
    </row>
    <row r="78" spans="1:86" x14ac:dyDescent="0.25">
      <c r="A78" s="64"/>
      <c r="B78" s="37" t="s">
        <v>127</v>
      </c>
      <c r="C78" s="38">
        <v>58158372.2479221</v>
      </c>
      <c r="D78" s="38">
        <v>56367478.787209503</v>
      </c>
      <c r="E78" s="38">
        <v>57189562.965294302</v>
      </c>
      <c r="F78" s="38">
        <v>54921305.216676399</v>
      </c>
      <c r="G78" s="38">
        <v>62453966.337235801</v>
      </c>
      <c r="H78" s="38">
        <v>65250214.4335225</v>
      </c>
      <c r="I78" s="38">
        <v>65895892.003098004</v>
      </c>
      <c r="J78" s="38">
        <v>65986495.575387903</v>
      </c>
      <c r="K78" s="38">
        <v>54857111.482728302</v>
      </c>
      <c r="L78" s="38">
        <v>61440784.276871301</v>
      </c>
      <c r="M78" s="38">
        <v>48453450.399928898</v>
      </c>
      <c r="N78" s="38">
        <v>28546872.1906331</v>
      </c>
      <c r="O78" s="38">
        <v>11587126.641842499</v>
      </c>
      <c r="P78" s="38">
        <v>62022506.546757698</v>
      </c>
      <c r="Q78" s="38">
        <v>48435623.114374198</v>
      </c>
      <c r="R78" s="38">
        <v>14009753.022289</v>
      </c>
      <c r="S78" s="38">
        <v>23113139.608545799</v>
      </c>
      <c r="T78" s="38">
        <v>60978868.8937729</v>
      </c>
      <c r="U78" s="38">
        <v>49811177.919910297</v>
      </c>
      <c r="V78" s="38">
        <v>37900411.296720996</v>
      </c>
      <c r="W78" s="38">
        <v>10880690.0145113</v>
      </c>
      <c r="X78" s="38">
        <v>51043790.875951797</v>
      </c>
      <c r="Y78" s="38">
        <v>44854743.938444801</v>
      </c>
      <c r="Z78" s="38">
        <v>49166812.576350398</v>
      </c>
      <c r="AA78" s="12">
        <f t="shared" si="65"/>
        <v>12416932.576055102</v>
      </c>
      <c r="AB78" s="12">
        <f t="shared" si="103"/>
        <v>17380969.435894936</v>
      </c>
      <c r="AC78" s="12">
        <f t="shared" si="104"/>
        <v>8162278.3986196071</v>
      </c>
      <c r="AD78" s="12">
        <f t="shared" si="105"/>
        <v>7441282.3843784556</v>
      </c>
      <c r="AE78" s="12">
        <f t="shared" si="88"/>
        <v>13895926.345461458</v>
      </c>
      <c r="AF78" s="12">
        <f t="shared" si="89"/>
        <v>25879644.441821977</v>
      </c>
      <c r="AG78" s="12">
        <f t="shared" si="90"/>
        <v>25284312.796437524</v>
      </c>
      <c r="AH78" s="12">
        <f t="shared" si="91"/>
        <v>27679589.128046252</v>
      </c>
      <c r="AI78" s="12">
        <f t="shared" si="92"/>
        <v>16730454.038946941</v>
      </c>
      <c r="AJ78" s="12">
        <f t="shared" si="93"/>
        <v>21700465.842819192</v>
      </c>
      <c r="AK78" s="12">
        <f t="shared" si="94"/>
        <v>5717202.4417866617</v>
      </c>
      <c r="AL78" s="12">
        <f t="shared" si="95"/>
        <v>-14040542.856163029</v>
      </c>
      <c r="AM78" s="12">
        <f t="shared" si="96"/>
        <v>-31599107.487855807</v>
      </c>
      <c r="AN78" s="12">
        <f t="shared" si="97"/>
        <v>21573556.189334214</v>
      </c>
      <c r="AO78" s="12">
        <f t="shared" si="98"/>
        <v>6744169.8059826568</v>
      </c>
      <c r="AP78" s="12">
        <f t="shared" si="99"/>
        <v>-23685884.435844414</v>
      </c>
      <c r="AQ78" s="12">
        <f t="shared" si="100"/>
        <v>-9643061.5251001902</v>
      </c>
      <c r="AR78" s="12">
        <f t="shared" si="101"/>
        <v>32612308.918050107</v>
      </c>
      <c r="AS78" s="12">
        <f t="shared" si="102"/>
        <v>8151452.0248899981</v>
      </c>
      <c r="AT78" s="33">
        <f>AA78/'cel growth'!$G$35</f>
        <v>17125468.662126839</v>
      </c>
      <c r="AU78" s="33">
        <f>AB78/'cel growth'!$G$35</f>
        <v>23971882.392742265</v>
      </c>
      <c r="AV78" s="33">
        <f>AC78/'cel growth'!$G$35</f>
        <v>11257437.541110042</v>
      </c>
      <c r="AW78" s="33">
        <f>AD78/'cel growth'!$G$35</f>
        <v>10263037.791270377</v>
      </c>
      <c r="AX78" s="33">
        <f>AE78/'cel growth'!$H$35</f>
        <v>10899248.850811809</v>
      </c>
      <c r="AY78" s="33">
        <f>AF78/'cel growth'!$H$35</f>
        <v>20298660.048243042</v>
      </c>
      <c r="AZ78" s="33">
        <f>AG78/'cel growth'!$H$35</f>
        <v>19831712.570939548</v>
      </c>
      <c r="BA78" s="33">
        <f>AH78/'cel growth'!$H$35</f>
        <v>21710443.945562143</v>
      </c>
      <c r="BB78" s="33">
        <f>AI78/'cel growth'!$H$35</f>
        <v>13122506.367998224</v>
      </c>
      <c r="BC78" s="33">
        <f>AJ78/'cel growth'!$G$36</f>
        <v>29950124.639654413</v>
      </c>
      <c r="BD78" s="33">
        <f>AK78/'cel growth'!$G$36</f>
        <v>7890656.6781518366</v>
      </c>
      <c r="BE78" s="33">
        <f>AL78/'cel growth'!$G$36</f>
        <v>-19378201.905727439</v>
      </c>
      <c r="BF78" s="33">
        <f>AM78/'cel growth'!$G$36</f>
        <v>-43611838.318037152</v>
      </c>
      <c r="BG78" s="33">
        <f>AN78/'cel growth'!$G$36</f>
        <v>29774968.955560736</v>
      </c>
      <c r="BH78" s="33">
        <f>AO78/'cel growth'!$H$36</f>
        <v>5287692.9686263232</v>
      </c>
      <c r="BI78" s="33">
        <f>AP78/'cel growth'!$H$36</f>
        <v>-18570660.020453263</v>
      </c>
      <c r="BJ78" s="33">
        <f>AQ78/'cel growth'!$H$36</f>
        <v>-7560537.4848467186</v>
      </c>
      <c r="BK78" s="33">
        <f>AR78/'cel growth'!$H$36</f>
        <v>25569326.027893096</v>
      </c>
      <c r="BL78" s="33">
        <f>AS78/'cel growth'!$H$36</f>
        <v>6391057.2829690827</v>
      </c>
      <c r="BM78" s="25">
        <f>BN78*-1</f>
        <v>43611838.318037152</v>
      </c>
      <c r="BN78" s="26">
        <f t="shared" si="67"/>
        <v>-43611838.318037152</v>
      </c>
      <c r="BO78" s="26">
        <f t="shared" si="68"/>
        <v>29950124.639654413</v>
      </c>
      <c r="BP78" s="23">
        <f t="shared" si="69"/>
        <v>0.39267935777529517</v>
      </c>
      <c r="BQ78" s="23">
        <f t="shared" si="70"/>
        <v>0.54966457084263476</v>
      </c>
      <c r="BR78" s="23">
        <f t="shared" si="71"/>
        <v>0.25812802154808845</v>
      </c>
      <c r="BS78" s="23">
        <f t="shared" si="72"/>
        <v>0.23532687882651693</v>
      </c>
      <c r="BT78" s="23">
        <f t="shared" si="73"/>
        <v>0.24991491464610094</v>
      </c>
      <c r="BU78" s="23">
        <f t="shared" si="74"/>
        <v>0.46543922088805517</v>
      </c>
      <c r="BV78" s="23">
        <f t="shared" si="75"/>
        <v>0.45473232351082693</v>
      </c>
      <c r="BW78" s="23">
        <f t="shared" si="76"/>
        <v>0.49781079594122624</v>
      </c>
      <c r="BX78" s="23">
        <f t="shared" si="77"/>
        <v>0.30089321785298301</v>
      </c>
      <c r="BY78" s="23">
        <f t="shared" si="78"/>
        <v>0.68674299902803049</v>
      </c>
      <c r="BZ78" s="23">
        <f t="shared" si="79"/>
        <v>0.18092923808002812</v>
      </c>
      <c r="CA78" s="23">
        <f t="shared" si="80"/>
        <v>-0.44433352624149591</v>
      </c>
      <c r="CB78" s="23">
        <f t="shared" si="81"/>
        <v>-1</v>
      </c>
      <c r="CC78" s="23">
        <f t="shared" si="82"/>
        <v>0.68272675731823695</v>
      </c>
      <c r="CD78" s="23">
        <f t="shared" si="83"/>
        <v>0.12124444124703219</v>
      </c>
      <c r="CE78" s="23">
        <f t="shared" si="84"/>
        <v>-0.42581695100829398</v>
      </c>
      <c r="CF78" s="23">
        <f t="shared" si="85"/>
        <v>-0.17335975222396902</v>
      </c>
      <c r="CG78" s="23">
        <f t="shared" si="86"/>
        <v>0.58629324087258283</v>
      </c>
      <c r="CH78" s="23">
        <f t="shared" si="87"/>
        <v>0.14654409283008474</v>
      </c>
    </row>
    <row r="79" spans="1:86" x14ac:dyDescent="0.25">
      <c r="A79" s="64"/>
      <c r="B79" s="37" t="s">
        <v>128</v>
      </c>
      <c r="C79" s="38">
        <v>2606969039.6903601</v>
      </c>
      <c r="D79" s="38">
        <v>2572821714.7116299</v>
      </c>
      <c r="E79" s="38">
        <v>2450374627.2912998</v>
      </c>
      <c r="F79" s="38">
        <v>2561416763.5097098</v>
      </c>
      <c r="G79" s="38">
        <v>2342299687.3460498</v>
      </c>
      <c r="H79" s="38">
        <v>2299715618.3586302</v>
      </c>
      <c r="I79" s="38">
        <v>1986262560.1059501</v>
      </c>
      <c r="J79" s="38">
        <v>2229547711.53018</v>
      </c>
      <c r="K79" s="38">
        <v>2188930312.8147802</v>
      </c>
      <c r="L79" s="38">
        <v>2554794255.5517902</v>
      </c>
      <c r="M79" s="38">
        <v>2436724321.1740298</v>
      </c>
      <c r="N79" s="38">
        <v>1448641365.2443299</v>
      </c>
      <c r="O79" s="38">
        <v>621561364.80960798</v>
      </c>
      <c r="P79" s="38">
        <v>2108440397.2147501</v>
      </c>
      <c r="Q79" s="38">
        <v>1479611872.3746901</v>
      </c>
      <c r="R79" s="38">
        <v>617948937.95499206</v>
      </c>
      <c r="S79" s="38">
        <v>942682173.13357401</v>
      </c>
      <c r="T79" s="38">
        <v>1975573043.2864001</v>
      </c>
      <c r="U79" s="38">
        <v>2457957917.3962202</v>
      </c>
      <c r="V79" s="38">
        <v>1955745507.77073</v>
      </c>
      <c r="W79" s="38">
        <v>474645186.25757599</v>
      </c>
      <c r="X79" s="38">
        <v>2618789881.6089401</v>
      </c>
      <c r="Y79" s="38">
        <v>1927605355.5215399</v>
      </c>
      <c r="Z79" s="38">
        <v>2542278703.3874798</v>
      </c>
      <c r="AA79" s="12">
        <f t="shared" si="65"/>
        <v>345864177.6181879</v>
      </c>
      <c r="AB79" s="12">
        <f t="shared" si="103"/>
        <v>681991933.01774597</v>
      </c>
      <c r="AC79" s="12">
        <f t="shared" si="104"/>
        <v>23508671.75957489</v>
      </c>
      <c r="AD79" s="12">
        <f t="shared" si="105"/>
        <v>307346939.49983501</v>
      </c>
      <c r="AE79" s="12">
        <f t="shared" si="88"/>
        <v>-65438473.630310059</v>
      </c>
      <c r="AF79" s="12">
        <f t="shared" si="89"/>
        <v>441081088.82459331</v>
      </c>
      <c r="AG79" s="12">
        <f t="shared" si="90"/>
        <v>43596091.722023726</v>
      </c>
      <c r="AH79" s="12">
        <f t="shared" si="91"/>
        <v>451502058.46079636</v>
      </c>
      <c r="AI79" s="12">
        <f t="shared" si="92"/>
        <v>339925092.81033158</v>
      </c>
      <c r="AJ79" s="12">
        <f t="shared" si="93"/>
        <v>798985388.82987785</v>
      </c>
      <c r="AK79" s="12">
        <f t="shared" si="94"/>
        <v>554285563.83839154</v>
      </c>
      <c r="AL79" s="12">
        <f t="shared" si="95"/>
        <v>-334426142.81566596</v>
      </c>
      <c r="AM79" s="12">
        <f t="shared" si="96"/>
        <v>-1263482634.935081</v>
      </c>
      <c r="AN79" s="12">
        <f t="shared" si="97"/>
        <v>251290638.88267732</v>
      </c>
      <c r="AO79" s="12">
        <f t="shared" si="98"/>
        <v>-492302959.96226931</v>
      </c>
      <c r="AP79" s="12">
        <f t="shared" si="99"/>
        <v>-1292790938.1340957</v>
      </c>
      <c r="AQ79" s="12">
        <f t="shared" si="100"/>
        <v>-745879776.29199934</v>
      </c>
      <c r="AR79" s="12">
        <f t="shared" si="101"/>
        <v>519275216.89068055</v>
      </c>
      <c r="AS79" s="12">
        <f t="shared" si="102"/>
        <v>622966772.54606104</v>
      </c>
      <c r="AT79" s="33">
        <f>AA79/'cel growth'!$G$35</f>
        <v>477016855.72285932</v>
      </c>
      <c r="AU79" s="33">
        <f>AB79/'cel growth'!$G$35</f>
        <v>940605210.27885842</v>
      </c>
      <c r="AV79" s="33">
        <f>AC79/'cel growth'!$G$35</f>
        <v>32423226.834878437</v>
      </c>
      <c r="AW79" s="33">
        <f>AD79/'cel growth'!$G$35</f>
        <v>423893771.55474871</v>
      </c>
      <c r="AX79" s="33">
        <f>AE79/'cel growth'!$H$35</f>
        <v>-51326568.001490854</v>
      </c>
      <c r="AY79" s="33">
        <f>AF79/'cel growth'!$H$35</f>
        <v>345961286.13307095</v>
      </c>
      <c r="AZ79" s="33">
        <f>AG79/'cel growth'!$H$35</f>
        <v>34194528.726495922</v>
      </c>
      <c r="BA79" s="33">
        <f>AH79/'cel growth'!$H$35</f>
        <v>354134957.93501079</v>
      </c>
      <c r="BB79" s="33">
        <f>AI79/'cel growth'!$H$35</f>
        <v>266619733.37136817</v>
      </c>
      <c r="BC79" s="33">
        <f>AJ79/'cel growth'!$G$36</f>
        <v>1102728031.4646363</v>
      </c>
      <c r="BD79" s="33">
        <f>AK79/'cel growth'!$G$36</f>
        <v>765003011.60190487</v>
      </c>
      <c r="BE79" s="33">
        <f>AL79/'cel growth'!$G$36</f>
        <v>-461561734.78655756</v>
      </c>
      <c r="BF79" s="33">
        <f>AM79/'cel growth'!$G$36</f>
        <v>-1743808758.3205781</v>
      </c>
      <c r="BG79" s="33">
        <f>AN79/'cel growth'!$G$36</f>
        <v>346821400.50947481</v>
      </c>
      <c r="BH79" s="33">
        <f>AO79/'cel growth'!$H$36</f>
        <v>-385984780.14554185</v>
      </c>
      <c r="BI79" s="33">
        <f>AP79/'cel growth'!$H$36</f>
        <v>-1013598671.1680171</v>
      </c>
      <c r="BJ79" s="33">
        <f>AQ79/'cel growth'!$H$36</f>
        <v>-584798924.40447283</v>
      </c>
      <c r="BK79" s="33">
        <f>AR79/'cel growth'!$H$36</f>
        <v>407132084.76735395</v>
      </c>
      <c r="BL79" s="33">
        <f>AS79/'cel growth'!$H$36</f>
        <v>488430320.95033103</v>
      </c>
      <c r="BM79" s="25">
        <f>-1*BN79</f>
        <v>1743808758.3205781</v>
      </c>
      <c r="BN79" s="26">
        <f t="shared" si="67"/>
        <v>-1743808758.3205781</v>
      </c>
      <c r="BO79" s="26">
        <f t="shared" si="68"/>
        <v>1102728031.4646363</v>
      </c>
      <c r="BP79" s="23">
        <f t="shared" si="69"/>
        <v>0.27354883581515166</v>
      </c>
      <c r="BQ79" s="23">
        <f t="shared" si="70"/>
        <v>0.53939699854744028</v>
      </c>
      <c r="BR79" s="23">
        <f t="shared" si="71"/>
        <v>1.8593338679010019E-2</v>
      </c>
      <c r="BS79" s="23">
        <f t="shared" si="72"/>
        <v>0.24308501120443449</v>
      </c>
      <c r="BT79" s="23">
        <f t="shared" si="73"/>
        <v>-2.9433599158500776E-2</v>
      </c>
      <c r="BU79" s="23">
        <f t="shared" si="74"/>
        <v>0.19839405237662544</v>
      </c>
      <c r="BV79" s="23">
        <f t="shared" si="75"/>
        <v>1.9609104819170584E-2</v>
      </c>
      <c r="BW79" s="23">
        <f t="shared" si="76"/>
        <v>0.20308130478486069</v>
      </c>
      <c r="BX79" s="23">
        <f t="shared" si="77"/>
        <v>0.15289505348519036</v>
      </c>
      <c r="BY79" s="23">
        <f t="shared" si="78"/>
        <v>0.63236752665851281</v>
      </c>
      <c r="BZ79" s="23">
        <f t="shared" si="79"/>
        <v>0.43869662194991016</v>
      </c>
      <c r="CA79" s="23">
        <f t="shared" si="80"/>
        <v>-0.26468598267110266</v>
      </c>
      <c r="CB79" s="23">
        <f t="shared" si="81"/>
        <v>-1</v>
      </c>
      <c r="CC79" s="23">
        <f t="shared" si="82"/>
        <v>0.19888729131254651</v>
      </c>
      <c r="CD79" s="23">
        <f t="shared" si="83"/>
        <v>-0.22134582035089378</v>
      </c>
      <c r="CE79" s="23">
        <f t="shared" si="84"/>
        <v>-0.58125563731208152</v>
      </c>
      <c r="CF79" s="23">
        <f t="shared" si="85"/>
        <v>-0.33535725842303898</v>
      </c>
      <c r="CG79" s="23">
        <f t="shared" si="86"/>
        <v>0.23347289823194456</v>
      </c>
      <c r="CH79" s="23">
        <f t="shared" si="87"/>
        <v>0.28009397166964972</v>
      </c>
    </row>
    <row r="80" spans="1:86" x14ac:dyDescent="0.25">
      <c r="A80" s="64"/>
      <c r="B80" s="37" t="s">
        <v>129</v>
      </c>
      <c r="C80" s="38">
        <v>9728305206.0455894</v>
      </c>
      <c r="D80" s="38">
        <v>9425318049.0508995</v>
      </c>
      <c r="E80" s="38">
        <v>9658388025.71735</v>
      </c>
      <c r="F80" s="38">
        <v>9350723909.7367706</v>
      </c>
      <c r="G80" s="38">
        <v>9309778214.6413193</v>
      </c>
      <c r="H80" s="38">
        <v>9378206256.2647991</v>
      </c>
      <c r="I80" s="38">
        <v>9374190075.1149292</v>
      </c>
      <c r="J80" s="38">
        <v>9179333897.7707691</v>
      </c>
      <c r="K80" s="38">
        <v>8148165703.0411501</v>
      </c>
      <c r="L80" s="38">
        <v>10037300157.930401</v>
      </c>
      <c r="M80" s="38">
        <v>8541511605.0520601</v>
      </c>
      <c r="N80" s="38">
        <v>4282817137.2817602</v>
      </c>
      <c r="O80" s="38">
        <v>1321716717.9937999</v>
      </c>
      <c r="P80" s="38">
        <v>9014106100.1464901</v>
      </c>
      <c r="Q80" s="38">
        <v>6534072800.9100599</v>
      </c>
      <c r="R80" s="38">
        <v>1374938414.2703199</v>
      </c>
      <c r="S80" s="38">
        <v>2588953211.4249401</v>
      </c>
      <c r="T80" s="38">
        <v>7922215277.8021803</v>
      </c>
      <c r="U80" s="38">
        <v>8771300769.0601997</v>
      </c>
      <c r="V80" s="38">
        <v>7041510628.1628103</v>
      </c>
      <c r="W80" s="38">
        <v>1211810116.83641</v>
      </c>
      <c r="X80" s="38">
        <v>9986910660.2507191</v>
      </c>
      <c r="Y80" s="38">
        <v>8869365038.5054703</v>
      </c>
      <c r="Z80" s="38">
        <v>9844977368.43363</v>
      </c>
      <c r="AA80" s="12">
        <f t="shared" si="65"/>
        <v>792614282.20743179</v>
      </c>
      <c r="AB80" s="12">
        <f t="shared" si="103"/>
        <v>1947052253.044342</v>
      </c>
      <c r="AC80" s="12">
        <f t="shared" si="104"/>
        <v>-13652906.142784119</v>
      </c>
      <c r="AD80" s="12">
        <f t="shared" si="105"/>
        <v>-41930616.687051773</v>
      </c>
      <c r="AE80" s="12">
        <f t="shared" si="88"/>
        <v>-326779394.26454353</v>
      </c>
      <c r="AF80" s="12">
        <f t="shared" si="89"/>
        <v>2004739418.9154863</v>
      </c>
      <c r="AG80" s="12">
        <f t="shared" si="90"/>
        <v>1712113745.0563889</v>
      </c>
      <c r="AH80" s="12">
        <f t="shared" si="91"/>
        <v>2007433857.5090103</v>
      </c>
      <c r="AI80" s="12">
        <f t="shared" si="92"/>
        <v>983335090.41545773</v>
      </c>
      <c r="AJ80" s="12">
        <f t="shared" si="93"/>
        <v>2943681739.6990814</v>
      </c>
      <c r="AK80" s="12">
        <f t="shared" si="94"/>
        <v>865013483.52573395</v>
      </c>
      <c r="AL80" s="12">
        <f t="shared" si="95"/>
        <v>-3320524565.7797918</v>
      </c>
      <c r="AM80" s="12">
        <f t="shared" si="96"/>
        <v>-6355455013.1809072</v>
      </c>
      <c r="AN80" s="12">
        <f t="shared" si="97"/>
        <v>1592959060.7451706</v>
      </c>
      <c r="AO80" s="12">
        <f t="shared" si="98"/>
        <v>-1377160900.8121653</v>
      </c>
      <c r="AP80" s="12">
        <f t="shared" si="99"/>
        <v>-6016628223.4085684</v>
      </c>
      <c r="AQ80" s="12">
        <f t="shared" si="100"/>
        <v>-3756228913.9275665</v>
      </c>
      <c r="AR80" s="12">
        <f t="shared" si="101"/>
        <v>2335765764.2999525</v>
      </c>
      <c r="AS80" s="12">
        <f t="shared" si="102"/>
        <v>1197747737.0764523</v>
      </c>
      <c r="AT80" s="33">
        <f>AA80/'cel growth'!$G$35</f>
        <v>1093175868.352021</v>
      </c>
      <c r="AU80" s="33">
        <f>AB80/'cel growth'!$G$35</f>
        <v>2685379995.3247299</v>
      </c>
      <c r="AV80" s="33">
        <f>AC80/'cel growth'!$G$35</f>
        <v>-18830126.914443742</v>
      </c>
      <c r="AW80" s="33">
        <f>AD80/'cel growth'!$G$35</f>
        <v>-57830825.581070736</v>
      </c>
      <c r="AX80" s="33">
        <f>AE80/'cel growth'!$H$35</f>
        <v>-256308924.56263447</v>
      </c>
      <c r="AY80" s="33">
        <f>AF80/'cel growth'!$H$35</f>
        <v>1572414336.7331693</v>
      </c>
      <c r="AZ80" s="33">
        <f>AG80/'cel growth'!$H$35</f>
        <v>1342893831.2097294</v>
      </c>
      <c r="BA80" s="33">
        <f>AH80/'cel growth'!$H$35</f>
        <v>1574527715.5762889</v>
      </c>
      <c r="BB80" s="33">
        <f>AI80/'cel growth'!$H$35</f>
        <v>771277393.6567446</v>
      </c>
      <c r="BC80" s="33">
        <f>AJ80/'cel growth'!$G$36</f>
        <v>4062753105.9493856</v>
      </c>
      <c r="BD80" s="33">
        <f>AK80/'cel growth'!$G$36</f>
        <v>1193857396.1604719</v>
      </c>
      <c r="BE80" s="33">
        <f>AL80/'cel growth'!$G$36</f>
        <v>-4582856669.2750387</v>
      </c>
      <c r="BF80" s="33">
        <f>AM80/'cel growth'!$G$36</f>
        <v>-8771547632.4427128</v>
      </c>
      <c r="BG80" s="33">
        <f>AN80/'cel growth'!$G$36</f>
        <v>2198539089.4717579</v>
      </c>
      <c r="BH80" s="33">
        <f>AO80/'cel growth'!$H$36</f>
        <v>-1079748022.5708163</v>
      </c>
      <c r="BI80" s="33">
        <f>AP80/'cel growth'!$H$36</f>
        <v>-4717271905.5107946</v>
      </c>
      <c r="BJ80" s="33">
        <f>AQ80/'cel growth'!$H$36</f>
        <v>-2945030417.1028695</v>
      </c>
      <c r="BK80" s="33">
        <f>AR80/'cel growth'!$H$36</f>
        <v>1831331737.4201815</v>
      </c>
      <c r="BL80" s="33">
        <f>AS80/'cel growth'!$H$36</f>
        <v>939081083.32459927</v>
      </c>
      <c r="BM80" s="25">
        <f>ABS(IF(AVERAGE(AT80:BL80)&gt;1, MAX(AT80:BL80), MIN(AT80:BL80)))</f>
        <v>8771547632.4427128</v>
      </c>
      <c r="BN80" s="26">
        <f t="shared" si="67"/>
        <v>-8771547632.4427128</v>
      </c>
      <c r="BO80" s="26">
        <f t="shared" si="68"/>
        <v>4062753105.9493856</v>
      </c>
      <c r="BP80" s="23">
        <f t="shared" si="69"/>
        <v>0.12462747899911841</v>
      </c>
      <c r="BQ80" s="23">
        <f t="shared" si="70"/>
        <v>0.30614665824677301</v>
      </c>
      <c r="BR80" s="23">
        <f t="shared" si="71"/>
        <v>-2.1467280009742026E-3</v>
      </c>
      <c r="BS80" s="23">
        <f t="shared" si="72"/>
        <v>-6.5930013726626631E-3</v>
      </c>
      <c r="BT80" s="23">
        <f t="shared" si="73"/>
        <v>-2.9220490534035578E-2</v>
      </c>
      <c r="BU80" s="23">
        <f t="shared" si="74"/>
        <v>0.179263044860794</v>
      </c>
      <c r="BV80" s="23">
        <f t="shared" si="75"/>
        <v>0.15309656716026501</v>
      </c>
      <c r="BW80" s="23">
        <f t="shared" si="76"/>
        <v>0.17950398054645372</v>
      </c>
      <c r="BX80" s="23">
        <f t="shared" si="77"/>
        <v>8.7929453954519329E-2</v>
      </c>
      <c r="BY80" s="23">
        <f t="shared" si="78"/>
        <v>0.46317403452530581</v>
      </c>
      <c r="BZ80" s="23">
        <f t="shared" si="79"/>
        <v>0.13610567327307607</v>
      </c>
      <c r="CA80" s="23">
        <f t="shared" si="80"/>
        <v>-0.52246842419514949</v>
      </c>
      <c r="CB80" s="23">
        <f t="shared" si="81"/>
        <v>-1</v>
      </c>
      <c r="CC80" s="23">
        <f t="shared" si="82"/>
        <v>0.25064437675059464</v>
      </c>
      <c r="CD80" s="23">
        <f t="shared" si="83"/>
        <v>-0.12309663788146431</v>
      </c>
      <c r="CE80" s="23">
        <f t="shared" si="84"/>
        <v>-0.53779242879139699</v>
      </c>
      <c r="CF80" s="23">
        <f t="shared" si="85"/>
        <v>-0.33574809606121164</v>
      </c>
      <c r="CG80" s="23">
        <f t="shared" si="86"/>
        <v>0.20878091462979262</v>
      </c>
      <c r="CH80" s="23">
        <f t="shared" si="87"/>
        <v>0.10705990808865763</v>
      </c>
    </row>
    <row r="81" spans="1:86" x14ac:dyDescent="0.25">
      <c r="A81" s="64"/>
      <c r="B81" s="37" t="s">
        <v>44</v>
      </c>
      <c r="C81" s="38">
        <v>5501172159.2016401</v>
      </c>
      <c r="D81" s="38">
        <v>5206120189.5489902</v>
      </c>
      <c r="E81" s="38">
        <v>5250311900.6028004</v>
      </c>
      <c r="F81" s="38">
        <v>5244863277.8035898</v>
      </c>
      <c r="G81" s="38">
        <v>5277207524.40448</v>
      </c>
      <c r="H81" s="38">
        <v>5216092822.2195597</v>
      </c>
      <c r="I81" s="38">
        <v>5287803681.3931599</v>
      </c>
      <c r="J81" s="38">
        <v>5141717646.4470997</v>
      </c>
      <c r="K81" s="38">
        <v>4592513658.3853197</v>
      </c>
      <c r="L81" s="38">
        <v>5654176369.2990599</v>
      </c>
      <c r="M81" s="38">
        <v>4632917525.8060703</v>
      </c>
      <c r="N81" s="38">
        <v>2429060779.1182899</v>
      </c>
      <c r="O81" s="38">
        <v>900630586.78165996</v>
      </c>
      <c r="P81" s="38">
        <v>5048795622.8568001</v>
      </c>
      <c r="Q81" s="38">
        <v>3628091033.6285601</v>
      </c>
      <c r="R81" s="38">
        <v>954464469.041085</v>
      </c>
      <c r="S81" s="38">
        <v>1549484944.16957</v>
      </c>
      <c r="T81" s="38">
        <v>4416066084.7383003</v>
      </c>
      <c r="U81" s="38">
        <v>4948459551.2841101</v>
      </c>
      <c r="V81" s="38">
        <v>3914616501.22192</v>
      </c>
      <c r="W81" s="38">
        <v>806417352.28596902</v>
      </c>
      <c r="X81" s="38">
        <v>5349310217.7966003</v>
      </c>
      <c r="Y81" s="38">
        <v>4704031970.8659401</v>
      </c>
      <c r="Z81" s="38">
        <v>5258839973.0881796</v>
      </c>
      <c r="AA81" s="12">
        <f t="shared" si="65"/>
        <v>694472493.45847988</v>
      </c>
      <c r="AB81" s="12">
        <f t="shared" si="103"/>
        <v>1176470311.0398178</v>
      </c>
      <c r="AC81" s="12">
        <f t="shared" si="104"/>
        <v>84938805.715970039</v>
      </c>
      <c r="AD81" s="12">
        <f t="shared" si="105"/>
        <v>240809744.64942455</v>
      </c>
      <c r="AE81" s="12">
        <f t="shared" si="88"/>
        <v>134451990.6947546</v>
      </c>
      <c r="AF81" s="12">
        <f t="shared" si="89"/>
        <v>1214429158.4172592</v>
      </c>
      <c r="AG81" s="12">
        <f t="shared" si="90"/>
        <v>1165640563.1955252</v>
      </c>
      <c r="AH81" s="12">
        <f t="shared" si="91"/>
        <v>1292437404.5804272</v>
      </c>
      <c r="AI81" s="12">
        <f t="shared" si="92"/>
        <v>704265681.78528309</v>
      </c>
      <c r="AJ81" s="12">
        <f t="shared" si="93"/>
        <v>1792517831.1876907</v>
      </c>
      <c r="AK81" s="12">
        <f t="shared" si="94"/>
        <v>501264695.76407528</v>
      </c>
      <c r="AL81" s="12">
        <f t="shared" si="95"/>
        <v>-1690394902.1182718</v>
      </c>
      <c r="AM81" s="12">
        <f t="shared" si="96"/>
        <v>-3250524304.801127</v>
      </c>
      <c r="AN81" s="12">
        <f t="shared" si="97"/>
        <v>1044683661.9727993</v>
      </c>
      <c r="AO81" s="12">
        <f t="shared" si="98"/>
        <v>-648083964.60604286</v>
      </c>
      <c r="AP81" s="12">
        <f t="shared" si="99"/>
        <v>-2998897245.3376141</v>
      </c>
      <c r="AQ81" s="12">
        <f t="shared" si="100"/>
        <v>-1855961870.7385426</v>
      </c>
      <c r="AR81" s="12">
        <f t="shared" si="101"/>
        <v>1400651620.5009017</v>
      </c>
      <c r="AS81" s="12">
        <f t="shared" si="102"/>
        <v>859243095.35323</v>
      </c>
      <c r="AT81" s="33">
        <f>AA81/'cel growth'!$G$35</f>
        <v>957818434.67259777</v>
      </c>
      <c r="AU81" s="33">
        <f>AB81/'cel growth'!$G$35</f>
        <v>1622591193.1331413</v>
      </c>
      <c r="AV81" s="33">
        <f>AC81/'cel growth'!$G$35</f>
        <v>117147841.995407</v>
      </c>
      <c r="AW81" s="33">
        <f>AD81/'cel growth'!$G$35</f>
        <v>332125483.50960666</v>
      </c>
      <c r="AX81" s="33">
        <f>AE81/'cel growth'!$H$35</f>
        <v>105457215.92341243</v>
      </c>
      <c r="AY81" s="33">
        <f>AF81/'cel growth'!$H$35</f>
        <v>952535677.01837957</v>
      </c>
      <c r="AZ81" s="33">
        <f>AG81/'cel growth'!$H$35</f>
        <v>914268416.01084805</v>
      </c>
      <c r="BA81" s="33">
        <f>AH81/'cel growth'!$H$35</f>
        <v>1013721327.1298201</v>
      </c>
      <c r="BB81" s="33">
        <f>AI81/'cel growth'!$H$35</f>
        <v>552389724.30013537</v>
      </c>
      <c r="BC81" s="33">
        <f>AJ81/'cel growth'!$G$36</f>
        <v>2473962211.3061409</v>
      </c>
      <c r="BD81" s="33">
        <f>AK81/'cel growth'!$G$36</f>
        <v>691825706.61543524</v>
      </c>
      <c r="BE81" s="33">
        <f>AL81/'cel growth'!$G$36</f>
        <v>-2333016183.8637028</v>
      </c>
      <c r="BF81" s="33">
        <f>AM81/'cel growth'!$G$36</f>
        <v>-4486245077.7864122</v>
      </c>
      <c r="BG81" s="33">
        <f>AN81/'cel growth'!$G$36</f>
        <v>1441831069.9744473</v>
      </c>
      <c r="BH81" s="33">
        <f>AO81/'cel growth'!$H$36</f>
        <v>-508123182.14273268</v>
      </c>
      <c r="BI81" s="33">
        <f>AP81/'cel growth'!$H$36</f>
        <v>-2351252761.1238098</v>
      </c>
      <c r="BJ81" s="33">
        <f>AQ81/'cel growth'!$H$36</f>
        <v>-1455146714.3127246</v>
      </c>
      <c r="BK81" s="33">
        <f>AR81/'cel growth'!$H$36</f>
        <v>1098165665.7944369</v>
      </c>
      <c r="BL81" s="33">
        <f>AS81/'cel growth'!$H$36</f>
        <v>673680201.46965957</v>
      </c>
      <c r="BM81" s="25">
        <f>-1*BN81</f>
        <v>4486245077.7864122</v>
      </c>
      <c r="BN81" s="26">
        <f t="shared" si="67"/>
        <v>-4486245077.7864122</v>
      </c>
      <c r="BO81" s="26">
        <f t="shared" si="68"/>
        <v>2473962211.3061409</v>
      </c>
      <c r="BP81" s="23">
        <f t="shared" si="69"/>
        <v>0.2135011391631777</v>
      </c>
      <c r="BQ81" s="23">
        <f t="shared" si="70"/>
        <v>0.36168135378233834</v>
      </c>
      <c r="BR81" s="23">
        <f t="shared" si="71"/>
        <v>2.6112671056573149E-2</v>
      </c>
      <c r="BS81" s="23">
        <f t="shared" si="72"/>
        <v>7.403195272458965E-2</v>
      </c>
      <c r="BT81" s="23">
        <f t="shared" si="73"/>
        <v>2.3506788883554879E-2</v>
      </c>
      <c r="BU81" s="23">
        <f t="shared" si="74"/>
        <v>0.21232359367410586</v>
      </c>
      <c r="BV81" s="23">
        <f t="shared" si="75"/>
        <v>0.20379368495444819</v>
      </c>
      <c r="BW81" s="23">
        <f t="shared" si="76"/>
        <v>0.22596209292025726</v>
      </c>
      <c r="BX81" s="23">
        <f t="shared" si="77"/>
        <v>0.12312963619292365</v>
      </c>
      <c r="BY81" s="23">
        <f t="shared" si="78"/>
        <v>0.55145498482816613</v>
      </c>
      <c r="BZ81" s="23">
        <f t="shared" si="79"/>
        <v>0.15421041307818911</v>
      </c>
      <c r="CA81" s="23">
        <f t="shared" si="80"/>
        <v>-0.52003761350792088</v>
      </c>
      <c r="CB81" s="23">
        <f t="shared" si="81"/>
        <v>-1</v>
      </c>
      <c r="CC81" s="23">
        <f t="shared" si="82"/>
        <v>0.32138927877873996</v>
      </c>
      <c r="CD81" s="23">
        <f t="shared" si="83"/>
        <v>-0.11326246634600914</v>
      </c>
      <c r="CE81" s="23">
        <f t="shared" si="84"/>
        <v>-0.5241026115060029</v>
      </c>
      <c r="CF81" s="23">
        <f t="shared" si="85"/>
        <v>-0.32435738330878661</v>
      </c>
      <c r="CG81" s="23">
        <f t="shared" si="86"/>
        <v>0.24478503665169582</v>
      </c>
      <c r="CH81" s="23">
        <f t="shared" si="87"/>
        <v>0.15016571537863119</v>
      </c>
    </row>
    <row r="82" spans="1:86" x14ac:dyDescent="0.25">
      <c r="A82" s="64"/>
      <c r="B82" s="37" t="s">
        <v>45</v>
      </c>
      <c r="C82" s="38">
        <v>1376659298.4639399</v>
      </c>
      <c r="D82" s="38">
        <v>1312258328.1387501</v>
      </c>
      <c r="E82" s="38">
        <v>1288604673.6286199</v>
      </c>
      <c r="F82" s="38">
        <v>1289452616.36222</v>
      </c>
      <c r="G82" s="38">
        <v>1296645794.5543399</v>
      </c>
      <c r="H82" s="38">
        <v>1244186856.49857</v>
      </c>
      <c r="I82" s="38">
        <v>1255818318.00348</v>
      </c>
      <c r="J82" s="38">
        <v>1210157066.0998399</v>
      </c>
      <c r="K82" s="38">
        <v>1122274479.47419</v>
      </c>
      <c r="L82" s="38">
        <v>1446148095.62254</v>
      </c>
      <c r="M82" s="38">
        <v>1172943747.4301901</v>
      </c>
      <c r="N82" s="38">
        <v>550436257.57852304</v>
      </c>
      <c r="O82" s="38">
        <v>177999927.023424</v>
      </c>
      <c r="P82" s="38">
        <v>1153977435.52967</v>
      </c>
      <c r="Q82" s="38">
        <v>807450019.18650901</v>
      </c>
      <c r="R82" s="38">
        <v>183486832.80093399</v>
      </c>
      <c r="S82" s="38">
        <v>322589672.11776203</v>
      </c>
      <c r="T82" s="38">
        <v>1005651239.71662</v>
      </c>
      <c r="U82" s="38">
        <v>1220725360.0156901</v>
      </c>
      <c r="V82" s="38">
        <v>954913441.55077004</v>
      </c>
      <c r="W82" s="38">
        <v>156284201.51095799</v>
      </c>
      <c r="X82" s="38">
        <v>1369313343.8565099</v>
      </c>
      <c r="Y82" s="38">
        <v>1191817349.3813701</v>
      </c>
      <c r="Z82" s="38">
        <v>1272308151.2014999</v>
      </c>
      <c r="AA82" s="12">
        <f t="shared" si="65"/>
        <v>179571226.96640253</v>
      </c>
      <c r="AB82" s="12">
        <f t="shared" si="103"/>
        <v>314827566.6511656</v>
      </c>
      <c r="AC82" s="12">
        <f t="shared" si="104"/>
        <v>-12083373.445352554</v>
      </c>
      <c r="AD82" s="12">
        <f t="shared" si="105"/>
        <v>33138567.907032728</v>
      </c>
      <c r="AE82" s="12">
        <f t="shared" si="88"/>
        <v>20209045.644119978</v>
      </c>
      <c r="AF82" s="12">
        <f t="shared" si="89"/>
        <v>240934338.64712441</v>
      </c>
      <c r="AG82" s="12">
        <f t="shared" si="90"/>
        <v>218751715.23084366</v>
      </c>
      <c r="AH82" s="12">
        <f t="shared" si="91"/>
        <v>254818198.35133314</v>
      </c>
      <c r="AI82" s="12">
        <f t="shared" si="92"/>
        <v>155630126.38758683</v>
      </c>
      <c r="AJ82" s="12">
        <f t="shared" si="93"/>
        <v>482736123.10166502</v>
      </c>
      <c r="AK82" s="12">
        <f t="shared" si="94"/>
        <v>154350451.65856409</v>
      </c>
      <c r="AL82" s="12">
        <f t="shared" si="95"/>
        <v>-462611382.33903277</v>
      </c>
      <c r="AM82" s="12">
        <f t="shared" si="96"/>
        <v>-844064333.67425418</v>
      </c>
      <c r="AN82" s="12">
        <f t="shared" si="97"/>
        <v>156710192.82292843</v>
      </c>
      <c r="AO82" s="12">
        <f t="shared" si="98"/>
        <v>-271593722.69875205</v>
      </c>
      <c r="AP82" s="12">
        <f t="shared" si="99"/>
        <v>-813460491.22355199</v>
      </c>
      <c r="AQ82" s="12">
        <f t="shared" si="100"/>
        <v>-520117193.40732473</v>
      </c>
      <c r="AR82" s="12">
        <f t="shared" si="101"/>
        <v>258307612.02533865</v>
      </c>
      <c r="AS82" s="12">
        <f t="shared" si="102"/>
        <v>223188100.70011306</v>
      </c>
      <c r="AT82" s="33">
        <f>AA82/'cel growth'!$G$35</f>
        <v>247665146.05733702</v>
      </c>
      <c r="AU82" s="33">
        <f>AB82/'cel growth'!$G$35</f>
        <v>434211073.76030421</v>
      </c>
      <c r="AV82" s="33">
        <f>AC82/'cel growth'!$G$35</f>
        <v>-16665422.962045606</v>
      </c>
      <c r="AW82" s="33">
        <f>AD82/'cel growth'!$G$35</f>
        <v>45704806.94193735</v>
      </c>
      <c r="AX82" s="33">
        <f>AE82/'cel growth'!$H$35</f>
        <v>15850934.441993371</v>
      </c>
      <c r="AY82" s="33">
        <f>AF82/'cel growth'!$H$35</f>
        <v>188976484.78674126</v>
      </c>
      <c r="AZ82" s="33">
        <f>AG82/'cel growth'!$H$35</f>
        <v>171577577.59860301</v>
      </c>
      <c r="BA82" s="33">
        <f>AH82/'cel growth'!$H$35</f>
        <v>199866269.18570313</v>
      </c>
      <c r="BB82" s="33">
        <f>AI82/'cel growth'!$H$35</f>
        <v>122068254.68210793</v>
      </c>
      <c r="BC82" s="33">
        <f>AJ82/'cel growth'!$G$36</f>
        <v>666253303.48577106</v>
      </c>
      <c r="BD82" s="33">
        <f>AK82/'cel growth'!$G$36</f>
        <v>213028388.36939824</v>
      </c>
      <c r="BE82" s="33">
        <f>AL82/'cel growth'!$G$36</f>
        <v>-638477932.27727604</v>
      </c>
      <c r="BF82" s="33">
        <f>AM82/'cel growth'!$G$36</f>
        <v>-1164944208.1353292</v>
      </c>
      <c r="BG82" s="33">
        <f>AN82/'cel growth'!$G$36</f>
        <v>216285209.78982049</v>
      </c>
      <c r="BH82" s="33">
        <f>AO82/'cel growth'!$H$36</f>
        <v>-212940103.69716537</v>
      </c>
      <c r="BI82" s="33">
        <f>AP82/'cel growth'!$H$36</f>
        <v>-637784848.75669098</v>
      </c>
      <c r="BJ82" s="33">
        <f>AQ82/'cel growth'!$H$36</f>
        <v>-407792227.29562461</v>
      </c>
      <c r="BK82" s="33">
        <f>AR82/'cel growth'!$H$36</f>
        <v>202523273.15919775</v>
      </c>
      <c r="BL82" s="33">
        <f>AS82/'cel growth'!$H$36</f>
        <v>174988202.35904458</v>
      </c>
      <c r="BM82" s="25">
        <f>-1*BN82</f>
        <v>1164944208.1353292</v>
      </c>
      <c r="BN82" s="26">
        <f t="shared" si="67"/>
        <v>-1164944208.1353292</v>
      </c>
      <c r="BO82" s="26">
        <f t="shared" si="68"/>
        <v>666253303.48577106</v>
      </c>
      <c r="BP82" s="23">
        <f t="shared" si="69"/>
        <v>0.212598289538486</v>
      </c>
      <c r="BQ82" s="23">
        <f t="shared" si="70"/>
        <v>0.37273121813732624</v>
      </c>
      <c r="BR82" s="23">
        <f t="shared" si="71"/>
        <v>-1.4305769191059506E-2</v>
      </c>
      <c r="BS82" s="23">
        <f t="shared" si="72"/>
        <v>3.9233472833085162E-2</v>
      </c>
      <c r="BT82" s="23">
        <f t="shared" si="73"/>
        <v>1.3606603931157533E-2</v>
      </c>
      <c r="BU82" s="23">
        <f t="shared" si="74"/>
        <v>0.16221934361064974</v>
      </c>
      <c r="BV82" s="23">
        <f t="shared" si="75"/>
        <v>0.14728394407251405</v>
      </c>
      <c r="BW82" s="23">
        <f t="shared" si="76"/>
        <v>0.17156724570150836</v>
      </c>
      <c r="BX82" s="23">
        <f t="shared" si="77"/>
        <v>0.10478463589041467</v>
      </c>
      <c r="BY82" s="23">
        <f t="shared" si="78"/>
        <v>0.5719186368179906</v>
      </c>
      <c r="BZ82" s="23">
        <f t="shared" si="79"/>
        <v>0.18286574316754847</v>
      </c>
      <c r="CA82" s="23">
        <f t="shared" si="80"/>
        <v>-0.54807597464195923</v>
      </c>
      <c r="CB82" s="23">
        <f t="shared" si="81"/>
        <v>-1</v>
      </c>
      <c r="CC82" s="23">
        <f t="shared" si="82"/>
        <v>0.18566143192043327</v>
      </c>
      <c r="CD82" s="23">
        <f t="shared" si="83"/>
        <v>-0.18278995870369488</v>
      </c>
      <c r="CE82" s="23">
        <f t="shared" si="84"/>
        <v>-0.54748102467290072</v>
      </c>
      <c r="CF82" s="23">
        <f t="shared" si="85"/>
        <v>-0.35005301064877453</v>
      </c>
      <c r="CG82" s="23">
        <f t="shared" si="86"/>
        <v>0.17384804503502113</v>
      </c>
      <c r="CH82" s="23">
        <f t="shared" si="87"/>
        <v>0.15021165918249413</v>
      </c>
    </row>
    <row r="83" spans="1:86" x14ac:dyDescent="0.25">
      <c r="A83" s="64"/>
      <c r="B83" s="37" t="s">
        <v>130</v>
      </c>
      <c r="C83" s="38">
        <v>3198018.1049001999</v>
      </c>
      <c r="D83" s="38">
        <v>2817120.9932335899</v>
      </c>
      <c r="E83" s="38">
        <v>2576462.3451104201</v>
      </c>
      <c r="F83" s="38">
        <v>2785118.8437257302</v>
      </c>
      <c r="G83" s="38">
        <v>2973270.74767842</v>
      </c>
      <c r="H83" s="38">
        <v>2986078.25578732</v>
      </c>
      <c r="I83" s="38">
        <v>2548256.6462773201</v>
      </c>
      <c r="J83" s="38">
        <v>2522347.3522723801</v>
      </c>
      <c r="K83" s="38">
        <v>2612043.7140328302</v>
      </c>
      <c r="L83" s="38">
        <v>9453577.0686933193</v>
      </c>
      <c r="M83" s="38">
        <v>7437330.0826475797</v>
      </c>
      <c r="N83" s="38">
        <v>3357997.3510246798</v>
      </c>
      <c r="O83" s="38">
        <v>1056959.12362143</v>
      </c>
      <c r="P83" s="38">
        <v>11981028.1515547</v>
      </c>
      <c r="Q83" s="38">
        <v>7533857.7841088697</v>
      </c>
      <c r="R83" s="38">
        <v>1882728.1559881701</v>
      </c>
      <c r="S83" s="38">
        <v>3337339.4288059501</v>
      </c>
      <c r="T83" s="38">
        <v>12057892.0479974</v>
      </c>
      <c r="U83" s="38">
        <v>7659863.7389646601</v>
      </c>
      <c r="V83" s="38">
        <v>0</v>
      </c>
      <c r="W83" s="38">
        <v>0</v>
      </c>
      <c r="X83" s="38">
        <v>0</v>
      </c>
      <c r="Y83" s="38">
        <v>0</v>
      </c>
      <c r="Z83" s="38">
        <v>0</v>
      </c>
      <c r="AA83" s="12">
        <f t="shared" si="65"/>
        <v>3198018.1049001999</v>
      </c>
      <c r="AB83" s="12">
        <f t="shared" si="103"/>
        <v>2817120.9932335899</v>
      </c>
      <c r="AC83" s="12">
        <f t="shared" si="104"/>
        <v>2576462.3451104201</v>
      </c>
      <c r="AD83" s="12">
        <f t="shared" si="105"/>
        <v>2785118.8437257302</v>
      </c>
      <c r="AE83" s="12">
        <f t="shared" si="88"/>
        <v>2973270.74767842</v>
      </c>
      <c r="AF83" s="12">
        <f t="shared" si="89"/>
        <v>2186573.72956227</v>
      </c>
      <c r="AG83" s="12">
        <f t="shared" si="90"/>
        <v>1843976.3979689227</v>
      </c>
      <c r="AH83" s="12">
        <f t="shared" si="91"/>
        <v>1878231.7659947751</v>
      </c>
      <c r="AI83" s="12">
        <f t="shared" si="92"/>
        <v>1915764.0031013978</v>
      </c>
      <c r="AJ83" s="12">
        <f t="shared" si="93"/>
        <v>8710259.381773714</v>
      </c>
      <c r="AK83" s="12">
        <f t="shared" si="94"/>
        <v>6890686.6502570119</v>
      </c>
      <c r="AL83" s="12">
        <f t="shared" si="95"/>
        <v>2897003.2515324494</v>
      </c>
      <c r="AM83" s="12">
        <f t="shared" si="96"/>
        <v>587401.18212273624</v>
      </c>
      <c r="AN83" s="12">
        <f t="shared" si="97"/>
        <v>11502087.15077935</v>
      </c>
      <c r="AO83" s="12">
        <f t="shared" si="98"/>
        <v>5356292.9386654412</v>
      </c>
      <c r="AP83" s="12">
        <f t="shared" si="99"/>
        <v>160056.4934239171</v>
      </c>
      <c r="AQ83" s="12">
        <f t="shared" si="100"/>
        <v>2613088.6159228375</v>
      </c>
      <c r="AR83" s="12">
        <f t="shared" si="101"/>
        <v>11911041.752466716</v>
      </c>
      <c r="AS83" s="12">
        <f t="shared" si="102"/>
        <v>4784341.9512698222</v>
      </c>
      <c r="AT83" s="33">
        <f>AA83/'cel growth'!$G$35</f>
        <v>4410715.6498535536</v>
      </c>
      <c r="AU83" s="33">
        <f>AB83/'cel growth'!$G$35</f>
        <v>3885381.2720282096</v>
      </c>
      <c r="AV83" s="33">
        <f>AC83/'cel growth'!$G$35</f>
        <v>3553464.1812765952</v>
      </c>
      <c r="AW83" s="33">
        <f>AD83/'cel growth'!$G$35</f>
        <v>3841243.8165688463</v>
      </c>
      <c r="AX83" s="33">
        <f>AE83/'cel growth'!$H$35</f>
        <v>2332080.4222865384</v>
      </c>
      <c r="AY83" s="33">
        <f>AF83/'cel growth'!$H$35</f>
        <v>1715035.8037793303</v>
      </c>
      <c r="AZ83" s="33">
        <f>AG83/'cel growth'!$H$35</f>
        <v>1446320.1039527003</v>
      </c>
      <c r="BA83" s="33">
        <f>AH83/'cel growth'!$H$35</f>
        <v>1473188.2501495064</v>
      </c>
      <c r="BB83" s="33">
        <f>AI83/'cel growth'!$H$35</f>
        <v>1502626.6036628266</v>
      </c>
      <c r="BC83" s="33">
        <f>AJ83/'cel growth'!$G$36</f>
        <v>12021555.482605753</v>
      </c>
      <c r="BD83" s="33">
        <f>AK83/'cel growth'!$G$36</f>
        <v>9510253.1679655891</v>
      </c>
      <c r="BE83" s="33">
        <f>AL83/'cel growth'!$G$36</f>
        <v>3998329.3028519107</v>
      </c>
      <c r="BF83" s="33">
        <f>AM83/'cel growth'!$G$36</f>
        <v>810707.87813883869</v>
      </c>
      <c r="BG83" s="33">
        <f>AN83/'cel growth'!$G$36</f>
        <v>15874725.744470706</v>
      </c>
      <c r="BH83" s="33">
        <f>AO83/'cel growth'!$H$36</f>
        <v>4199543.2090929337</v>
      </c>
      <c r="BI83" s="33">
        <f>AP83/'cel growth'!$H$36</f>
        <v>125490.55246353151</v>
      </c>
      <c r="BJ83" s="33">
        <f>AQ83/'cel growth'!$H$36</f>
        <v>2048763.7023248773</v>
      </c>
      <c r="BK83" s="33">
        <f>AR83/'cel growth'!$H$36</f>
        <v>9338722.7094523087</v>
      </c>
      <c r="BL83" s="33">
        <f>AS83/'cel growth'!$H$36</f>
        <v>3751111.2595047308</v>
      </c>
      <c r="BM83" s="25">
        <f>ABS(IF(AVERAGE(AT83:BL83)&gt;1, MAX(AT83:BL83), MIN(AT83:BL83)))</f>
        <v>15874725.744470706</v>
      </c>
      <c r="BN83" s="26">
        <f t="shared" si="67"/>
        <v>125490.55246353151</v>
      </c>
      <c r="BO83" s="26">
        <f t="shared" si="68"/>
        <v>15874725.744470706</v>
      </c>
      <c r="BP83" s="23">
        <f t="shared" si="69"/>
        <v>0.27784515593221137</v>
      </c>
      <c r="BQ83" s="23">
        <f t="shared" si="70"/>
        <v>0.24475265491635464</v>
      </c>
      <c r="BR83" s="23">
        <f t="shared" si="71"/>
        <v>0.22384413050501331</v>
      </c>
      <c r="BS83" s="23">
        <f t="shared" si="72"/>
        <v>0.2419722947281015</v>
      </c>
      <c r="BT83" s="23">
        <f t="shared" si="73"/>
        <v>0.14690524169205385</v>
      </c>
      <c r="BU83" s="23">
        <f t="shared" si="74"/>
        <v>0.10803561783589812</v>
      </c>
      <c r="BV83" s="23">
        <f t="shared" si="75"/>
        <v>9.1108352184066238E-2</v>
      </c>
      <c r="BW83" s="23">
        <f t="shared" si="76"/>
        <v>9.2800863073973394E-2</v>
      </c>
      <c r="BX83" s="23">
        <f t="shared" si="77"/>
        <v>9.4655279584039645E-2</v>
      </c>
      <c r="BY83" s="23">
        <f t="shared" si="78"/>
        <v>0.75727642014810603</v>
      </c>
      <c r="BZ83" s="23">
        <f t="shared" si="79"/>
        <v>0.59908141539252013</v>
      </c>
      <c r="CA83" s="23">
        <f t="shared" si="80"/>
        <v>0.25186761442127975</v>
      </c>
      <c r="CB83" s="23">
        <f t="shared" si="81"/>
        <v>5.1069095062710908E-2</v>
      </c>
      <c r="CC83" s="23">
        <f t="shared" si="82"/>
        <v>1</v>
      </c>
      <c r="CD83" s="23">
        <f t="shared" si="83"/>
        <v>0.26454272512743521</v>
      </c>
      <c r="CE83" s="23">
        <f t="shared" si="84"/>
        <v>7.9050532578328718E-3</v>
      </c>
      <c r="CF83" s="23">
        <f t="shared" si="85"/>
        <v>0.12905821085057032</v>
      </c>
      <c r="CG83" s="23">
        <f t="shared" si="86"/>
        <v>0.58827616046879172</v>
      </c>
      <c r="CH83" s="23">
        <f t="shared" si="87"/>
        <v>0.23629455524995591</v>
      </c>
    </row>
    <row r="84" spans="1:86" x14ac:dyDescent="0.25">
      <c r="A84" s="64"/>
      <c r="B84" s="37" t="s">
        <v>42</v>
      </c>
      <c r="C84" s="38">
        <v>377237686.618801</v>
      </c>
      <c r="D84" s="38">
        <v>358603736.80688798</v>
      </c>
      <c r="E84" s="38">
        <v>345747799.15930498</v>
      </c>
      <c r="F84" s="38">
        <v>333925833.09309</v>
      </c>
      <c r="G84" s="38">
        <v>348712693.66448098</v>
      </c>
      <c r="H84" s="38">
        <v>334844878.03736597</v>
      </c>
      <c r="I84" s="38">
        <v>345095142.84665602</v>
      </c>
      <c r="J84" s="38">
        <v>325039303.39931101</v>
      </c>
      <c r="K84" s="38">
        <v>285539837.79702199</v>
      </c>
      <c r="L84" s="38">
        <v>388802325.06907099</v>
      </c>
      <c r="M84" s="38">
        <v>289960519.37368602</v>
      </c>
      <c r="N84" s="38">
        <v>117443096.749163</v>
      </c>
      <c r="O84" s="38">
        <v>33504245.216451801</v>
      </c>
      <c r="P84" s="38">
        <v>322664680.475546</v>
      </c>
      <c r="Q84" s="38">
        <v>208469243.94197899</v>
      </c>
      <c r="R84" s="38">
        <v>34568055.389614001</v>
      </c>
      <c r="S84" s="38">
        <v>63958535.523683697</v>
      </c>
      <c r="T84" s="38">
        <v>267437580.84836</v>
      </c>
      <c r="U84" s="38">
        <v>311127651.23504198</v>
      </c>
      <c r="V84" s="38">
        <v>224469265.94177401</v>
      </c>
      <c r="W84" s="38">
        <v>30361643.764602002</v>
      </c>
      <c r="X84" s="38">
        <v>351795679.39022601</v>
      </c>
      <c r="Y84" s="38">
        <v>297676343.16705602</v>
      </c>
      <c r="Z84" s="38">
        <v>336427633.18645602</v>
      </c>
      <c r="AA84" s="12">
        <f t="shared" si="65"/>
        <v>74645456.197422981</v>
      </c>
      <c r="AB84" s="12">
        <f t="shared" si="103"/>
        <v>104538411.92980301</v>
      </c>
      <c r="AC84" s="12">
        <f t="shared" si="104"/>
        <v>11323965.375813961</v>
      </c>
      <c r="AD84" s="12">
        <f t="shared" si="105"/>
        <v>13031833.365391493</v>
      </c>
      <c r="AE84" s="12">
        <f t="shared" si="88"/>
        <v>18130871.431932509</v>
      </c>
      <c r="AF84" s="12">
        <f t="shared" si="89"/>
        <v>69708600.052075744</v>
      </c>
      <c r="AG84" s="12">
        <f t="shared" si="90"/>
        <v>72485625.928270757</v>
      </c>
      <c r="AH84" s="12">
        <f t="shared" si="91"/>
        <v>75733398.119423032</v>
      </c>
      <c r="AI84" s="12">
        <f t="shared" si="92"/>
        <v>35806965.519739628</v>
      </c>
      <c r="AJ84" s="12">
        <f t="shared" si="93"/>
        <v>137794693.2751534</v>
      </c>
      <c r="AK84" s="12">
        <f t="shared" si="94"/>
        <v>26058455.424732596</v>
      </c>
      <c r="AL84" s="12">
        <f t="shared" si="95"/>
        <v>-147153223.66883919</v>
      </c>
      <c r="AM84" s="12">
        <f t="shared" si="96"/>
        <v>-231904018.24933845</v>
      </c>
      <c r="AN84" s="12">
        <f t="shared" si="97"/>
        <v>67238025.159676611</v>
      </c>
      <c r="AO84" s="12">
        <f t="shared" si="98"/>
        <v>-72454343.312743843</v>
      </c>
      <c r="AP84" s="12">
        <f t="shared" si="99"/>
        <v>-218421472.40250361</v>
      </c>
      <c r="AQ84" s="12">
        <f t="shared" si="100"/>
        <v>-145728072.49504098</v>
      </c>
      <c r="AR84" s="12">
        <f t="shared" si="101"/>
        <v>78938671.474760115</v>
      </c>
      <c r="AS84" s="12">
        <f t="shared" si="102"/>
        <v>47843231.009188354</v>
      </c>
      <c r="AT84" s="33">
        <f>AA84/'cel growth'!$G$35</f>
        <v>102951225.11531436</v>
      </c>
      <c r="AU84" s="33">
        <f>AB84/'cel growth'!$G$35</f>
        <v>144179674.53126997</v>
      </c>
      <c r="AV84" s="33">
        <f>AC84/'cel growth'!$G$35</f>
        <v>15618045.196483057</v>
      </c>
      <c r="AW84" s="33">
        <f>AD84/'cel growth'!$G$35</f>
        <v>17973541.576560188</v>
      </c>
      <c r="AX84" s="33">
        <f>AE84/'cel growth'!$H$35</f>
        <v>14220921.636019561</v>
      </c>
      <c r="AY84" s="33">
        <f>AF84/'cel growth'!$H$35</f>
        <v>54675835.21392478</v>
      </c>
      <c r="AZ84" s="33">
        <f>AG84/'cel growth'!$H$35</f>
        <v>56853991.267528132</v>
      </c>
      <c r="BA84" s="33">
        <f>AH84/'cel growth'!$H$35</f>
        <v>59401376.482597031</v>
      </c>
      <c r="BB84" s="33">
        <f>AI84/'cel growth'!$H$35</f>
        <v>28085139.348737687</v>
      </c>
      <c r="BC84" s="33">
        <f>AJ84/'cel growth'!$G$36</f>
        <v>190178785.47706068</v>
      </c>
      <c r="BD84" s="33">
        <f>AK84/'cel growth'!$G$36</f>
        <v>35964849.489435114</v>
      </c>
      <c r="BE84" s="33">
        <f>AL84/'cel growth'!$G$36</f>
        <v>-203095058.96930152</v>
      </c>
      <c r="BF84" s="33">
        <f>AM84/'cel growth'!$G$36</f>
        <v>-320064753.50863039</v>
      </c>
      <c r="BG84" s="33">
        <f>AN84/'cel growth'!$G$36</f>
        <v>92799262.865728185</v>
      </c>
      <c r="BH84" s="33">
        <f>AO84/'cel growth'!$H$36</f>
        <v>-56807039.665783063</v>
      </c>
      <c r="BI84" s="33">
        <f>AP84/'cel growth'!$H$36</f>
        <v>-171250979.29699084</v>
      </c>
      <c r="BJ84" s="33">
        <f>AQ84/'cel growth'!$H$36</f>
        <v>-114256509.90874188</v>
      </c>
      <c r="BK84" s="33">
        <f>AR84/'cel growth'!$H$36</f>
        <v>61891006.620195076</v>
      </c>
      <c r="BL84" s="33">
        <f>AS84/'cel growth'!$H$36</f>
        <v>37510964.800921068</v>
      </c>
      <c r="BM84" s="25">
        <f>-1*BN84</f>
        <v>320064753.50863039</v>
      </c>
      <c r="BN84" s="26">
        <f t="shared" si="67"/>
        <v>-320064753.50863039</v>
      </c>
      <c r="BO84" s="26">
        <f t="shared" si="68"/>
        <v>190178785.47706068</v>
      </c>
      <c r="BP84" s="23">
        <f t="shared" si="69"/>
        <v>0.32165748957589713</v>
      </c>
      <c r="BQ84" s="23">
        <f t="shared" si="70"/>
        <v>0.45047032811559562</v>
      </c>
      <c r="BR84" s="23">
        <f t="shared" si="71"/>
        <v>4.8796517033738059E-2</v>
      </c>
      <c r="BS84" s="23">
        <f t="shared" si="72"/>
        <v>5.6155954004712176E-2</v>
      </c>
      <c r="BT84" s="23">
        <f t="shared" si="73"/>
        <v>4.4431389211483735E-2</v>
      </c>
      <c r="BU84" s="23">
        <f t="shared" si="74"/>
        <v>0.17082741731026146</v>
      </c>
      <c r="BV84" s="23">
        <f t="shared" si="75"/>
        <v>0.17763277788097678</v>
      </c>
      <c r="BW84" s="23">
        <f t="shared" si="76"/>
        <v>0.18559174614331692</v>
      </c>
      <c r="BX84" s="23">
        <f t="shared" si="77"/>
        <v>8.774830418176735E-2</v>
      </c>
      <c r="BY84" s="23">
        <f t="shared" si="78"/>
        <v>0.59418846777807599</v>
      </c>
      <c r="BZ84" s="23">
        <f t="shared" si="79"/>
        <v>0.11236741657798736</v>
      </c>
      <c r="CA84" s="23">
        <f t="shared" si="80"/>
        <v>-0.63454365637866206</v>
      </c>
      <c r="CB84" s="23">
        <f t="shared" si="81"/>
        <v>-1</v>
      </c>
      <c r="CC84" s="23">
        <f t="shared" si="82"/>
        <v>0.28993902592659548</v>
      </c>
      <c r="CD84" s="23">
        <f t="shared" si="83"/>
        <v>-0.17748608380976036</v>
      </c>
      <c r="CE84" s="23">
        <f t="shared" si="84"/>
        <v>-0.53505104020262928</v>
      </c>
      <c r="CF84" s="23">
        <f t="shared" si="85"/>
        <v>-0.35697935700895916</v>
      </c>
      <c r="CG84" s="23">
        <f t="shared" si="86"/>
        <v>0.19337026630308488</v>
      </c>
      <c r="CH84" s="23">
        <f t="shared" si="87"/>
        <v>0.11719804942505049</v>
      </c>
    </row>
    <row r="85" spans="1:86" x14ac:dyDescent="0.25">
      <c r="A85" s="64"/>
      <c r="B85" s="37" t="s">
        <v>131</v>
      </c>
      <c r="C85" s="38">
        <v>1025525.54654905</v>
      </c>
      <c r="D85" s="38">
        <v>1059760.38481301</v>
      </c>
      <c r="E85" s="38">
        <v>1028774.73982437</v>
      </c>
      <c r="F85" s="38">
        <v>1030437.06425514</v>
      </c>
      <c r="G85" s="38">
        <v>1076705.05161841</v>
      </c>
      <c r="H85" s="38">
        <v>1064178.38330942</v>
      </c>
      <c r="I85" s="38">
        <v>1095008.15566957</v>
      </c>
      <c r="J85" s="38">
        <v>890964.76877928001</v>
      </c>
      <c r="K85" s="38">
        <v>980280.47726816498</v>
      </c>
      <c r="L85" s="38">
        <v>1126236.41989652</v>
      </c>
      <c r="M85" s="38">
        <v>1007679.22987835</v>
      </c>
      <c r="N85" s="38">
        <v>386696.33511241199</v>
      </c>
      <c r="O85" s="38">
        <v>135725.20641195</v>
      </c>
      <c r="P85" s="38">
        <v>858101.08752162894</v>
      </c>
      <c r="Q85" s="38">
        <v>624626.03238240595</v>
      </c>
      <c r="R85" s="38">
        <v>95768.142659149104</v>
      </c>
      <c r="S85" s="38">
        <v>268579.81731800199</v>
      </c>
      <c r="T85" s="38">
        <v>686181.91723856004</v>
      </c>
      <c r="U85" s="38">
        <v>896102.60187677003</v>
      </c>
      <c r="V85" s="38">
        <v>693683.19721802894</v>
      </c>
      <c r="W85" s="38">
        <v>63286.7719805038</v>
      </c>
      <c r="X85" s="38">
        <v>999703.31833763001</v>
      </c>
      <c r="Y85" s="38">
        <v>895718.39673091099</v>
      </c>
      <c r="Z85" s="38">
        <v>1047859.71638109</v>
      </c>
      <c r="AA85" s="12">
        <f t="shared" si="65"/>
        <v>116284.38938213501</v>
      </c>
      <c r="AB85" s="12">
        <f t="shared" si="103"/>
        <v>308118.33395547629</v>
      </c>
      <c r="AC85" s="12">
        <f t="shared" si="104"/>
        <v>43028.552377554704</v>
      </c>
      <c r="AD85" s="12">
        <f t="shared" si="105"/>
        <v>70687.107210004469</v>
      </c>
      <c r="AE85" s="12">
        <f t="shared" si="88"/>
        <v>78919.764660729794</v>
      </c>
      <c r="AF85" s="12">
        <f t="shared" si="89"/>
        <v>299286.92810147838</v>
      </c>
      <c r="AG85" s="12">
        <f t="shared" si="90"/>
        <v>282158.21431829315</v>
      </c>
      <c r="AH85" s="12">
        <f t="shared" si="91"/>
        <v>144387.27282248356</v>
      </c>
      <c r="AI85" s="12">
        <f t="shared" si="92"/>
        <v>226788.34260325599</v>
      </c>
      <c r="AJ85" s="12">
        <f t="shared" si="93"/>
        <v>370686.12086892966</v>
      </c>
      <c r="AK85" s="12">
        <f t="shared" si="94"/>
        <v>197037.1399905727</v>
      </c>
      <c r="AL85" s="12">
        <f t="shared" si="95"/>
        <v>-419663.5763295691</v>
      </c>
      <c r="AM85" s="12">
        <f t="shared" si="96"/>
        <v>-636191.96965607861</v>
      </c>
      <c r="AN85" s="12">
        <f t="shared" si="97"/>
        <v>65583.644008407136</v>
      </c>
      <c r="AO85" s="12">
        <f t="shared" si="98"/>
        <v>-203865.85569723428</v>
      </c>
      <c r="AP85" s="12">
        <f t="shared" si="99"/>
        <v>-689311.50020090188</v>
      </c>
      <c r="AQ85" s="12">
        <f t="shared" si="100"/>
        <v>-362324.64646201348</v>
      </c>
      <c r="AR85" s="12">
        <f t="shared" si="101"/>
        <v>109409.55179017188</v>
      </c>
      <c r="AS85" s="12">
        <f t="shared" si="102"/>
        <v>143886.33301226038</v>
      </c>
      <c r="AT85" s="33">
        <f>AA85/'cel growth'!$G$35</f>
        <v>160379.759981832</v>
      </c>
      <c r="AU85" s="33">
        <f>AB85/'cel growth'!$G$35</f>
        <v>424957.68097805494</v>
      </c>
      <c r="AV85" s="33">
        <f>AC85/'cel growth'!$G$35</f>
        <v>59345.101602589748</v>
      </c>
      <c r="AW85" s="33">
        <f>AD85/'cel growth'!$G$35</f>
        <v>97491.85895361664</v>
      </c>
      <c r="AX85" s="33">
        <f>AE85/'cel growth'!$H$35</f>
        <v>61900.598268911825</v>
      </c>
      <c r="AY85" s="33">
        <f>AF85/'cel growth'!$H$35</f>
        <v>234745.25023216149</v>
      </c>
      <c r="AZ85" s="33">
        <f>AG85/'cel growth'!$H$35</f>
        <v>221310.36943501039</v>
      </c>
      <c r="BA85" s="33">
        <f>AH85/'cel growth'!$H$35</f>
        <v>113249.93946130802</v>
      </c>
      <c r="BB85" s="33">
        <f>AI85/'cel growth'!$H$35</f>
        <v>177881.09414550645</v>
      </c>
      <c r="BC85" s="33">
        <f>AJ85/'cel growth'!$G$36</f>
        <v>511606.32230796979</v>
      </c>
      <c r="BD85" s="33">
        <f>AK85/'cel growth'!$G$36</f>
        <v>271942.86722243141</v>
      </c>
      <c r="BE85" s="33">
        <f>AL85/'cel growth'!$G$36</f>
        <v>-579203.06913378381</v>
      </c>
      <c r="BF85" s="33">
        <f>AM85/'cel growth'!$G$36</f>
        <v>-878046.99327465729</v>
      </c>
      <c r="BG85" s="33">
        <f>AN85/'cel growth'!$G$36</f>
        <v>90515.951436337287</v>
      </c>
      <c r="BH85" s="33">
        <f>AO85/'cel growth'!$H$36</f>
        <v>-159838.80636531327</v>
      </c>
      <c r="BI85" s="33">
        <f>AP85/'cel growth'!$H$36</f>
        <v>-540447.1829241697</v>
      </c>
      <c r="BJ85" s="33">
        <f>AQ85/'cel growth'!$H$36</f>
        <v>-284076.6974398648</v>
      </c>
      <c r="BK85" s="33">
        <f>AR85/'cel growth'!$H$36</f>
        <v>85781.368848134414</v>
      </c>
      <c r="BL85" s="33">
        <f>AS85/'cel growth'!$H$36</f>
        <v>112812.51410298658</v>
      </c>
      <c r="BM85" s="25">
        <f>-1*BN85</f>
        <v>878046.99327465729</v>
      </c>
      <c r="BN85" s="26">
        <f t="shared" si="67"/>
        <v>-878046.99327465729</v>
      </c>
      <c r="BO85" s="26">
        <f t="shared" si="68"/>
        <v>511606.32230796979</v>
      </c>
      <c r="BP85" s="23">
        <f t="shared" si="69"/>
        <v>0.18265509842895669</v>
      </c>
      <c r="BQ85" s="23">
        <f t="shared" si="70"/>
        <v>0.48398056622594249</v>
      </c>
      <c r="BR85" s="23">
        <f t="shared" si="71"/>
        <v>6.7587614395515971E-2</v>
      </c>
      <c r="BS85" s="23">
        <f t="shared" si="72"/>
        <v>0.1110326209193233</v>
      </c>
      <c r="BT85" s="23">
        <f t="shared" si="73"/>
        <v>7.0498047078385723E-2</v>
      </c>
      <c r="BU85" s="23">
        <f t="shared" si="74"/>
        <v>0.26734930138156293</v>
      </c>
      <c r="BV85" s="23">
        <f t="shared" si="75"/>
        <v>0.25204843377418579</v>
      </c>
      <c r="BW85" s="23">
        <f t="shared" si="76"/>
        <v>0.12897936024921036</v>
      </c>
      <c r="BX85" s="23">
        <f t="shared" si="77"/>
        <v>0.20258721401926649</v>
      </c>
      <c r="BY85" s="23">
        <f t="shared" si="78"/>
        <v>0.58266394193771465</v>
      </c>
      <c r="BZ85" s="23">
        <f t="shared" si="79"/>
        <v>0.30971334029426645</v>
      </c>
      <c r="CA85" s="23">
        <f t="shared" si="80"/>
        <v>-0.65964928252149524</v>
      </c>
      <c r="CB85" s="23">
        <f t="shared" si="81"/>
        <v>-1</v>
      </c>
      <c r="CC85" s="23">
        <f t="shared" si="82"/>
        <v>0.10308782118683649</v>
      </c>
      <c r="CD85" s="23">
        <f t="shared" si="83"/>
        <v>-0.18203901111169221</v>
      </c>
      <c r="CE85" s="23">
        <f t="shared" si="84"/>
        <v>-0.6155105444966944</v>
      </c>
      <c r="CF85" s="23">
        <f t="shared" si="85"/>
        <v>-0.32353245283650128</v>
      </c>
      <c r="CG85" s="23">
        <f t="shared" si="86"/>
        <v>9.7695646708172934E-2</v>
      </c>
      <c r="CH85" s="23">
        <f t="shared" si="87"/>
        <v>0.12848118035488595</v>
      </c>
    </row>
    <row r="86" spans="1:86" x14ac:dyDescent="0.25">
      <c r="A86" s="64"/>
      <c r="B86" s="37" t="s">
        <v>30</v>
      </c>
      <c r="C86" s="38">
        <v>5259949.6504124803</v>
      </c>
      <c r="D86" s="38">
        <v>5482695.1111127296</v>
      </c>
      <c r="E86" s="38">
        <v>4893303.7329006204</v>
      </c>
      <c r="F86" s="38">
        <v>4584823.9783491204</v>
      </c>
      <c r="G86" s="38">
        <v>4601026.6255033901</v>
      </c>
      <c r="H86" s="38">
        <v>5259744.67933717</v>
      </c>
      <c r="I86" s="38">
        <v>5513336.4986680299</v>
      </c>
      <c r="J86" s="38">
        <v>5584837.0164234396</v>
      </c>
      <c r="K86" s="38">
        <v>4564999.2876461605</v>
      </c>
      <c r="L86" s="38">
        <v>4151427.1248487602</v>
      </c>
      <c r="M86" s="38">
        <v>3813517.4199581202</v>
      </c>
      <c r="N86" s="38">
        <v>1998237.5235415199</v>
      </c>
      <c r="O86" s="38">
        <v>0</v>
      </c>
      <c r="P86" s="38">
        <v>4893517.9691997804</v>
      </c>
      <c r="Q86" s="38">
        <v>3114207.3974740398</v>
      </c>
      <c r="R86" s="38">
        <v>0</v>
      </c>
      <c r="S86" s="38">
        <v>1750951.3076001301</v>
      </c>
      <c r="T86" s="38">
        <v>4683803.0417403001</v>
      </c>
      <c r="U86" s="38">
        <v>3536363.8382962001</v>
      </c>
      <c r="V86" s="38">
        <v>2773324.8618294098</v>
      </c>
      <c r="W86" s="38">
        <v>436813.58211161598</v>
      </c>
      <c r="X86" s="38">
        <v>4193790.4673738498</v>
      </c>
      <c r="Y86" s="38">
        <v>3155583.5413785302</v>
      </c>
      <c r="Z86" s="38">
        <v>3978071.53890034</v>
      </c>
      <c r="AA86" s="12">
        <f t="shared" si="65"/>
        <v>1734757.0480419481</v>
      </c>
      <c r="AB86" s="12">
        <f t="shared" si="103"/>
        <v>2541630.3286716458</v>
      </c>
      <c r="AC86" s="12">
        <f t="shared" si="104"/>
        <v>1012994.7291439781</v>
      </c>
      <c r="AD86" s="12">
        <f t="shared" si="105"/>
        <v>964066.70609130803</v>
      </c>
      <c r="AE86" s="12">
        <f t="shared" si="88"/>
        <v>774647.35386512522</v>
      </c>
      <c r="AF86" s="12">
        <f t="shared" si="89"/>
        <v>1994194.0304135028</v>
      </c>
      <c r="AG86" s="12">
        <f t="shared" si="90"/>
        <v>2046067.5295869387</v>
      </c>
      <c r="AH86" s="12">
        <f t="shared" si="91"/>
        <v>2499726.947224265</v>
      </c>
      <c r="AI86" s="12">
        <f t="shared" si="92"/>
        <v>1492121.2242101533</v>
      </c>
      <c r="AJ86" s="12">
        <f t="shared" si="93"/>
        <v>1125903.8994692988</v>
      </c>
      <c r="AK86" s="12">
        <f t="shared" si="94"/>
        <v>483107.52544156462</v>
      </c>
      <c r="AL86" s="12">
        <f t="shared" si="95"/>
        <v>-1345140.7457683948</v>
      </c>
      <c r="AM86" s="12">
        <f t="shared" si="96"/>
        <v>-3456793.1237192461</v>
      </c>
      <c r="AN86" s="12">
        <f t="shared" si="97"/>
        <v>1688626.2762340624</v>
      </c>
      <c r="AO86" s="12">
        <f t="shared" si="98"/>
        <v>870.03569353511557</v>
      </c>
      <c r="AP86" s="12">
        <f t="shared" si="99"/>
        <v>-2952638.268273571</v>
      </c>
      <c r="AQ86" s="12">
        <f t="shared" si="100"/>
        <v>-744624.89287095121</v>
      </c>
      <c r="AR86" s="12">
        <f t="shared" si="101"/>
        <v>2716139.935756932</v>
      </c>
      <c r="AS86" s="12">
        <f t="shared" si="102"/>
        <v>282345.88232450467</v>
      </c>
      <c r="AT86" s="33">
        <f>AA86/'cel growth'!$G$35</f>
        <v>2392581.8458526689</v>
      </c>
      <c r="AU86" s="33">
        <f>AB86/'cel growth'!$G$35</f>
        <v>3505423.7653117669</v>
      </c>
      <c r="AV86" s="33">
        <f>AC86/'cel growth'!$G$35</f>
        <v>1397125.2064546831</v>
      </c>
      <c r="AW86" s="33">
        <f>AD86/'cel growth'!$G$35</f>
        <v>1329643.5381476358</v>
      </c>
      <c r="AX86" s="33">
        <f>AE86/'cel growth'!$H$35</f>
        <v>607593.48254292272</v>
      </c>
      <c r="AY86" s="33">
        <f>AF86/'cel growth'!$H$35</f>
        <v>1564143.0771816859</v>
      </c>
      <c r="AZ86" s="33">
        <f>AG86/'cel growth'!$H$35</f>
        <v>1604829.9779465504</v>
      </c>
      <c r="BA86" s="33">
        <f>AH86/'cel growth'!$H$35</f>
        <v>1960657.0572947739</v>
      </c>
      <c r="BB86" s="33">
        <f>AI86/'cel growth'!$H$35</f>
        <v>1170343.0295998997</v>
      </c>
      <c r="BC86" s="33">
        <f>AJ86/'cel growth'!$G$36</f>
        <v>1553928.0292702513</v>
      </c>
      <c r="BD86" s="33">
        <f>AK86/'cel growth'!$G$36</f>
        <v>666765.89830525662</v>
      </c>
      <c r="BE86" s="33">
        <f>AL86/'cel growth'!$G$36</f>
        <v>-1856510.053076688</v>
      </c>
      <c r="BF86" s="33">
        <f>AM86/'cel growth'!$G$36</f>
        <v>-4770929.1431248635</v>
      </c>
      <c r="BG86" s="33">
        <f>AN86/'cel growth'!$G$36</f>
        <v>2330575.1963726198</v>
      </c>
      <c r="BH86" s="33">
        <f>AO86/'cel growth'!$H$36</f>
        <v>682.1420206648022</v>
      </c>
      <c r="BI86" s="33">
        <f>AP86/'cel growth'!$H$36</f>
        <v>-2314983.9133939673</v>
      </c>
      <c r="BJ86" s="33">
        <f>AQ86/'cel growth'!$H$36</f>
        <v>-583815.04670969176</v>
      </c>
      <c r="BK86" s="33">
        <f>AR86/'cel growth'!$H$36</f>
        <v>2129559.9685771042</v>
      </c>
      <c r="BL86" s="33">
        <f>AS86/'cel growth'!$H$36</f>
        <v>221370.21748229061</v>
      </c>
      <c r="BM86" s="25">
        <f>-1*BN86</f>
        <v>4770929.1431248635</v>
      </c>
      <c r="BN86" s="26">
        <f t="shared" si="67"/>
        <v>-4770929.1431248635</v>
      </c>
      <c r="BO86" s="26">
        <f t="shared" si="68"/>
        <v>3505423.7653117669</v>
      </c>
      <c r="BP86" s="23">
        <f t="shared" si="69"/>
        <v>0.50149180045997821</v>
      </c>
      <c r="BQ86" s="23">
        <f t="shared" si="70"/>
        <v>0.73474655777758713</v>
      </c>
      <c r="BR86" s="23">
        <f t="shared" si="71"/>
        <v>0.29284132388929046</v>
      </c>
      <c r="BS86" s="23">
        <f t="shared" si="72"/>
        <v>0.27869697877691507</v>
      </c>
      <c r="BT86" s="23">
        <f t="shared" si="73"/>
        <v>0.12735328157587372</v>
      </c>
      <c r="BU86" s="23">
        <f t="shared" si="74"/>
        <v>0.32784873349789545</v>
      </c>
      <c r="BV86" s="23">
        <f t="shared" si="75"/>
        <v>0.33637682090902293</v>
      </c>
      <c r="BW86" s="23">
        <f t="shared" si="76"/>
        <v>0.41095916507587926</v>
      </c>
      <c r="BX86" s="23">
        <f t="shared" si="77"/>
        <v>0.24530714971661649</v>
      </c>
      <c r="BY86" s="23">
        <f t="shared" si="78"/>
        <v>0.32570763108262374</v>
      </c>
      <c r="BZ86" s="23">
        <f t="shared" si="79"/>
        <v>0.13975598427532676</v>
      </c>
      <c r="CA86" s="23">
        <f t="shared" si="80"/>
        <v>-0.38912966371592578</v>
      </c>
      <c r="CB86" s="23">
        <f t="shared" si="81"/>
        <v>-1</v>
      </c>
      <c r="CC86" s="23">
        <f t="shared" si="82"/>
        <v>0.48849503450100279</v>
      </c>
      <c r="CD86" s="23">
        <f t="shared" si="83"/>
        <v>1.4297886223018033E-4</v>
      </c>
      <c r="CE86" s="23">
        <f t="shared" si="84"/>
        <v>-0.48522705828276019</v>
      </c>
      <c r="CF86" s="23">
        <f t="shared" si="85"/>
        <v>-0.12236925537890184</v>
      </c>
      <c r="CG86" s="23">
        <f t="shared" si="86"/>
        <v>0.44636168442071744</v>
      </c>
      <c r="CH86" s="23">
        <f t="shared" si="87"/>
        <v>4.6399812456090581E-2</v>
      </c>
    </row>
    <row r="87" spans="1:86" x14ac:dyDescent="0.25">
      <c r="A87" s="64"/>
      <c r="B87" s="37" t="s">
        <v>48</v>
      </c>
      <c r="C87" s="38">
        <v>1428268741.89643</v>
      </c>
      <c r="D87" s="38">
        <v>1312140983.48282</v>
      </c>
      <c r="E87" s="38">
        <v>1270427430.23965</v>
      </c>
      <c r="F87" s="38">
        <v>1348862574.68309</v>
      </c>
      <c r="G87" s="38">
        <v>1171977526.7934999</v>
      </c>
      <c r="H87" s="38">
        <v>1111118162.1463599</v>
      </c>
      <c r="I87" s="38">
        <v>1176641908.4498601</v>
      </c>
      <c r="J87" s="38">
        <v>1104630488.4135699</v>
      </c>
      <c r="K87" s="38">
        <v>1060318653.38148</v>
      </c>
      <c r="L87" s="38">
        <v>1181362260.0720999</v>
      </c>
      <c r="M87" s="38">
        <v>962804360.23769999</v>
      </c>
      <c r="N87" s="38">
        <v>476328218.08502197</v>
      </c>
      <c r="O87" s="38">
        <v>159590705.38213199</v>
      </c>
      <c r="P87" s="38">
        <v>863474625.06601703</v>
      </c>
      <c r="Q87" s="38">
        <v>652060865.34915698</v>
      </c>
      <c r="R87" s="38">
        <v>147465486.714302</v>
      </c>
      <c r="S87" s="38">
        <v>269366244.51120502</v>
      </c>
      <c r="T87" s="38">
        <v>795035722.99024701</v>
      </c>
      <c r="U87" s="38">
        <v>1050495561.96541</v>
      </c>
      <c r="V87" s="38">
        <v>458059011.82906002</v>
      </c>
      <c r="W87" s="38">
        <v>81141559.960565001</v>
      </c>
      <c r="X87" s="38">
        <v>646531863.60243595</v>
      </c>
      <c r="Y87" s="38">
        <v>547724883.84906995</v>
      </c>
      <c r="Z87" s="38">
        <v>628821023.93973303</v>
      </c>
      <c r="AA87" s="12">
        <f t="shared" si="65"/>
        <v>857984546.09135532</v>
      </c>
      <c r="AB87" s="12">
        <f t="shared" si="103"/>
        <v>836086150.64486909</v>
      </c>
      <c r="AC87" s="12">
        <f t="shared" si="104"/>
        <v>653025021.49123132</v>
      </c>
      <c r="AD87" s="12">
        <f t="shared" si="105"/>
        <v>756161910.87301278</v>
      </c>
      <c r="AE87" s="12">
        <f t="shared" si="88"/>
        <v>559002827.96075702</v>
      </c>
      <c r="AF87" s="12">
        <f t="shared" si="89"/>
        <v>440852582.7757113</v>
      </c>
      <c r="AG87" s="12">
        <f t="shared" si="90"/>
        <v>511850927.94083309</v>
      </c>
      <c r="AH87" s="12">
        <f t="shared" si="91"/>
        <v>485604790.19295239</v>
      </c>
      <c r="AI87" s="12">
        <f t="shared" si="92"/>
        <v>415508732.81541705</v>
      </c>
      <c r="AJ87" s="12">
        <f t="shared" si="93"/>
        <v>585842110.23410094</v>
      </c>
      <c r="AK87" s="12">
        <f t="shared" si="94"/>
        <v>396821771.69596243</v>
      </c>
      <c r="AL87" s="12">
        <f t="shared" si="95"/>
        <v>-107403956.74799609</v>
      </c>
      <c r="AM87" s="12">
        <f t="shared" si="96"/>
        <v>-417579935.01391584</v>
      </c>
      <c r="AN87" s="12">
        <f t="shared" si="97"/>
        <v>303827999.01435304</v>
      </c>
      <c r="AO87" s="12">
        <f t="shared" si="98"/>
        <v>49830894.94282198</v>
      </c>
      <c r="AP87" s="12">
        <f t="shared" si="99"/>
        <v>-407509399.05749828</v>
      </c>
      <c r="AQ87" s="12">
        <f t="shared" si="100"/>
        <v>-159552209.14960569</v>
      </c>
      <c r="AR87" s="12">
        <f t="shared" si="101"/>
        <v>443661263.89591622</v>
      </c>
      <c r="AS87" s="12">
        <f t="shared" si="102"/>
        <v>518769119.364012</v>
      </c>
      <c r="AT87" s="33">
        <f>AA87/'cel growth'!$G$35</f>
        <v>1183334721.8951206</v>
      </c>
      <c r="AU87" s="33">
        <f>AB87/'cel growth'!$G$35</f>
        <v>1153132392.7230308</v>
      </c>
      <c r="AV87" s="33">
        <f>AC87/'cel growth'!$G$35</f>
        <v>900653963.66078818</v>
      </c>
      <c r="AW87" s="33">
        <f>AD87/'cel growth'!$G$35</f>
        <v>1042900654.3147283</v>
      </c>
      <c r="AX87" s="33">
        <f>AE87/'cel growth'!$H$35</f>
        <v>438453024.20171291</v>
      </c>
      <c r="AY87" s="33">
        <f>AF87/'cel growth'!$H$35</f>
        <v>345782057.75859886</v>
      </c>
      <c r="AZ87" s="33">
        <f>AG87/'cel growth'!$H$35</f>
        <v>401469502.60485297</v>
      </c>
      <c r="BA87" s="33">
        <f>AH87/'cel growth'!$H$35</f>
        <v>380883384.08528638</v>
      </c>
      <c r="BB87" s="33">
        <f>AI87/'cel growth'!$H$35</f>
        <v>325903647.30306971</v>
      </c>
      <c r="BC87" s="33">
        <f>AJ87/'cel growth'!$G$36</f>
        <v>808556108.78397667</v>
      </c>
      <c r="BD87" s="33">
        <f>AK87/'cel growth'!$G$36</f>
        <v>547677713.83835661</v>
      </c>
      <c r="BE87" s="33">
        <f>AL87/'cel growth'!$G$36</f>
        <v>-148234692.96438995</v>
      </c>
      <c r="BF87" s="33">
        <f>AM87/'cel growth'!$G$36</f>
        <v>-576327309.80399966</v>
      </c>
      <c r="BG87" s="33">
        <f>AN87/'cel growth'!$G$36</f>
        <v>419331386.95765877</v>
      </c>
      <c r="BH87" s="33">
        <f>AO87/'cel growth'!$H$36</f>
        <v>39069371.084900342</v>
      </c>
      <c r="BI87" s="33">
        <f>AP87/'cel growth'!$H$36</f>
        <v>-319503311.16129273</v>
      </c>
      <c r="BJ87" s="33">
        <f>AQ87/'cel growth'!$H$36</f>
        <v>-125095173.86421157</v>
      </c>
      <c r="BK87" s="33">
        <f>AR87/'cel growth'!$H$36</f>
        <v>347847787.5028072</v>
      </c>
      <c r="BL87" s="33">
        <f>AS87/'cel growth'!$H$36</f>
        <v>406735284.50724924</v>
      </c>
      <c r="BM87" s="25">
        <f>ABS(IF(AVERAGE(AT87:BL87)&gt;1, MAX(AT87:BL87), MIN(AT87:BL87)))</f>
        <v>1183334721.8951206</v>
      </c>
      <c r="BN87" s="26">
        <f t="shared" si="67"/>
        <v>-576327309.80399966</v>
      </c>
      <c r="BO87" s="26">
        <f t="shared" si="68"/>
        <v>1183334721.8951206</v>
      </c>
      <c r="BP87" s="23">
        <f t="shared" si="69"/>
        <v>1</v>
      </c>
      <c r="BQ87" s="23">
        <f t="shared" si="70"/>
        <v>0.97447693487458853</v>
      </c>
      <c r="BR87" s="23">
        <f t="shared" si="71"/>
        <v>0.76111513251160512</v>
      </c>
      <c r="BS87" s="23">
        <f t="shared" si="72"/>
        <v>0.88132346243040516</v>
      </c>
      <c r="BT87" s="23">
        <f t="shared" si="73"/>
        <v>0.3705232476399633</v>
      </c>
      <c r="BU87" s="23">
        <f t="shared" si="74"/>
        <v>0.29220984676662404</v>
      </c>
      <c r="BV87" s="23">
        <f t="shared" si="75"/>
        <v>0.33926960409130574</v>
      </c>
      <c r="BW87" s="23">
        <f t="shared" si="76"/>
        <v>0.32187290462946816</v>
      </c>
      <c r="BX87" s="23">
        <f t="shared" si="77"/>
        <v>0.27541120975570821</v>
      </c>
      <c r="BY87" s="23">
        <f t="shared" si="78"/>
        <v>0.68328605070344528</v>
      </c>
      <c r="BZ87" s="23">
        <f t="shared" si="79"/>
        <v>0.46282569395178913</v>
      </c>
      <c r="CA87" s="23">
        <f t="shared" si="80"/>
        <v>-0.12526860762353936</v>
      </c>
      <c r="CB87" s="23">
        <f t="shared" si="81"/>
        <v>-0.48703659171008401</v>
      </c>
      <c r="CC87" s="23">
        <f t="shared" si="82"/>
        <v>0.35436413653619153</v>
      </c>
      <c r="CD87" s="23">
        <f t="shared" si="83"/>
        <v>3.3016331188465774E-2</v>
      </c>
      <c r="CE87" s="23">
        <f t="shared" si="84"/>
        <v>-0.27000248133478705</v>
      </c>
      <c r="CF87" s="23">
        <f t="shared" si="85"/>
        <v>-0.10571410738617606</v>
      </c>
      <c r="CG87" s="23">
        <f t="shared" si="86"/>
        <v>0.29395553182596212</v>
      </c>
      <c r="CH87" s="23">
        <f t="shared" si="87"/>
        <v>0.34371955540682453</v>
      </c>
    </row>
    <row r="88" spans="1:86" x14ac:dyDescent="0.25">
      <c r="A88" s="64"/>
      <c r="B88" s="37" t="s">
        <v>46</v>
      </c>
      <c r="C88" s="38">
        <v>950833360.77862</v>
      </c>
      <c r="D88" s="38">
        <v>889688490.80881798</v>
      </c>
      <c r="E88" s="38">
        <v>860449847.56598198</v>
      </c>
      <c r="F88" s="38">
        <v>920665270.63132405</v>
      </c>
      <c r="G88" s="38">
        <v>870523158.809798</v>
      </c>
      <c r="H88" s="38">
        <v>806022351.96655297</v>
      </c>
      <c r="I88" s="38">
        <v>769008705.67967403</v>
      </c>
      <c r="J88" s="38">
        <v>813521038.40076602</v>
      </c>
      <c r="K88" s="38">
        <v>783670255.13345397</v>
      </c>
      <c r="L88" s="38">
        <v>966244794.087098</v>
      </c>
      <c r="M88" s="38">
        <v>797357019.40320802</v>
      </c>
      <c r="N88" s="38">
        <v>367793912.97534299</v>
      </c>
      <c r="O88" s="38">
        <v>118637908.46581399</v>
      </c>
      <c r="P88" s="38">
        <v>730341958.46812105</v>
      </c>
      <c r="Q88" s="38">
        <v>553987972.78219604</v>
      </c>
      <c r="R88" s="38">
        <v>123207721.60759</v>
      </c>
      <c r="S88" s="38">
        <v>223334450.717796</v>
      </c>
      <c r="T88" s="38">
        <v>671095815.472067</v>
      </c>
      <c r="U88" s="38">
        <v>815475450.56839299</v>
      </c>
      <c r="V88" s="38">
        <v>599893660.63674498</v>
      </c>
      <c r="W88" s="38">
        <v>103899952.554535</v>
      </c>
      <c r="X88" s="38">
        <v>861457105.013834</v>
      </c>
      <c r="Y88" s="38">
        <v>701244138.14795899</v>
      </c>
      <c r="Z88" s="38">
        <v>821941469.86412299</v>
      </c>
      <c r="AA88" s="12">
        <f t="shared" si="65"/>
        <v>204699267.36295474</v>
      </c>
      <c r="AB88" s="12">
        <f t="shared" si="103"/>
        <v>267552824.41370523</v>
      </c>
      <c r="AC88" s="12">
        <f t="shared" si="104"/>
        <v>48924893.056044459</v>
      </c>
      <c r="AD88" s="12">
        <f t="shared" si="105"/>
        <v>149193557.83785534</v>
      </c>
      <c r="AE88" s="12">
        <f t="shared" si="88"/>
        <v>68877113.08728826</v>
      </c>
      <c r="AF88" s="12">
        <f t="shared" si="89"/>
        <v>158686856.86933529</v>
      </c>
      <c r="AG88" s="12">
        <f t="shared" si="90"/>
        <v>105959821.31976867</v>
      </c>
      <c r="AH88" s="12">
        <f t="shared" si="91"/>
        <v>205129136.88027585</v>
      </c>
      <c r="AI88" s="12">
        <f t="shared" si="92"/>
        <v>150211187.41751111</v>
      </c>
      <c r="AJ88" s="12">
        <f t="shared" si="93"/>
        <v>352864837.55879688</v>
      </c>
      <c r="AK88" s="12">
        <f t="shared" si="94"/>
        <v>161524626.9293952</v>
      </c>
      <c r="AL88" s="12">
        <f t="shared" si="95"/>
        <v>-254856720.61107826</v>
      </c>
      <c r="AM88" s="12">
        <f t="shared" si="96"/>
        <v>-528805054.01073396</v>
      </c>
      <c r="AN88" s="12">
        <f t="shared" si="97"/>
        <v>96628483.35726428</v>
      </c>
      <c r="AO88" s="12">
        <f t="shared" si="98"/>
        <v>-130388914.8639822</v>
      </c>
      <c r="AP88" s="12">
        <f t="shared" si="99"/>
        <v>-513334113.3812378</v>
      </c>
      <c r="AQ88" s="12">
        <f t="shared" si="100"/>
        <v>-309112047.38591349</v>
      </c>
      <c r="AR88" s="12">
        <f t="shared" si="101"/>
        <v>207136400.71827149</v>
      </c>
      <c r="AS88" s="12">
        <f t="shared" si="102"/>
        <v>195157651.47259784</v>
      </c>
      <c r="AT88" s="33">
        <f>AA88/'cel growth'!$G$35</f>
        <v>282321810.7139256</v>
      </c>
      <c r="AU88" s="33">
        <f>AB88/'cel growth'!$G$35</f>
        <v>369009615.04746604</v>
      </c>
      <c r="AV88" s="33">
        <f>AC88/'cel growth'!$G$35</f>
        <v>67477351.406814814</v>
      </c>
      <c r="AW88" s="33">
        <f>AD88/'cel growth'!$G$35</f>
        <v>205768178.54922542</v>
      </c>
      <c r="AX88" s="33">
        <f>AE88/'cel growth'!$H$35</f>
        <v>54023659.668363906</v>
      </c>
      <c r="AY88" s="33">
        <f>AF88/'cel growth'!$H$35</f>
        <v>124465796.62081572</v>
      </c>
      <c r="AZ88" s="33">
        <f>AG88/'cel growth'!$H$35</f>
        <v>83109425.887890443</v>
      </c>
      <c r="BA88" s="33">
        <f>AH88/'cel growth'!$H$35</f>
        <v>160892728.834921</v>
      </c>
      <c r="BB88" s="33">
        <f>AI88/'cel growth'!$H$35</f>
        <v>117817918.08173385</v>
      </c>
      <c r="BC88" s="33">
        <f>AJ88/'cel growth'!$G$36</f>
        <v>487010091.96696579</v>
      </c>
      <c r="BD88" s="33">
        <f>AK88/'cel growth'!$G$36</f>
        <v>222929901.31867987</v>
      </c>
      <c r="BE88" s="33">
        <f>AL88/'cel growth'!$G$36</f>
        <v>-351743165.4620989</v>
      </c>
      <c r="BF88" s="33">
        <f>AM88/'cel growth'!$G$36</f>
        <v>-729835819.76612163</v>
      </c>
      <c r="BG88" s="33">
        <f>AN88/'cel growth'!$G$36</f>
        <v>133362810.79184712</v>
      </c>
      <c r="BH88" s="33">
        <f>AO88/'cel growth'!$H$36</f>
        <v>-102230010.23810044</v>
      </c>
      <c r="BI88" s="33">
        <f>AP88/'cel growth'!$H$36</f>
        <v>-402474027.19221789</v>
      </c>
      <c r="BJ88" s="33">
        <f>AQ88/'cel growth'!$H$36</f>
        <v>-242355938.01778969</v>
      </c>
      <c r="BK88" s="33">
        <f>AR88/'cel growth'!$H$36</f>
        <v>162403041.60980153</v>
      </c>
      <c r="BL88" s="33">
        <f>AS88/'cel growth'!$H$36</f>
        <v>153011233.57686937</v>
      </c>
      <c r="BM88" s="25">
        <f>-1*BN88</f>
        <v>729835819.76612163</v>
      </c>
      <c r="BN88" s="26">
        <f t="shared" si="67"/>
        <v>-729835819.76612163</v>
      </c>
      <c r="BO88" s="26">
        <f t="shared" si="68"/>
        <v>487010091.96696579</v>
      </c>
      <c r="BP88" s="23">
        <f t="shared" si="69"/>
        <v>0.38682920605951704</v>
      </c>
      <c r="BQ88" s="23">
        <f t="shared" si="70"/>
        <v>0.50560633645758357</v>
      </c>
      <c r="BR88" s="23">
        <f t="shared" si="71"/>
        <v>9.2455521610926364E-2</v>
      </c>
      <c r="BS88" s="23">
        <f t="shared" si="72"/>
        <v>0.28193762621183011</v>
      </c>
      <c r="BT88" s="23">
        <f t="shared" si="73"/>
        <v>7.4021661043816633E-2</v>
      </c>
      <c r="BU88" s="23">
        <f t="shared" si="74"/>
        <v>0.1705394463383576</v>
      </c>
      <c r="BV88" s="23">
        <f t="shared" si="75"/>
        <v>0.11387413941196137</v>
      </c>
      <c r="BW88" s="23">
        <f t="shared" si="76"/>
        <v>0.22045057871574408</v>
      </c>
      <c r="BX88" s="23">
        <f t="shared" si="77"/>
        <v>0.16143071481403723</v>
      </c>
      <c r="BY88" s="23">
        <f t="shared" si="78"/>
        <v>0.66728718812818733</v>
      </c>
      <c r="BZ88" s="23">
        <f t="shared" si="79"/>
        <v>0.30545212399977645</v>
      </c>
      <c r="CA88" s="23">
        <f t="shared" si="80"/>
        <v>-0.48194834500561534</v>
      </c>
      <c r="CB88" s="23">
        <f t="shared" si="81"/>
        <v>-1</v>
      </c>
      <c r="CC88" s="23">
        <f t="shared" si="82"/>
        <v>0.18272987866583978</v>
      </c>
      <c r="CD88" s="23">
        <f t="shared" si="83"/>
        <v>-0.14007261286635725</v>
      </c>
      <c r="CE88" s="23">
        <f t="shared" si="84"/>
        <v>-0.5514583092416484</v>
      </c>
      <c r="CF88" s="23">
        <f t="shared" si="85"/>
        <v>-0.33206911945682999</v>
      </c>
      <c r="CG88" s="23">
        <f t="shared" si="86"/>
        <v>0.22251996573947841</v>
      </c>
      <c r="CH88" s="23">
        <f t="shared" si="87"/>
        <v>0.20965158112670099</v>
      </c>
    </row>
    <row r="89" spans="1:86" x14ac:dyDescent="0.25">
      <c r="A89" s="64"/>
      <c r="B89" s="37" t="s">
        <v>132</v>
      </c>
      <c r="C89" s="38">
        <v>74427795.414985999</v>
      </c>
      <c r="D89" s="38">
        <v>73665101.715966493</v>
      </c>
      <c r="E89" s="38">
        <v>68929527.673699602</v>
      </c>
      <c r="F89" s="38">
        <v>71641913.422573105</v>
      </c>
      <c r="G89" s="38">
        <v>68633000.711492494</v>
      </c>
      <c r="H89" s="38">
        <v>70893607.437226504</v>
      </c>
      <c r="I89" s="38">
        <v>72612270.258335993</v>
      </c>
      <c r="J89" s="38">
        <v>68073246.865382507</v>
      </c>
      <c r="K89" s="38">
        <v>58061092.533634499</v>
      </c>
      <c r="L89" s="38">
        <v>76237049.860961899</v>
      </c>
      <c r="M89" s="38">
        <v>66581644.646196701</v>
      </c>
      <c r="N89" s="38">
        <v>35837175.5809021</v>
      </c>
      <c r="O89" s="38">
        <v>18413440.922330301</v>
      </c>
      <c r="P89" s="38">
        <v>68115798.797800407</v>
      </c>
      <c r="Q89" s="38">
        <v>53314818.745001502</v>
      </c>
      <c r="R89" s="38">
        <v>18593974.310210001</v>
      </c>
      <c r="S89" s="38">
        <v>24761446.462885398</v>
      </c>
      <c r="T89" s="38">
        <v>62023311.003028996</v>
      </c>
      <c r="U89" s="38">
        <v>68162550.723966196</v>
      </c>
      <c r="V89" s="38">
        <v>61531620.1609696</v>
      </c>
      <c r="W89" s="38">
        <v>18895914.3724797</v>
      </c>
      <c r="X89" s="38">
        <v>82383229.248393595</v>
      </c>
      <c r="Y89" s="38">
        <v>74398452.374097794</v>
      </c>
      <c r="Z89" s="38">
        <v>77914080.449588895</v>
      </c>
      <c r="AA89" s="12">
        <f t="shared" si="65"/>
        <v>370949.85672353208</v>
      </c>
      <c r="AB89" s="12">
        <f t="shared" si="103"/>
        <v>10267182.604826495</v>
      </c>
      <c r="AC89" s="12">
        <f t="shared" si="104"/>
        <v>-10340220.156418875</v>
      </c>
      <c r="AD89" s="12">
        <f t="shared" si="105"/>
        <v>-5631640.1889714152</v>
      </c>
      <c r="AE89" s="12">
        <f t="shared" si="88"/>
        <v>-9519459.9189247936</v>
      </c>
      <c r="AF89" s="12">
        <f t="shared" si="89"/>
        <v>12126929.455025554</v>
      </c>
      <c r="AG89" s="12">
        <f t="shared" si="90"/>
        <v>11371534.089109302</v>
      </c>
      <c r="AH89" s="12">
        <f t="shared" si="91"/>
        <v>11984361.386467159</v>
      </c>
      <c r="AI89" s="12">
        <f t="shared" si="92"/>
        <v>795062.06285728514</v>
      </c>
      <c r="AJ89" s="12">
        <f t="shared" si="93"/>
        <v>19942974.322673023</v>
      </c>
      <c r="AK89" s="12">
        <f t="shared" si="94"/>
        <v>4875971.7644202411</v>
      </c>
      <c r="AL89" s="12">
        <f t="shared" si="95"/>
        <v>-25679648.459395297</v>
      </c>
      <c r="AM89" s="12">
        <f t="shared" si="96"/>
        <v>-43256589.942306563</v>
      </c>
      <c r="AN89" s="12">
        <f t="shared" si="97"/>
        <v>9243092.7640660107</v>
      </c>
      <c r="AO89" s="12">
        <f t="shared" si="98"/>
        <v>-10344865.353686824</v>
      </c>
      <c r="AP89" s="12">
        <f t="shared" si="99"/>
        <v>-41298959.148915127</v>
      </c>
      <c r="AQ89" s="12">
        <f t="shared" si="100"/>
        <v>-27492581.94028585</v>
      </c>
      <c r="AR89" s="12">
        <f t="shared" si="101"/>
        <v>14163517.970585562</v>
      </c>
      <c r="AS89" s="12">
        <f t="shared" si="102"/>
        <v>7177837.0149296224</v>
      </c>
      <c r="AT89" s="33">
        <f>AA89/'cel growth'!$G$35</f>
        <v>511615.09556634474</v>
      </c>
      <c r="AU89" s="33">
        <f>AB89/'cel growth'!$G$35</f>
        <v>14160527.398398083</v>
      </c>
      <c r="AV89" s="33">
        <f>AC89/'cel growth'!$G$35</f>
        <v>-14261260.996917078</v>
      </c>
      <c r="AW89" s="33">
        <f>AD89/'cel growth'!$G$35</f>
        <v>-7767174.1375634307</v>
      </c>
      <c r="AX89" s="33">
        <f>AE89/'cel growth'!$H$35</f>
        <v>-7466574.0161739923</v>
      </c>
      <c r="AY89" s="33">
        <f>AF89/'cel growth'!$H$35</f>
        <v>9511738.8103983868</v>
      </c>
      <c r="AZ89" s="33">
        <f>AG89/'cel growth'!$H$35</f>
        <v>8919245.5955390297</v>
      </c>
      <c r="BA89" s="33">
        <f>AH89/'cel growth'!$H$35</f>
        <v>9399915.7610552199</v>
      </c>
      <c r="BB89" s="33">
        <f>AI89/'cel growth'!$H$35</f>
        <v>623605.72872146755</v>
      </c>
      <c r="BC89" s="33">
        <f>AJ89/'cel growth'!$G$36</f>
        <v>27524504.357455201</v>
      </c>
      <c r="BD89" s="33">
        <f>AK89/'cel growth'!$G$36</f>
        <v>6729623.370373222</v>
      </c>
      <c r="BE89" s="33">
        <f>AL89/'cel growth'!$G$36</f>
        <v>-35442035.098794945</v>
      </c>
      <c r="BF89" s="33">
        <f>AM89/'cel growth'!$G$36</f>
        <v>-59701034.514298446</v>
      </c>
      <c r="BG89" s="33">
        <f>AN89/'cel growth'!$G$36</f>
        <v>12756951.041733976</v>
      </c>
      <c r="BH89" s="33">
        <f>AO89/'cel growth'!$H$36</f>
        <v>-8110779.1419415139</v>
      </c>
      <c r="BI89" s="33">
        <f>AP89/'cel growth'!$H$36</f>
        <v>-32379999.641999796</v>
      </c>
      <c r="BJ89" s="33">
        <f>AQ89/'cel growth'!$H$36</f>
        <v>-21555259.786916219</v>
      </c>
      <c r="BK89" s="33">
        <f>AR89/'cel growth'!$H$36</f>
        <v>11104752.184270617</v>
      </c>
      <c r="BL89" s="33">
        <f>AS89/'cel growth'!$H$36</f>
        <v>5627705.0260686632</v>
      </c>
      <c r="BM89" s="25">
        <f t="shared" ref="BM89:BM94" si="106">ABS(IF(AVERAGE(AT89:BL89)&gt;1, MAX(AT89:BL89), MIN(AT89:BL89)))</f>
        <v>59701034.514298446</v>
      </c>
      <c r="BN89" s="26">
        <f t="shared" si="67"/>
        <v>-59701034.514298446</v>
      </c>
      <c r="BO89" s="26">
        <f t="shared" si="68"/>
        <v>27524504.357455201</v>
      </c>
      <c r="BP89" s="23">
        <f t="shared" si="69"/>
        <v>8.5696185958689299E-3</v>
      </c>
      <c r="BQ89" s="23">
        <f t="shared" si="70"/>
        <v>0.23719065362270439</v>
      </c>
      <c r="BR89" s="23">
        <f t="shared" si="71"/>
        <v>-0.2388779543426755</v>
      </c>
      <c r="BS89" s="23">
        <f t="shared" si="72"/>
        <v>-0.13010116492542831</v>
      </c>
      <c r="BT89" s="23">
        <f t="shared" si="73"/>
        <v>-0.12506607426351618</v>
      </c>
      <c r="BU89" s="23">
        <f t="shared" si="74"/>
        <v>0.15932284738081579</v>
      </c>
      <c r="BV89" s="23">
        <f t="shared" si="75"/>
        <v>0.14939850989354067</v>
      </c>
      <c r="BW89" s="23">
        <f t="shared" si="76"/>
        <v>0.15744979693448918</v>
      </c>
      <c r="BX89" s="23">
        <f t="shared" si="77"/>
        <v>1.0445476092581167E-2</v>
      </c>
      <c r="BY89" s="23">
        <f t="shared" si="78"/>
        <v>0.46103898502567925</v>
      </c>
      <c r="BZ89" s="23">
        <f t="shared" si="79"/>
        <v>0.11272205624446041</v>
      </c>
      <c r="CA89" s="23">
        <f t="shared" si="80"/>
        <v>-0.59365864238594634</v>
      </c>
      <c r="CB89" s="23">
        <f t="shared" si="81"/>
        <v>-1</v>
      </c>
      <c r="CC89" s="23">
        <f t="shared" si="82"/>
        <v>0.21368056928190543</v>
      </c>
      <c r="CD89" s="23">
        <f t="shared" si="83"/>
        <v>-0.13585659290374566</v>
      </c>
      <c r="CE89" s="23">
        <f t="shared" si="84"/>
        <v>-0.542369154997553</v>
      </c>
      <c r="CF89" s="23">
        <f t="shared" si="85"/>
        <v>-0.36105337139097171</v>
      </c>
      <c r="CG89" s="23">
        <f t="shared" si="86"/>
        <v>0.18600602610346759</v>
      </c>
      <c r="CH89" s="23">
        <f t="shared" si="87"/>
        <v>9.4264782375267267E-2</v>
      </c>
    </row>
    <row r="90" spans="1:86" x14ac:dyDescent="0.25">
      <c r="A90" s="64"/>
      <c r="B90" s="37" t="s">
        <v>51</v>
      </c>
      <c r="C90" s="38">
        <v>274810673.634202</v>
      </c>
      <c r="D90" s="38">
        <v>255405703.26217699</v>
      </c>
      <c r="E90" s="38">
        <v>252627906.01790199</v>
      </c>
      <c r="F90" s="38">
        <v>268107475.369807</v>
      </c>
      <c r="G90" s="38">
        <v>253063903.63329399</v>
      </c>
      <c r="H90" s="38">
        <v>271038498.26265901</v>
      </c>
      <c r="I90" s="38">
        <v>292750695.007851</v>
      </c>
      <c r="J90" s="38">
        <v>271830329.50141102</v>
      </c>
      <c r="K90" s="38">
        <v>233472525.35468999</v>
      </c>
      <c r="L90" s="38">
        <v>267338701.773132</v>
      </c>
      <c r="M90" s="38">
        <v>217239780.796249</v>
      </c>
      <c r="N90" s="38">
        <v>114777644.61765</v>
      </c>
      <c r="O90" s="38">
        <v>41538060.523453102</v>
      </c>
      <c r="P90" s="38">
        <v>263557489.04511601</v>
      </c>
      <c r="Q90" s="38">
        <v>202243504.414675</v>
      </c>
      <c r="R90" s="38">
        <v>48306875.571441904</v>
      </c>
      <c r="S90" s="38">
        <v>79723864.147498593</v>
      </c>
      <c r="T90" s="38">
        <v>232688724.23081201</v>
      </c>
      <c r="U90" s="38">
        <v>231849664.402446</v>
      </c>
      <c r="V90" s="38">
        <v>192894924.757144</v>
      </c>
      <c r="W90" s="38">
        <v>51797661.118115798</v>
      </c>
      <c r="X90" s="38">
        <v>276868525.51813298</v>
      </c>
      <c r="Y90" s="38">
        <v>260217952.458664</v>
      </c>
      <c r="Z90" s="38">
        <v>284939330.130072</v>
      </c>
      <c r="AA90" s="12">
        <f t="shared" si="65"/>
        <v>21080490.418198764</v>
      </c>
      <c r="AB90" s="12">
        <f t="shared" si="103"/>
        <v>36949835.955930799</v>
      </c>
      <c r="AC90" s="12">
        <f t="shared" si="104"/>
        <v>-22095677.38834849</v>
      </c>
      <c r="AD90" s="12">
        <f t="shared" si="105"/>
        <v>-2453464.7715762258</v>
      </c>
      <c r="AE90" s="12">
        <f t="shared" si="88"/>
        <v>-23677380.925941229</v>
      </c>
      <c r="AF90" s="12">
        <f t="shared" si="89"/>
        <v>60261923.631392062</v>
      </c>
      <c r="AG90" s="12">
        <f t="shared" si="90"/>
        <v>78006783.992151052</v>
      </c>
      <c r="AH90" s="12">
        <f t="shared" si="91"/>
        <v>71847796.82178089</v>
      </c>
      <c r="AI90" s="12">
        <f t="shared" si="92"/>
        <v>28579439.520866781</v>
      </c>
      <c r="AJ90" s="12">
        <f t="shared" si="93"/>
        <v>67751594.977900058</v>
      </c>
      <c r="AK90" s="12">
        <f t="shared" si="94"/>
        <v>-3332152.1383162439</v>
      </c>
      <c r="AL90" s="12">
        <f t="shared" si="95"/>
        <v>-110230503.407105</v>
      </c>
      <c r="AM90" s="12">
        <f t="shared" si="96"/>
        <v>-181930340.70870936</v>
      </c>
      <c r="AN90" s="12">
        <f t="shared" si="97"/>
        <v>50906177.138182074</v>
      </c>
      <c r="AO90" s="12">
        <f t="shared" si="98"/>
        <v>-20200846.356517255</v>
      </c>
      <c r="AP90" s="12">
        <f t="shared" si="99"/>
        <v>-156366538.42069626</v>
      </c>
      <c r="AQ90" s="12">
        <f t="shared" si="100"/>
        <v>-98224962.027442411</v>
      </c>
      <c r="AR90" s="12">
        <f t="shared" si="101"/>
        <v>72664857.381272107</v>
      </c>
      <c r="AS90" s="12">
        <f t="shared" si="102"/>
        <v>13616668.091183245</v>
      </c>
      <c r="AT90" s="33">
        <f>AA90/'cel growth'!$G$35</f>
        <v>29074272.234940581</v>
      </c>
      <c r="AU90" s="33">
        <f>AB90/'cel growth'!$G$35</f>
        <v>50961318.655646406</v>
      </c>
      <c r="AV90" s="33">
        <f>AC90/'cel growth'!$G$35</f>
        <v>-30474420.98641444</v>
      </c>
      <c r="AW90" s="33">
        <f>AD90/'cel growth'!$G$35</f>
        <v>-3383825.5786526697</v>
      </c>
      <c r="AX90" s="33">
        <f>AE90/'cel growth'!$H$35</f>
        <v>-18571317.984251197</v>
      </c>
      <c r="AY90" s="33">
        <f>AF90/'cel growth'!$H$35</f>
        <v>47266348.824717201</v>
      </c>
      <c r="AZ90" s="33">
        <f>AG90/'cel growth'!$H$35</f>
        <v>61184503.259810805</v>
      </c>
      <c r="BA90" s="33">
        <f>AH90/'cel growth'!$H$35</f>
        <v>56353710.970763706</v>
      </c>
      <c r="BB90" s="33">
        <f>AI90/'cel growth'!$H$35</f>
        <v>22416240.242694575</v>
      </c>
      <c r="BC90" s="33">
        <f>AJ90/'cel growth'!$G$36</f>
        <v>93508071.615658626</v>
      </c>
      <c r="BD90" s="33">
        <f>AK90/'cel growth'!$G$36</f>
        <v>-4598904.584985503</v>
      </c>
      <c r="BE90" s="33">
        <f>AL90/'cel growth'!$G$36</f>
        <v>-152135780.86514226</v>
      </c>
      <c r="BF90" s="33">
        <f>AM90/'cel growth'!$G$36</f>
        <v>-251093060.37149841</v>
      </c>
      <c r="BG90" s="33">
        <f>AN90/'cel growth'!$G$36</f>
        <v>70258692.198600575</v>
      </c>
      <c r="BH90" s="33">
        <f>AO90/'cel growth'!$H$36</f>
        <v>-15838253.827016948</v>
      </c>
      <c r="BI90" s="33">
        <f>AP90/'cel growth'!$H$36</f>
        <v>-122597483.38514471</v>
      </c>
      <c r="BJ90" s="33">
        <f>AQ90/'cel growth'!$H$36</f>
        <v>-77012212.918387249</v>
      </c>
      <c r="BK90" s="33">
        <f>AR90/'cel growth'!$H$36</f>
        <v>56972090.931094676</v>
      </c>
      <c r="BL90" s="33">
        <f>AS90/'cel growth'!$H$36</f>
        <v>10676000.485337308</v>
      </c>
      <c r="BM90" s="25">
        <f t="shared" si="106"/>
        <v>251093060.37149841</v>
      </c>
      <c r="BN90" s="26">
        <f t="shared" si="67"/>
        <v>-251093060.37149841</v>
      </c>
      <c r="BO90" s="26">
        <f t="shared" si="68"/>
        <v>93508071.615658626</v>
      </c>
      <c r="BP90" s="23">
        <f t="shared" si="69"/>
        <v>0.11579082349756889</v>
      </c>
      <c r="BQ90" s="23">
        <f t="shared" si="70"/>
        <v>0.2029578936998413</v>
      </c>
      <c r="BR90" s="23">
        <f t="shared" si="71"/>
        <v>-0.12136703794731236</v>
      </c>
      <c r="BS90" s="23">
        <f t="shared" si="72"/>
        <v>-1.3476380325470627E-2</v>
      </c>
      <c r="BT90" s="23">
        <f t="shared" si="73"/>
        <v>-7.3961892681440392E-2</v>
      </c>
      <c r="BU90" s="23">
        <f t="shared" si="74"/>
        <v>0.18824235426811664</v>
      </c>
      <c r="BV90" s="23">
        <f t="shared" si="75"/>
        <v>0.24367261751195679</v>
      </c>
      <c r="BW90" s="23">
        <f t="shared" si="76"/>
        <v>0.22443356613435272</v>
      </c>
      <c r="BX90" s="23">
        <f t="shared" si="77"/>
        <v>8.92746307266684E-2</v>
      </c>
      <c r="BY90" s="23">
        <f t="shared" si="78"/>
        <v>0.37240404604297356</v>
      </c>
      <c r="BZ90" s="23">
        <f t="shared" si="79"/>
        <v>-1.8315538383184744E-2</v>
      </c>
      <c r="CA90" s="23">
        <f t="shared" si="80"/>
        <v>-0.60589400854031406</v>
      </c>
      <c r="CB90" s="23">
        <f t="shared" si="81"/>
        <v>-1</v>
      </c>
      <c r="CC90" s="23">
        <f t="shared" si="82"/>
        <v>0.27981136593202177</v>
      </c>
      <c r="CD90" s="23">
        <f t="shared" si="83"/>
        <v>-6.3077226441797543E-2</v>
      </c>
      <c r="CE90" s="23">
        <f t="shared" si="84"/>
        <v>-0.48825516405654024</v>
      </c>
      <c r="CF90" s="23">
        <f t="shared" si="85"/>
        <v>-0.30670785088383473</v>
      </c>
      <c r="CG90" s="23">
        <f t="shared" si="86"/>
        <v>0.22689631822879955</v>
      </c>
      <c r="CH90" s="23">
        <f t="shared" si="87"/>
        <v>4.2518102529563742E-2</v>
      </c>
    </row>
    <row r="91" spans="1:86" x14ac:dyDescent="0.25">
      <c r="A91" s="64"/>
      <c r="B91" s="37" t="s">
        <v>133</v>
      </c>
      <c r="C91" s="38">
        <v>47867829.433839001</v>
      </c>
      <c r="D91" s="38">
        <v>44564968.147129998</v>
      </c>
      <c r="E91" s="38">
        <v>45824894.617136098</v>
      </c>
      <c r="F91" s="38">
        <v>46062584.875454597</v>
      </c>
      <c r="G91" s="38">
        <v>45181192.123799399</v>
      </c>
      <c r="H91" s="38">
        <v>45691457.634602398</v>
      </c>
      <c r="I91" s="38">
        <v>43716743.457759202</v>
      </c>
      <c r="J91" s="38">
        <v>45615129.4609643</v>
      </c>
      <c r="K91" s="38">
        <v>38187850.6609639</v>
      </c>
      <c r="L91" s="38">
        <v>50563592.199640699</v>
      </c>
      <c r="M91" s="38">
        <v>44134110.545158803</v>
      </c>
      <c r="N91" s="38">
        <v>20429677.429261301</v>
      </c>
      <c r="O91" s="38">
        <v>6529167.1136982096</v>
      </c>
      <c r="P91" s="38">
        <v>43814929.586057901</v>
      </c>
      <c r="Q91" s="38">
        <v>32330401.357904501</v>
      </c>
      <c r="R91" s="38">
        <v>7566941.6105171302</v>
      </c>
      <c r="S91" s="38">
        <v>11950094.1023464</v>
      </c>
      <c r="T91" s="38">
        <v>38637843.311669901</v>
      </c>
      <c r="U91" s="38">
        <v>43061092.477330104</v>
      </c>
      <c r="V91" s="38">
        <v>34439598.845048897</v>
      </c>
      <c r="W91" s="38">
        <v>6227023.0115223704</v>
      </c>
      <c r="X91" s="38">
        <v>51732022.229647897</v>
      </c>
      <c r="Y91" s="38">
        <v>43458252.760030001</v>
      </c>
      <c r="Z91" s="38">
        <v>48895516.100647897</v>
      </c>
      <c r="AA91" s="12">
        <f t="shared" si="65"/>
        <v>3236481.949995324</v>
      </c>
      <c r="AB91" s="12">
        <f t="shared" si="103"/>
        <v>6986764.6216679513</v>
      </c>
      <c r="AC91" s="12">
        <f t="shared" si="104"/>
        <v>-3129558.7128573284</v>
      </c>
      <c r="AD91" s="12">
        <f t="shared" si="105"/>
        <v>-823426.08713435382</v>
      </c>
      <c r="AE91" s="12">
        <f t="shared" si="88"/>
        <v>-3064134.6739440262</v>
      </c>
      <c r="AF91" s="12">
        <f t="shared" si="89"/>
        <v>8860889.3745221198</v>
      </c>
      <c r="AG91" s="12">
        <f t="shared" si="90"/>
        <v>5948604.529760763</v>
      </c>
      <c r="AH91" s="12">
        <f t="shared" si="91"/>
        <v>10376071.366597183</v>
      </c>
      <c r="AI91" s="12">
        <f t="shared" si="92"/>
        <v>2372259.4101660401</v>
      </c>
      <c r="AJ91" s="12">
        <f t="shared" si="93"/>
        <v>15308178.095545255</v>
      </c>
      <c r="AK91" s="12">
        <f t="shared" si="94"/>
        <v>5897440.4289468229</v>
      </c>
      <c r="AL91" s="12">
        <f t="shared" si="95"/>
        <v>-17078921.475760337</v>
      </c>
      <c r="AM91" s="12">
        <f t="shared" si="96"/>
        <v>-32086298.500532534</v>
      </c>
      <c r="AN91" s="12">
        <f t="shared" si="97"/>
        <v>7200416.960934937</v>
      </c>
      <c r="AO91" s="12">
        <f t="shared" si="98"/>
        <v>-7518090.9385632649</v>
      </c>
      <c r="AP91" s="12">
        <f t="shared" si="99"/>
        <v>-29928866.269301027</v>
      </c>
      <c r="AQ91" s="12">
        <f t="shared" si="100"/>
        <v>-19801623.301294968</v>
      </c>
      <c r="AR91" s="12">
        <f t="shared" si="101"/>
        <v>10637970.164221585</v>
      </c>
      <c r="AS91" s="12">
        <f t="shared" si="102"/>
        <v>5239540.4645149186</v>
      </c>
      <c r="AT91" s="33">
        <f>AA91/'cel growth'!$G$35</f>
        <v>4463765.094212438</v>
      </c>
      <c r="AU91" s="33">
        <f>AB91/'cel growth'!$G$35</f>
        <v>9636165.6025070157</v>
      </c>
      <c r="AV91" s="33">
        <f>AC91/'cel growth'!$G$35</f>
        <v>-4316296.2619832102</v>
      </c>
      <c r="AW91" s="33">
        <f>AD91/'cel growth'!$G$35</f>
        <v>-1135671.5971858173</v>
      </c>
      <c r="AX91" s="33">
        <f>AE91/'cel growth'!$H$35</f>
        <v>-2403349.4056785032</v>
      </c>
      <c r="AY91" s="33">
        <f>AF91/'cel growth'!$H$35</f>
        <v>6950025.2038953686</v>
      </c>
      <c r="AZ91" s="33">
        <f>AG91/'cel growth'!$H$35</f>
        <v>4665778.9824932944</v>
      </c>
      <c r="BA91" s="33">
        <f>AH91/'cel growth'!$H$35</f>
        <v>8138455.9119559815</v>
      </c>
      <c r="BB91" s="33">
        <f>AI91/'cel growth'!$H$35</f>
        <v>1860678.0870369596</v>
      </c>
      <c r="BC91" s="33">
        <f>AJ91/'cel growth'!$G$36</f>
        <v>21127741.92445837</v>
      </c>
      <c r="BD91" s="33">
        <f>AK91/'cel growth'!$G$36</f>
        <v>8139414.0190931391</v>
      </c>
      <c r="BE91" s="33">
        <f>AL91/'cel growth'!$G$36</f>
        <v>-23571651.899775051</v>
      </c>
      <c r="BF91" s="33">
        <f>AM91/'cel growth'!$G$36</f>
        <v>-44284240.083910577</v>
      </c>
      <c r="BG91" s="33">
        <f>AN91/'cel growth'!$G$36</f>
        <v>9937730.6920276992</v>
      </c>
      <c r="BH91" s="33">
        <f>AO91/'cel growth'!$H$36</f>
        <v>-5894477.4133755667</v>
      </c>
      <c r="BI91" s="33">
        <f>AP91/'cel growth'!$H$36</f>
        <v>-23465402.011490744</v>
      </c>
      <c r="BJ91" s="33">
        <f>AQ91/'cel growth'!$H$36</f>
        <v>-15525247.33359506</v>
      </c>
      <c r="BK91" s="33">
        <f>AR91/'cel growth'!$H$36</f>
        <v>8340584.7800439764</v>
      </c>
      <c r="BL91" s="33">
        <f>AS91/'cel growth'!$H$36</f>
        <v>4108004.7018495663</v>
      </c>
      <c r="BM91" s="25">
        <f t="shared" si="106"/>
        <v>44284240.083910577</v>
      </c>
      <c r="BN91" s="26">
        <f t="shared" si="67"/>
        <v>-44284240.083910577</v>
      </c>
      <c r="BO91" s="26">
        <f t="shared" si="68"/>
        <v>21127741.92445837</v>
      </c>
      <c r="BP91" s="23">
        <f t="shared" si="69"/>
        <v>0.10079805108441323</v>
      </c>
      <c r="BQ91" s="23">
        <f t="shared" si="70"/>
        <v>0.21759807968361283</v>
      </c>
      <c r="BR91" s="23">
        <f t="shared" si="71"/>
        <v>-9.7467998859292027E-2</v>
      </c>
      <c r="BS91" s="23">
        <f t="shared" si="72"/>
        <v>-2.5645051039239385E-2</v>
      </c>
      <c r="BT91" s="23">
        <f t="shared" si="73"/>
        <v>-5.4270986724048856E-2</v>
      </c>
      <c r="BU91" s="23">
        <f t="shared" si="74"/>
        <v>0.15694127731956867</v>
      </c>
      <c r="BV91" s="23">
        <f t="shared" si="75"/>
        <v>0.10535980686701392</v>
      </c>
      <c r="BW91" s="23">
        <f t="shared" si="76"/>
        <v>0.18377770277947839</v>
      </c>
      <c r="BX91" s="23">
        <f t="shared" si="77"/>
        <v>4.2016710312998785E-2</v>
      </c>
      <c r="BY91" s="23">
        <f t="shared" si="78"/>
        <v>0.47709392516220539</v>
      </c>
      <c r="BZ91" s="23">
        <f t="shared" si="79"/>
        <v>0.18379933817697741</v>
      </c>
      <c r="CA91" s="23">
        <f t="shared" si="80"/>
        <v>-0.53228082620614148</v>
      </c>
      <c r="CB91" s="23">
        <f t="shared" si="81"/>
        <v>-1</v>
      </c>
      <c r="CC91" s="23">
        <f t="shared" si="82"/>
        <v>0.22440784064934857</v>
      </c>
      <c r="CD91" s="23">
        <f t="shared" si="83"/>
        <v>-0.13310553375662773</v>
      </c>
      <c r="CE91" s="23">
        <f t="shared" si="84"/>
        <v>-0.52988155531241088</v>
      </c>
      <c r="CF91" s="23">
        <f t="shared" si="85"/>
        <v>-0.35058177139717295</v>
      </c>
      <c r="CG91" s="23">
        <f t="shared" si="86"/>
        <v>0.18834205496673503</v>
      </c>
      <c r="CH91" s="23">
        <f t="shared" si="87"/>
        <v>9.2764484477223616E-2</v>
      </c>
    </row>
    <row r="92" spans="1:86" x14ac:dyDescent="0.25">
      <c r="A92" s="64"/>
      <c r="B92" s="37" t="s">
        <v>107</v>
      </c>
      <c r="C92" s="39">
        <v>3383597783.0749798</v>
      </c>
      <c r="D92" s="39">
        <v>3211879478.0266399</v>
      </c>
      <c r="E92" s="39">
        <v>3146358576.48417</v>
      </c>
      <c r="F92" s="39">
        <v>3095002423.572</v>
      </c>
      <c r="G92" s="39">
        <v>3193190931.3323398</v>
      </c>
      <c r="H92" s="39">
        <v>3389406637.2960901</v>
      </c>
      <c r="I92" s="39">
        <v>3323863807.63767</v>
      </c>
      <c r="J92" s="39">
        <v>3237465981.3264098</v>
      </c>
      <c r="K92" s="39">
        <v>2773431220.6589699</v>
      </c>
      <c r="L92" s="39">
        <v>3438131236.08041</v>
      </c>
      <c r="M92" s="39">
        <v>3018377811.8597002</v>
      </c>
      <c r="N92" s="39">
        <v>1376945245.99699</v>
      </c>
      <c r="O92" s="39">
        <v>420906607.899225</v>
      </c>
      <c r="P92" s="39">
        <v>3357844073.1803799</v>
      </c>
      <c r="Q92" s="39">
        <v>2363380542.1346698</v>
      </c>
      <c r="R92" s="39">
        <v>485066978.55440402</v>
      </c>
      <c r="S92" s="39">
        <v>839731536.27858496</v>
      </c>
      <c r="T92" s="39">
        <v>2965788546.4303498</v>
      </c>
      <c r="U92" s="39">
        <v>2975226130.4043298</v>
      </c>
      <c r="V92" s="39">
        <v>2337361640.9528098</v>
      </c>
      <c r="W92" s="39">
        <v>444186591.90629703</v>
      </c>
      <c r="X92" s="39">
        <v>3572350064.3021998</v>
      </c>
      <c r="Y92" s="39">
        <v>3189585774.3262901</v>
      </c>
      <c r="Z92" s="39">
        <v>3387895506.8350902</v>
      </c>
      <c r="AA92" s="12">
        <f t="shared" si="65"/>
        <v>261799536.47088194</v>
      </c>
      <c r="AB92" s="12">
        <f t="shared" si="103"/>
        <v>563374993.68417025</v>
      </c>
      <c r="AC92" s="12">
        <f t="shared" si="104"/>
        <v>-284186775.95727539</v>
      </c>
      <c r="AD92" s="12">
        <f t="shared" si="105"/>
        <v>-239851856.37546778</v>
      </c>
      <c r="AE92" s="12">
        <f t="shared" si="88"/>
        <v>-191240781.74232817</v>
      </c>
      <c r="AF92" s="12">
        <f t="shared" si="89"/>
        <v>786498916.81247425</v>
      </c>
      <c r="AG92" s="12">
        <f t="shared" si="90"/>
        <v>645562222.85073233</v>
      </c>
      <c r="AH92" s="12">
        <f t="shared" si="91"/>
        <v>771054838.94983339</v>
      </c>
      <c r="AI92" s="12">
        <f t="shared" si="92"/>
        <v>295936348.38694143</v>
      </c>
      <c r="AJ92" s="12">
        <f t="shared" si="93"/>
        <v>948483595.15009689</v>
      </c>
      <c r="AK92" s="12">
        <f t="shared" si="94"/>
        <v>284295246.29068661</v>
      </c>
      <c r="AL92" s="12">
        <f t="shared" si="95"/>
        <v>-1321903146.0815885</v>
      </c>
      <c r="AM92" s="12">
        <f t="shared" si="96"/>
        <v>-2309314938.2041283</v>
      </c>
      <c r="AN92" s="12">
        <f t="shared" si="97"/>
        <v>746402149.71774912</v>
      </c>
      <c r="AO92" s="12">
        <f t="shared" si="98"/>
        <v>-411198193.01874971</v>
      </c>
      <c r="AP92" s="12">
        <f t="shared" si="99"/>
        <v>-2123464669.3841631</v>
      </c>
      <c r="AQ92" s="12">
        <f t="shared" si="100"/>
        <v>-1367250513.5669131</v>
      </c>
      <c r="AR92" s="12">
        <f t="shared" si="101"/>
        <v>1005659444.6154866</v>
      </c>
      <c r="AS92" s="12">
        <f t="shared" si="102"/>
        <v>251167756.60899734</v>
      </c>
      <c r="AT92" s="33">
        <f>AA92/'cel growth'!$G$35</f>
        <v>361074663.98241687</v>
      </c>
      <c r="AU92" s="33">
        <f>AB92/'cel growth'!$G$35</f>
        <v>777008390.78159702</v>
      </c>
      <c r="AV92" s="33">
        <f>AC92/'cel growth'!$G$35</f>
        <v>-391951208.24223632</v>
      </c>
      <c r="AW92" s="33">
        <f>AD92/'cel growth'!$G$35</f>
        <v>-330804361.28260034</v>
      </c>
      <c r="AX92" s="33">
        <f>AE92/'cel growth'!$H$35</f>
        <v>-149999418.4492926</v>
      </c>
      <c r="AY92" s="33">
        <f>AF92/'cel growth'!$H$35</f>
        <v>616889238.04873729</v>
      </c>
      <c r="AZ92" s="33">
        <f>AG92/'cel growth'!$H$35</f>
        <v>506345754.90761966</v>
      </c>
      <c r="BA92" s="33">
        <f>AH92/'cel growth'!$H$35</f>
        <v>604775698.89262235</v>
      </c>
      <c r="BB92" s="33">
        <f>AI92/'cel growth'!$H$35</f>
        <v>232117228.09133115</v>
      </c>
      <c r="BC92" s="33">
        <f>AJ92/'cel growth'!$G$36</f>
        <v>1309059542.738481</v>
      </c>
      <c r="BD92" s="33">
        <f>AK92/'cel growth'!$G$36</f>
        <v>392373054.22569388</v>
      </c>
      <c r="BE92" s="33">
        <f>AL92/'cel growth'!$G$36</f>
        <v>-1824438437.1036816</v>
      </c>
      <c r="BF92" s="33">
        <f>AM92/'cel growth'!$G$36</f>
        <v>-3187225137.579999</v>
      </c>
      <c r="BG92" s="33">
        <f>AN92/'cel growth'!$G$36</f>
        <v>1030154724.6622783</v>
      </c>
      <c r="BH92" s="33">
        <f>AO92/'cel growth'!$H$36</f>
        <v>-322395469.93735403</v>
      </c>
      <c r="BI92" s="33">
        <f>AP92/'cel growth'!$H$36</f>
        <v>-1664879373.5099399</v>
      </c>
      <c r="BJ92" s="33">
        <f>AQ92/'cel growth'!$H$36</f>
        <v>-1071977891.2632389</v>
      </c>
      <c r="BK92" s="33">
        <f>AR92/'cel growth'!$H$36</f>
        <v>788476347.29018509</v>
      </c>
      <c r="BL92" s="33">
        <f>AS92/'cel growth'!$H$36</f>
        <v>196925347.19231212</v>
      </c>
      <c r="BM92" s="25">
        <f t="shared" si="106"/>
        <v>3187225137.579999</v>
      </c>
      <c r="BN92" s="26">
        <f t="shared" si="67"/>
        <v>-3187225137.579999</v>
      </c>
      <c r="BO92" s="26">
        <f t="shared" si="68"/>
        <v>1309059542.738481</v>
      </c>
      <c r="BP92" s="23">
        <f t="shared" si="69"/>
        <v>0.11328809494034493</v>
      </c>
      <c r="BQ92" s="23">
        <f t="shared" si="70"/>
        <v>0.24378836048324001</v>
      </c>
      <c r="BR92" s="23">
        <f t="shared" si="71"/>
        <v>-0.12297568929813274</v>
      </c>
      <c r="BS92" s="23">
        <f t="shared" si="72"/>
        <v>-0.10379071041519645</v>
      </c>
      <c r="BT92" s="23">
        <f t="shared" si="73"/>
        <v>-4.7062699362111701E-2</v>
      </c>
      <c r="BU92" s="23">
        <f t="shared" si="74"/>
        <v>0.19355056872986698</v>
      </c>
      <c r="BV92" s="23">
        <f t="shared" si="75"/>
        <v>0.15886726950581176</v>
      </c>
      <c r="BW92" s="23">
        <f t="shared" si="76"/>
        <v>0.18974991498461177</v>
      </c>
      <c r="BX92" s="23">
        <f t="shared" si="77"/>
        <v>7.2827371168254981E-2</v>
      </c>
      <c r="BY92" s="23">
        <f t="shared" si="78"/>
        <v>0.41072076374636834</v>
      </c>
      <c r="BZ92" s="23">
        <f t="shared" si="79"/>
        <v>0.12310804454925185</v>
      </c>
      <c r="CA92" s="23">
        <f t="shared" si="80"/>
        <v>-0.57242220375086017</v>
      </c>
      <c r="CB92" s="23">
        <f t="shared" si="81"/>
        <v>-1</v>
      </c>
      <c r="CC92" s="23">
        <f t="shared" si="82"/>
        <v>0.3232136671225101</v>
      </c>
      <c r="CD92" s="23">
        <f t="shared" si="83"/>
        <v>-0.1011523993507854</v>
      </c>
      <c r="CE92" s="23">
        <f t="shared" si="84"/>
        <v>-0.52236014139059284</v>
      </c>
      <c r="CF92" s="23">
        <f t="shared" si="85"/>
        <v>-0.33633579210446735</v>
      </c>
      <c r="CG92" s="23">
        <f t="shared" si="86"/>
        <v>0.24738646102950249</v>
      </c>
      <c r="CH92" s="23">
        <f t="shared" si="87"/>
        <v>6.1785828955225261E-2</v>
      </c>
    </row>
    <row r="93" spans="1:86" x14ac:dyDescent="0.25">
      <c r="A93" s="64"/>
      <c r="B93" s="37" t="s">
        <v>134</v>
      </c>
      <c r="C93" s="38">
        <v>25407210.042021502</v>
      </c>
      <c r="D93" s="38">
        <v>25886116.9280558</v>
      </c>
      <c r="E93" s="38">
        <v>24132417.2757474</v>
      </c>
      <c r="F93" s="38">
        <v>26644912.6749768</v>
      </c>
      <c r="G93" s="38">
        <v>25586905.914959401</v>
      </c>
      <c r="H93" s="38">
        <v>25908317.513272699</v>
      </c>
      <c r="I93" s="38">
        <v>26702256.041092101</v>
      </c>
      <c r="J93" s="38">
        <v>25760158.0031811</v>
      </c>
      <c r="K93" s="38">
        <v>23152183.482230902</v>
      </c>
      <c r="L93" s="38">
        <v>26290177.274616499</v>
      </c>
      <c r="M93" s="38">
        <v>21042042.425069001</v>
      </c>
      <c r="N93" s="38">
        <v>11040182.1418292</v>
      </c>
      <c r="O93" s="38">
        <v>3646903.08936803</v>
      </c>
      <c r="P93" s="38">
        <v>24766179.279608998</v>
      </c>
      <c r="Q93" s="38">
        <v>19258712.587283701</v>
      </c>
      <c r="R93" s="38">
        <v>4662590.7656304296</v>
      </c>
      <c r="S93" s="38">
        <v>7406477.8230362497</v>
      </c>
      <c r="T93" s="38">
        <v>23374963.615072001</v>
      </c>
      <c r="U93" s="38">
        <v>23380225.249846701</v>
      </c>
      <c r="V93" s="38">
        <v>18347499.729205299</v>
      </c>
      <c r="W93" s="38">
        <v>4434452.3242956595</v>
      </c>
      <c r="X93" s="38">
        <v>27394355.310054999</v>
      </c>
      <c r="Y93" s="38">
        <v>23254287.334706198</v>
      </c>
      <c r="Z93" s="38">
        <v>26606103.713902</v>
      </c>
      <c r="AA93" s="12">
        <f t="shared" si="65"/>
        <v>1506648.5200543776</v>
      </c>
      <c r="AB93" s="12">
        <f t="shared" si="103"/>
        <v>5463817.2573160864</v>
      </c>
      <c r="AC93" s="12">
        <f t="shared" si="104"/>
        <v>-2029858.1414321512</v>
      </c>
      <c r="AD93" s="12">
        <f t="shared" si="105"/>
        <v>1517654.2516344488</v>
      </c>
      <c r="AE93" s="12">
        <f t="shared" si="88"/>
        <v>-378306.60318189859</v>
      </c>
      <c r="AF93" s="12">
        <f t="shared" si="89"/>
        <v>6217968.7935933061</v>
      </c>
      <c r="AG93" s="12">
        <f t="shared" si="90"/>
        <v>6022615.1370972805</v>
      </c>
      <c r="AH93" s="12">
        <f t="shared" si="91"/>
        <v>6953935.9488733374</v>
      </c>
      <c r="AI93" s="12">
        <f t="shared" si="92"/>
        <v>3459083.3296564892</v>
      </c>
      <c r="AJ93" s="12">
        <f t="shared" si="93"/>
        <v>7071067.3357461728</v>
      </c>
      <c r="AK93" s="12">
        <f t="shared" si="94"/>
        <v>173863.63700487465</v>
      </c>
      <c r="AL93" s="12">
        <f t="shared" si="95"/>
        <v>-9779158.2321109213</v>
      </c>
      <c r="AM93" s="12">
        <f t="shared" si="96"/>
        <v>-17405267.487516105</v>
      </c>
      <c r="AN93" s="12">
        <f t="shared" si="97"/>
        <v>4587721.8575290777</v>
      </c>
      <c r="AO93" s="12">
        <f t="shared" si="98"/>
        <v>-1822740.8363186419</v>
      </c>
      <c r="AP93" s="12">
        <f t="shared" si="99"/>
        <v>-14694561.733286591</v>
      </c>
      <c r="AQ93" s="12">
        <f t="shared" si="100"/>
        <v>-9462419.2086018212</v>
      </c>
      <c r="AR93" s="12">
        <f t="shared" si="101"/>
        <v>8412593.8972852267</v>
      </c>
      <c r="AS93" s="12">
        <f t="shared" si="102"/>
        <v>2919608.1957986318</v>
      </c>
      <c r="AT93" s="33">
        <f>AA93/'cel growth'!$G$35</f>
        <v>2077973.9164234409</v>
      </c>
      <c r="AU93" s="33">
        <f>AB93/'cel growth'!$G$35</f>
        <v>7535712.2737540128</v>
      </c>
      <c r="AV93" s="33">
        <f>AC93/'cel growth'!$G$35</f>
        <v>-2799586.1116855172</v>
      </c>
      <c r="AW93" s="33">
        <f>AD93/'cel growth'!$G$35</f>
        <v>2093153.0526653298</v>
      </c>
      <c r="AX93" s="33">
        <f>AE93/'cel growth'!$H$35</f>
        <v>-296724.2130879258</v>
      </c>
      <c r="AY93" s="33">
        <f>AF93/'cel growth'!$H$35</f>
        <v>4877054.4361794386</v>
      </c>
      <c r="AZ93" s="33">
        <f>AG93/'cel growth'!$H$35</f>
        <v>4723829.0906261634</v>
      </c>
      <c r="BA93" s="33">
        <f>AH93/'cel growth'!$H$35</f>
        <v>5454309.1633564439</v>
      </c>
      <c r="BB93" s="33">
        <f>AI93/'cel growth'!$H$35</f>
        <v>2713126.7875447841</v>
      </c>
      <c r="BC93" s="33">
        <f>AJ93/'cel growth'!$G$36</f>
        <v>9759207.4554964416</v>
      </c>
      <c r="BD93" s="33">
        <f>AK93/'cel growth'!$G$36</f>
        <v>239959.71498108329</v>
      </c>
      <c r="BE93" s="33">
        <f>AL93/'cel growth'!$G$36</f>
        <v>-13496807.397779554</v>
      </c>
      <c r="BF93" s="33">
        <f>AM93/'cel growth'!$G$36</f>
        <v>-24022061.757265445</v>
      </c>
      <c r="BG93" s="33">
        <f>AN93/'cel growth'!$G$36</f>
        <v>6331792.2500050906</v>
      </c>
      <c r="BH93" s="33">
        <f>AO93/'cel growth'!$H$36</f>
        <v>-1429100.1236772435</v>
      </c>
      <c r="BI93" s="33">
        <f>AP93/'cel growth'!$H$36</f>
        <v>-11521111.269354174</v>
      </c>
      <c r="BJ93" s="33">
        <f>AQ93/'cel growth'!$H$36</f>
        <v>-7418906.841748517</v>
      </c>
      <c r="BK93" s="33">
        <f>AR93/'cel growth'!$H$36</f>
        <v>6595802.7271382436</v>
      </c>
      <c r="BL93" s="33">
        <f>AS93/'cel growth'!$H$36</f>
        <v>2289087.0443940167</v>
      </c>
      <c r="BM93" s="25">
        <f t="shared" si="106"/>
        <v>24022061.757265445</v>
      </c>
      <c r="BN93" s="26">
        <f t="shared" si="67"/>
        <v>-24022061.757265445</v>
      </c>
      <c r="BO93" s="26">
        <f t="shared" si="68"/>
        <v>9759207.4554964416</v>
      </c>
      <c r="BP93" s="23">
        <f t="shared" si="69"/>
        <v>8.6502729758196548E-2</v>
      </c>
      <c r="BQ93" s="23">
        <f t="shared" si="70"/>
        <v>0.3136996461794061</v>
      </c>
      <c r="BR93" s="23">
        <f t="shared" si="71"/>
        <v>-0.11654229099793176</v>
      </c>
      <c r="BS93" s="23">
        <f t="shared" si="72"/>
        <v>8.7134612916073204E-2</v>
      </c>
      <c r="BT93" s="23">
        <f t="shared" si="73"/>
        <v>-1.235215428576533E-2</v>
      </c>
      <c r="BU93" s="23">
        <f t="shared" si="74"/>
        <v>0.20302397377295806</v>
      </c>
      <c r="BV93" s="23">
        <f t="shared" si="75"/>
        <v>0.19664544777042073</v>
      </c>
      <c r="BW93" s="23">
        <f t="shared" si="76"/>
        <v>0.22705416456215688</v>
      </c>
      <c r="BX93" s="23">
        <f t="shared" si="77"/>
        <v>0.11294312765323743</v>
      </c>
      <c r="BY93" s="23">
        <f t="shared" si="78"/>
        <v>0.40626019340512187</v>
      </c>
      <c r="BZ93" s="23">
        <f t="shared" si="79"/>
        <v>9.9891390425098613E-3</v>
      </c>
      <c r="CA93" s="23">
        <f t="shared" si="80"/>
        <v>-0.56185049951832133</v>
      </c>
      <c r="CB93" s="23">
        <f t="shared" si="81"/>
        <v>-1</v>
      </c>
      <c r="CC93" s="23">
        <f t="shared" si="82"/>
        <v>0.26358238164507453</v>
      </c>
      <c r="CD93" s="23">
        <f t="shared" si="83"/>
        <v>-5.9491151846906475E-2</v>
      </c>
      <c r="CE93" s="23">
        <f t="shared" si="84"/>
        <v>-0.47960543044851789</v>
      </c>
      <c r="CF93" s="23">
        <f t="shared" si="85"/>
        <v>-0.30883722291258692</v>
      </c>
      <c r="CG93" s="23">
        <f t="shared" si="86"/>
        <v>0.27457271543910466</v>
      </c>
      <c r="CH93" s="23">
        <f t="shared" si="87"/>
        <v>9.5291031532781942E-2</v>
      </c>
    </row>
    <row r="94" spans="1:86" x14ac:dyDescent="0.25">
      <c r="A94" s="64"/>
      <c r="B94" s="37" t="s">
        <v>135</v>
      </c>
      <c r="C94" s="38">
        <v>17766848.378575701</v>
      </c>
      <c r="D94" s="38">
        <v>17117809.134261198</v>
      </c>
      <c r="E94" s="38">
        <v>16304865.1433283</v>
      </c>
      <c r="F94" s="38">
        <v>17654624.992210101</v>
      </c>
      <c r="G94" s="38">
        <v>15235080.686402701</v>
      </c>
      <c r="H94" s="38">
        <v>13105004.4845166</v>
      </c>
      <c r="I94" s="38">
        <v>10866938.631056599</v>
      </c>
      <c r="J94" s="38">
        <v>13666874.6239397</v>
      </c>
      <c r="K94" s="38">
        <v>14045129.5030302</v>
      </c>
      <c r="L94" s="38">
        <v>17634522.629336201</v>
      </c>
      <c r="M94" s="38">
        <v>17487779.7665621</v>
      </c>
      <c r="N94" s="38">
        <v>8492967.6295035202</v>
      </c>
      <c r="O94" s="38">
        <v>3366090.04449753</v>
      </c>
      <c r="P94" s="38">
        <v>12512011.094302701</v>
      </c>
      <c r="Q94" s="38">
        <v>8649124.2753954995</v>
      </c>
      <c r="R94" s="38">
        <v>3277028.81894125</v>
      </c>
      <c r="S94" s="38">
        <v>5246436.6965580098</v>
      </c>
      <c r="T94" s="38">
        <v>11511579.484121099</v>
      </c>
      <c r="U94" s="38">
        <v>16469417.0459744</v>
      </c>
      <c r="V94" s="38">
        <v>13186184.2598106</v>
      </c>
      <c r="W94" s="38">
        <v>3041430.8441216</v>
      </c>
      <c r="X94" s="38">
        <v>18623776.540920399</v>
      </c>
      <c r="Y94" s="38">
        <v>12576598.1269772</v>
      </c>
      <c r="Z94" s="38">
        <v>17698612.588016201</v>
      </c>
      <c r="AA94" s="12">
        <f t="shared" si="65"/>
        <v>2245555.4996446036</v>
      </c>
      <c r="AB94" s="12">
        <f t="shared" si="103"/>
        <v>4132704.6092523504</v>
      </c>
      <c r="AC94" s="12">
        <f t="shared" si="104"/>
        <v>-575825.80588025041</v>
      </c>
      <c r="AD94" s="12">
        <f t="shared" si="105"/>
        <v>2285728.6464873534</v>
      </c>
      <c r="AE94" s="12">
        <f t="shared" si="88"/>
        <v>-1414319.2745797969</v>
      </c>
      <c r="AF94" s="12">
        <f t="shared" si="89"/>
        <v>318868.79562699981</v>
      </c>
      <c r="AG94" s="12">
        <f t="shared" si="90"/>
        <v>-2390984.3352349363</v>
      </c>
      <c r="AH94" s="12">
        <f t="shared" si="91"/>
        <v>1586084.2614313141</v>
      </c>
      <c r="AI94" s="12">
        <f t="shared" si="92"/>
        <v>1248950.5274299122</v>
      </c>
      <c r="AJ94" s="12">
        <f t="shared" si="93"/>
        <v>5763355.6340027004</v>
      </c>
      <c r="AK94" s="12">
        <f t="shared" si="94"/>
        <v>5183315.7536769025</v>
      </c>
      <c r="AL94" s="12">
        <f t="shared" si="95"/>
        <v>-3134033.1006661933</v>
      </c>
      <c r="AM94" s="12">
        <f t="shared" si="96"/>
        <v>-9255177.834838748</v>
      </c>
      <c r="AN94" s="12">
        <f t="shared" si="97"/>
        <v>-24973.351533224806</v>
      </c>
      <c r="AO94" s="12">
        <f t="shared" si="98"/>
        <v>-5016461.4470836241</v>
      </c>
      <c r="AP94" s="12">
        <f t="shared" si="99"/>
        <v>-10243546.933456425</v>
      </c>
      <c r="AQ94" s="12">
        <f t="shared" si="100"/>
        <v>-6194801.8422538899</v>
      </c>
      <c r="AR94" s="12">
        <f t="shared" si="101"/>
        <v>1600627.1288523376</v>
      </c>
      <c r="AS94" s="12">
        <f t="shared" si="102"/>
        <v>4250913.5698792581</v>
      </c>
      <c r="AT94" s="33">
        <f>AA94/'cel growth'!$G$35</f>
        <v>3097076.5205240319</v>
      </c>
      <c r="AU94" s="33">
        <f>AB94/'cel growth'!$G$35</f>
        <v>5699837.9303484596</v>
      </c>
      <c r="AV94" s="33">
        <f>AC94/'cel growth'!$G$35</f>
        <v>-794180.58631185093</v>
      </c>
      <c r="AW94" s="33">
        <f>AD94/'cel growth'!$G$35</f>
        <v>3152483.4387061638</v>
      </c>
      <c r="AX94" s="33">
        <f>AE94/'cel growth'!$H$35</f>
        <v>-1109319.1878625304</v>
      </c>
      <c r="AY94" s="33">
        <f>AF94/'cel growth'!$H$35</f>
        <v>250104.25846366351</v>
      </c>
      <c r="AZ94" s="33">
        <f>AG94/'cel growth'!$H$35</f>
        <v>-1875364.9537463072</v>
      </c>
      <c r="BA94" s="33">
        <f>AH94/'cel growth'!$H$35</f>
        <v>1244042.7959912214</v>
      </c>
      <c r="BB94" s="33">
        <f>AI94/'cel growth'!$H$35</f>
        <v>979612.46068760916</v>
      </c>
      <c r="BC94" s="33">
        <f>AJ94/'cel growth'!$G$36</f>
        <v>7954355.488555287</v>
      </c>
      <c r="BD94" s="33">
        <f>AK94/'cel growth'!$G$36</f>
        <v>7153807.387995664</v>
      </c>
      <c r="BE94" s="33">
        <f>AL94/'cel growth'!$G$36</f>
        <v>-4325468.5254056621</v>
      </c>
      <c r="BF94" s="33">
        <f>AM94/'cel growth'!$G$36</f>
        <v>-12773630.378414772</v>
      </c>
      <c r="BG94" s="33">
        <f>AN94/'cel growth'!$G$36</f>
        <v>-34467.232017394235</v>
      </c>
      <c r="BH94" s="33">
        <f>AO94/'cel growth'!$H$36</f>
        <v>-3933102.0250407555</v>
      </c>
      <c r="BI94" s="33">
        <f>AP94/'cel growth'!$H$36</f>
        <v>-8031341.5367718805</v>
      </c>
      <c r="BJ94" s="33">
        <f>AQ94/'cel growth'!$H$36</f>
        <v>-4856966.9930703286</v>
      </c>
      <c r="BK94" s="33">
        <f>AR94/'cel growth'!$H$36</f>
        <v>1254954.2876451723</v>
      </c>
      <c r="BL94" s="33">
        <f>AS94/'cel growth'!$H$36</f>
        <v>3332882.5400791778</v>
      </c>
      <c r="BM94" s="25">
        <f t="shared" si="106"/>
        <v>12773630.378414772</v>
      </c>
      <c r="BN94" s="26">
        <f t="shared" si="67"/>
        <v>-12773630.378414772</v>
      </c>
      <c r="BO94" s="26">
        <f t="shared" si="68"/>
        <v>7954355.488555287</v>
      </c>
      <c r="BP94" s="23">
        <f t="shared" si="69"/>
        <v>0.24245859859524008</v>
      </c>
      <c r="BQ94" s="23">
        <f t="shared" si="70"/>
        <v>0.44621910619710747</v>
      </c>
      <c r="BR94" s="23">
        <f t="shared" si="71"/>
        <v>-6.2173443475699662E-2</v>
      </c>
      <c r="BS94" s="23">
        <f t="shared" si="72"/>
        <v>0.24679620008680664</v>
      </c>
      <c r="BT94" s="23">
        <f t="shared" si="73"/>
        <v>-8.6844472166431874E-2</v>
      </c>
      <c r="BU94" s="23">
        <f t="shared" si="74"/>
        <v>1.9579731920715077E-2</v>
      </c>
      <c r="BV94" s="23">
        <f t="shared" si="75"/>
        <v>-0.14681534522208736</v>
      </c>
      <c r="BW94" s="23">
        <f t="shared" si="76"/>
        <v>9.7391482228375639E-2</v>
      </c>
      <c r="BX94" s="23">
        <f t="shared" si="77"/>
        <v>7.6690215049825219E-2</v>
      </c>
      <c r="BY94" s="23">
        <f t="shared" si="78"/>
        <v>0.62271689824349175</v>
      </c>
      <c r="BZ94" s="23">
        <f t="shared" si="79"/>
        <v>0.56004496576669094</v>
      </c>
      <c r="CA94" s="23">
        <f t="shared" si="80"/>
        <v>-0.33862483861400566</v>
      </c>
      <c r="CB94" s="23">
        <f t="shared" si="81"/>
        <v>-1</v>
      </c>
      <c r="CC94" s="23">
        <f t="shared" si="82"/>
        <v>-2.6983113646092266E-3</v>
      </c>
      <c r="CD94" s="23">
        <f t="shared" si="83"/>
        <v>-0.30790792503962056</v>
      </c>
      <c r="CE94" s="23">
        <f t="shared" si="84"/>
        <v>-0.62874384954362383</v>
      </c>
      <c r="CF94" s="23">
        <f t="shared" si="85"/>
        <v>-0.38023387628921557</v>
      </c>
      <c r="CG94" s="23">
        <f t="shared" si="86"/>
        <v>9.8245702315437916E-2</v>
      </c>
      <c r="CH94" s="23">
        <f t="shared" si="87"/>
        <v>0.26091897458620483</v>
      </c>
    </row>
    <row r="95" spans="1:86" x14ac:dyDescent="0.25">
      <c r="A95" s="64"/>
      <c r="B95" s="37" t="s">
        <v>56</v>
      </c>
      <c r="C95" s="38">
        <v>1128915171.33742</v>
      </c>
      <c r="D95" s="38">
        <v>1045756085.2439899</v>
      </c>
      <c r="E95" s="38">
        <v>1019022773.02188</v>
      </c>
      <c r="F95" s="38">
        <v>999736438.53282797</v>
      </c>
      <c r="G95" s="38">
        <v>967611465.58186305</v>
      </c>
      <c r="H95" s="38">
        <v>924029291.09944201</v>
      </c>
      <c r="I95" s="38">
        <v>786689439.987059</v>
      </c>
      <c r="J95" s="38">
        <v>929748237.85987997</v>
      </c>
      <c r="K95" s="38">
        <v>945501426.37142003</v>
      </c>
      <c r="L95" s="38">
        <v>1082945982.09062</v>
      </c>
      <c r="M95" s="38">
        <v>1023812098.29424</v>
      </c>
      <c r="N95" s="38">
        <v>520904887.40440398</v>
      </c>
      <c r="O95" s="38">
        <v>197131271.84446999</v>
      </c>
      <c r="P95" s="38">
        <v>848108788.72328103</v>
      </c>
      <c r="Q95" s="38">
        <v>605748945.69004202</v>
      </c>
      <c r="R95" s="38">
        <v>206839560.80717</v>
      </c>
      <c r="S95" s="38">
        <v>334074504.273498</v>
      </c>
      <c r="T95" s="38">
        <v>795929044.44911206</v>
      </c>
      <c r="U95" s="38">
        <v>980912237.39171696</v>
      </c>
      <c r="V95" s="38">
        <v>710483114.23515201</v>
      </c>
      <c r="W95" s="38">
        <v>137046210.697312</v>
      </c>
      <c r="X95" s="38">
        <v>941702871.43198097</v>
      </c>
      <c r="Y95" s="38">
        <v>727742016.51345098</v>
      </c>
      <c r="Z95" s="38">
        <v>924619774.63771796</v>
      </c>
      <c r="AA95" s="12">
        <f t="shared" si="65"/>
        <v>302778227.13284445</v>
      </c>
      <c r="AB95" s="12">
        <f t="shared" si="103"/>
        <v>362978366.9238745</v>
      </c>
      <c r="AC95" s="12">
        <f t="shared" si="104"/>
        <v>135080889.51809728</v>
      </c>
      <c r="AD95" s="12">
        <f t="shared" si="105"/>
        <v>169284768.75867772</v>
      </c>
      <c r="AE95" s="12">
        <f t="shared" si="88"/>
        <v>87940356.276646018</v>
      </c>
      <c r="AF95" s="12">
        <f t="shared" si="89"/>
        <v>199818568.67044342</v>
      </c>
      <c r="AG95" s="12">
        <f t="shared" si="90"/>
        <v>47428682.610302925</v>
      </c>
      <c r="AH95" s="12">
        <f t="shared" si="91"/>
        <v>247461849.83456814</v>
      </c>
      <c r="AI95" s="12">
        <f t="shared" si="92"/>
        <v>254664068.53596318</v>
      </c>
      <c r="AJ95" s="12">
        <f t="shared" si="93"/>
        <v>412444727.37567103</v>
      </c>
      <c r="AK95" s="12">
        <f t="shared" si="94"/>
        <v>325341290.48084164</v>
      </c>
      <c r="AL95" s="12">
        <f t="shared" si="95"/>
        <v>-139468448.89395922</v>
      </c>
      <c r="AM95" s="12">
        <f t="shared" si="96"/>
        <v>-513250356.25995946</v>
      </c>
      <c r="AN95" s="12">
        <f t="shared" si="97"/>
        <v>135926605.94350278</v>
      </c>
      <c r="AO95" s="12">
        <f t="shared" si="98"/>
        <v>-145878401.79966319</v>
      </c>
      <c r="AP95" s="12">
        <f t="shared" si="99"/>
        <v>-523011927.45882785</v>
      </c>
      <c r="AQ95" s="12">
        <f t="shared" si="100"/>
        <v>-279574549.14879972</v>
      </c>
      <c r="AR95" s="12">
        <f t="shared" si="101"/>
        <v>275725467.86831445</v>
      </c>
      <c r="AS95" s="12">
        <f t="shared" si="102"/>
        <v>298414420.26005375</v>
      </c>
      <c r="AT95" s="33">
        <f>AA95/'cel growth'!$G$35</f>
        <v>417592590.4870469</v>
      </c>
      <c r="AU95" s="33">
        <f>AB95/'cel growth'!$G$35</f>
        <v>500620794.20259595</v>
      </c>
      <c r="AV95" s="33">
        <f>AC95/'cel growth'!$G$35</f>
        <v>186303946.33497664</v>
      </c>
      <c r="AW95" s="33">
        <f>AD95/'cel growth'!$G$35</f>
        <v>233478033.69269571</v>
      </c>
      <c r="AX95" s="33">
        <f>AE95/'cel growth'!$H$35</f>
        <v>68975885.684747115</v>
      </c>
      <c r="AY95" s="33">
        <f>AF95/'cel growth'!$H$35</f>
        <v>156727392.67673975</v>
      </c>
      <c r="AZ95" s="33">
        <f>AG95/'cel growth'!$H$35</f>
        <v>37200615.603773609</v>
      </c>
      <c r="BA95" s="33">
        <f>AH95/'cel growth'!$H$35</f>
        <v>194096328.33223069</v>
      </c>
      <c r="BB95" s="33">
        <f>AI95/'cel growth'!$H$35</f>
        <v>199745377.69770271</v>
      </c>
      <c r="BC95" s="33">
        <f>AJ95/'cel growth'!$G$36</f>
        <v>569239899.3341074</v>
      </c>
      <c r="BD95" s="33">
        <f>AK95/'cel growth'!$G$36</f>
        <v>449023180.92639327</v>
      </c>
      <c r="BE95" s="33">
        <f>AL95/'cel growth'!$G$36</f>
        <v>-192488836.78022864</v>
      </c>
      <c r="BF95" s="33">
        <f>AM95/'cel growth'!$G$36</f>
        <v>-708367841.16408598</v>
      </c>
      <c r="BG95" s="33">
        <f>AN95/'cel growth'!$G$36</f>
        <v>187600525.23020938</v>
      </c>
      <c r="BH95" s="33">
        <f>AO95/'cel growth'!$H$36</f>
        <v>-114374373.96464454</v>
      </c>
      <c r="BI95" s="33">
        <f>AP95/'cel growth'!$H$36</f>
        <v>-410061812.03778195</v>
      </c>
      <c r="BJ95" s="33">
        <f>AQ95/'cel growth'!$H$36</f>
        <v>-219197383.85436261</v>
      </c>
      <c r="BK95" s="33">
        <f>AR95/'cel growth'!$H$36</f>
        <v>216179553.54937258</v>
      </c>
      <c r="BL95" s="33">
        <f>AS95/'cel growth'!$H$36</f>
        <v>233968579.84596309</v>
      </c>
      <c r="BM95" s="25">
        <f>-1*BN95</f>
        <v>708367841.16408598</v>
      </c>
      <c r="BN95" s="26">
        <f t="shared" si="67"/>
        <v>-708367841.16408598</v>
      </c>
      <c r="BO95" s="26">
        <f t="shared" si="68"/>
        <v>569239899.3341074</v>
      </c>
      <c r="BP95" s="23">
        <f t="shared" si="69"/>
        <v>0.58951376138250744</v>
      </c>
      <c r="BQ95" s="23">
        <f t="shared" si="70"/>
        <v>0.7067243388405493</v>
      </c>
      <c r="BR95" s="23">
        <f t="shared" si="71"/>
        <v>0.26300452322739098</v>
      </c>
      <c r="BS95" s="23">
        <f t="shared" si="72"/>
        <v>0.32959999046401228</v>
      </c>
      <c r="BT95" s="23">
        <f t="shared" si="73"/>
        <v>9.7372977253451537E-2</v>
      </c>
      <c r="BU95" s="23">
        <f t="shared" si="74"/>
        <v>0.22125142273424506</v>
      </c>
      <c r="BV95" s="23">
        <f t="shared" si="75"/>
        <v>5.25159577298717E-2</v>
      </c>
      <c r="BW95" s="23">
        <f t="shared" si="76"/>
        <v>0.2740049971964641</v>
      </c>
      <c r="BX95" s="23">
        <f t="shared" si="77"/>
        <v>0.28197973720751363</v>
      </c>
      <c r="BY95" s="23">
        <f t="shared" si="78"/>
        <v>0.80359365043824593</v>
      </c>
      <c r="BZ95" s="23">
        <f t="shared" si="79"/>
        <v>0.63388419805802809</v>
      </c>
      <c r="CA95" s="23">
        <f t="shared" si="80"/>
        <v>-0.27173570791116791</v>
      </c>
      <c r="CB95" s="23">
        <f t="shared" si="81"/>
        <v>-1</v>
      </c>
      <c r="CC95" s="23">
        <f t="shared" si="82"/>
        <v>0.26483489837980051</v>
      </c>
      <c r="CD95" s="23">
        <f t="shared" si="83"/>
        <v>-0.16146183849437473</v>
      </c>
      <c r="CE95" s="23">
        <f t="shared" si="84"/>
        <v>-0.57888259207802661</v>
      </c>
      <c r="CF95" s="23">
        <f t="shared" si="85"/>
        <v>-0.30944005517549722</v>
      </c>
      <c r="CG95" s="23">
        <f t="shared" si="86"/>
        <v>0.3051797964093303</v>
      </c>
      <c r="CH95" s="23">
        <f t="shared" si="87"/>
        <v>0.3302924924732244</v>
      </c>
    </row>
    <row r="96" spans="1:86" x14ac:dyDescent="0.25">
      <c r="A96" s="64"/>
      <c r="B96" s="37" t="s">
        <v>136</v>
      </c>
      <c r="C96" s="38">
        <v>13227074.4007951</v>
      </c>
      <c r="D96" s="38">
        <v>13039268.113306001</v>
      </c>
      <c r="E96" s="38">
        <v>12322708.243383201</v>
      </c>
      <c r="F96" s="38">
        <v>12596500.631864101</v>
      </c>
      <c r="G96" s="38">
        <v>12314470.2355412</v>
      </c>
      <c r="H96" s="38">
        <v>13193780.959722901</v>
      </c>
      <c r="I96" s="38">
        <v>13454652.59307</v>
      </c>
      <c r="J96" s="38">
        <v>12809736.108611399</v>
      </c>
      <c r="K96" s="38">
        <v>10748460.886324801</v>
      </c>
      <c r="L96" s="38">
        <v>14511229.4450479</v>
      </c>
      <c r="M96" s="38">
        <v>12326257.963786799</v>
      </c>
      <c r="N96" s="38">
        <v>6353259.3806817997</v>
      </c>
      <c r="O96" s="38">
        <v>2750468.0013625901</v>
      </c>
      <c r="P96" s="38">
        <v>12949400.8138503</v>
      </c>
      <c r="Q96" s="38">
        <v>9823237.7072703894</v>
      </c>
      <c r="R96" s="38">
        <v>3080740.7120448202</v>
      </c>
      <c r="S96" s="38">
        <v>4341711.1139287697</v>
      </c>
      <c r="T96" s="38">
        <v>11508146.5060654</v>
      </c>
      <c r="U96" s="38">
        <v>12548475.8648091</v>
      </c>
      <c r="V96" s="38">
        <v>11128536.506341901</v>
      </c>
      <c r="W96" s="38">
        <v>3483699.06393401</v>
      </c>
      <c r="X96" s="38">
        <v>16041360.1982929</v>
      </c>
      <c r="Y96" s="38">
        <v>13975658.090533899</v>
      </c>
      <c r="Z96" s="38">
        <v>15737897.940378601</v>
      </c>
      <c r="AA96" s="12">
        <f t="shared" si="65"/>
        <v>-993788.78309172578</v>
      </c>
      <c r="AB96" s="12">
        <f t="shared" si="103"/>
        <v>729614.29002114758</v>
      </c>
      <c r="AC96" s="12">
        <f t="shared" si="104"/>
        <v>-3126360.8634913731</v>
      </c>
      <c r="AD96" s="12">
        <f t="shared" si="105"/>
        <v>-2336142.9480707236</v>
      </c>
      <c r="AE96" s="12">
        <f t="shared" si="88"/>
        <v>-3058733.3068547994</v>
      </c>
      <c r="AF96" s="12">
        <f t="shared" si="89"/>
        <v>2003499.0981944818</v>
      </c>
      <c r="AG96" s="12">
        <f t="shared" si="90"/>
        <v>1833519.9632633626</v>
      </c>
      <c r="AH96" s="12">
        <f t="shared" si="91"/>
        <v>2152597.2671828922</v>
      </c>
      <c r="AI96" s="12">
        <f t="shared" si="92"/>
        <v>-106232.43395886943</v>
      </c>
      <c r="AJ96" s="12">
        <f t="shared" si="93"/>
        <v>3837183.71446025</v>
      </c>
      <c r="AK96" s="12">
        <f t="shared" si="94"/>
        <v>386654.13193682954</v>
      </c>
      <c r="AL96" s="12">
        <f t="shared" si="95"/>
        <v>-5543849.6674353909</v>
      </c>
      <c r="AM96" s="12">
        <f t="shared" si="96"/>
        <v>-9226410.3727344833</v>
      </c>
      <c r="AN96" s="12">
        <f t="shared" si="97"/>
        <v>1537229.8650386687</v>
      </c>
      <c r="AO96" s="12">
        <f t="shared" si="98"/>
        <v>-2574787.2786460239</v>
      </c>
      <c r="AP96" s="12">
        <f t="shared" si="99"/>
        <v>-8454651.8782407381</v>
      </c>
      <c r="AQ96" s="12">
        <f t="shared" si="100"/>
        <v>-5711055.526513732</v>
      </c>
      <c r="AR96" s="12">
        <f t="shared" si="101"/>
        <v>2376020.0419476721</v>
      </c>
      <c r="AS96" s="12">
        <f t="shared" si="102"/>
        <v>725439.341248082</v>
      </c>
      <c r="AT96" s="33">
        <f>AA96/'cel growth'!$G$35</f>
        <v>-1370636.3111313228</v>
      </c>
      <c r="AU96" s="33">
        <f>AB96/'cel growth'!$G$35</f>
        <v>1006286.1002638047</v>
      </c>
      <c r="AV96" s="33">
        <f>AC96/'cel growth'!$G$35</f>
        <v>-4311885.7790585887</v>
      </c>
      <c r="AW96" s="33">
        <f>AD96/'cel growth'!$G$35</f>
        <v>-3222014.9865824841</v>
      </c>
      <c r="AX96" s="33">
        <f>AE96/'cel growth'!$H$35</f>
        <v>-2399112.8515563454</v>
      </c>
      <c r="AY96" s="33">
        <f>AF96/'cel growth'!$H$35</f>
        <v>1571441.4930481233</v>
      </c>
      <c r="AZ96" s="33">
        <f>AG96/'cel growth'!$H$35</f>
        <v>1438118.6151771508</v>
      </c>
      <c r="BA96" s="33">
        <f>AH96/'cel growth'!$H$35</f>
        <v>1688386.4168052815</v>
      </c>
      <c r="BB96" s="33">
        <f>AI96/'cel growth'!$H$35</f>
        <v>-83323.24919981425</v>
      </c>
      <c r="BC96" s="33">
        <f>AJ96/'cel growth'!$G$36</f>
        <v>5295929.1909102323</v>
      </c>
      <c r="BD96" s="33">
        <f>AK96/'cel growth'!$G$36</f>
        <v>533644.7396025568</v>
      </c>
      <c r="BE96" s="33">
        <f>AL96/'cel growth'!$G$36</f>
        <v>-7651402.0355991516</v>
      </c>
      <c r="BF96" s="33">
        <f>AM96/'cel growth'!$G$36</f>
        <v>-12733926.665055349</v>
      </c>
      <c r="BG96" s="33">
        <f>AN96/'cel growth'!$G$36</f>
        <v>2121623.8578095888</v>
      </c>
      <c r="BH96" s="33">
        <f>AO96/'cel growth'!$H$36</f>
        <v>-2018733.95550149</v>
      </c>
      <c r="BI96" s="33">
        <f>AP96/'cel growth'!$H$36</f>
        <v>-6628777.8295705393</v>
      </c>
      <c r="BJ96" s="33">
        <f>AQ96/'cel growth'!$H$36</f>
        <v>-4477690.956742025</v>
      </c>
      <c r="BK96" s="33">
        <f>AR96/'cel growth'!$H$36</f>
        <v>1862892.6658959386</v>
      </c>
      <c r="BL96" s="33">
        <f>AS96/'cel growth'!$H$36</f>
        <v>568772.82367351162</v>
      </c>
      <c r="BM96" s="25">
        <f>ABS(IF(AVERAGE(AT96:BL96)&gt;1, MAX(AT96:BL96), MIN(AT96:BL96)))</f>
        <v>12733926.665055349</v>
      </c>
      <c r="BN96" s="26">
        <f t="shared" si="67"/>
        <v>-12733926.665055349</v>
      </c>
      <c r="BO96" s="26">
        <f t="shared" si="68"/>
        <v>5295929.1909102323</v>
      </c>
      <c r="BP96" s="23">
        <f t="shared" si="69"/>
        <v>-0.10763657960216196</v>
      </c>
      <c r="BQ96" s="23">
        <f t="shared" si="70"/>
        <v>7.9024021948019496E-2</v>
      </c>
      <c r="BR96" s="23">
        <f t="shared" si="71"/>
        <v>-0.33861399491889149</v>
      </c>
      <c r="BS96" s="23">
        <f t="shared" si="72"/>
        <v>-0.2530260359849873</v>
      </c>
      <c r="BT96" s="23">
        <f t="shared" si="73"/>
        <v>-0.18840322507432292</v>
      </c>
      <c r="BU96" s="23">
        <f t="shared" si="74"/>
        <v>0.12340588526872068</v>
      </c>
      <c r="BV96" s="23">
        <f t="shared" si="75"/>
        <v>0.11293599005275093</v>
      </c>
      <c r="BW96" s="23">
        <f t="shared" si="76"/>
        <v>0.13258961365299671</v>
      </c>
      <c r="BX96" s="23">
        <f t="shared" si="77"/>
        <v>-6.5434057688168786E-3</v>
      </c>
      <c r="BY96" s="23">
        <f t="shared" si="78"/>
        <v>0.41589129026817845</v>
      </c>
      <c r="BZ96" s="23">
        <f t="shared" si="79"/>
        <v>4.1907319999493438E-2</v>
      </c>
      <c r="CA96" s="23">
        <f t="shared" si="80"/>
        <v>-0.60086744936236003</v>
      </c>
      <c r="CB96" s="23">
        <f t="shared" si="81"/>
        <v>-1</v>
      </c>
      <c r="CC96" s="23">
        <f t="shared" si="82"/>
        <v>0.16661191112650145</v>
      </c>
      <c r="CD96" s="23">
        <f t="shared" si="83"/>
        <v>-0.15853192880726516</v>
      </c>
      <c r="CE96" s="23">
        <f t="shared" si="84"/>
        <v>-0.52056038988832409</v>
      </c>
      <c r="CF96" s="23">
        <f t="shared" si="85"/>
        <v>-0.35163473722758104</v>
      </c>
      <c r="CG96" s="23">
        <f t="shared" si="86"/>
        <v>0.14629365433744168</v>
      </c>
      <c r="CH96" s="23">
        <f t="shared" si="87"/>
        <v>4.466594151467413E-2</v>
      </c>
    </row>
    <row r="97" spans="1:86" x14ac:dyDescent="0.25">
      <c r="A97" s="64"/>
      <c r="B97" s="37" t="s">
        <v>137</v>
      </c>
      <c r="C97" s="38">
        <v>73720585.202754006</v>
      </c>
      <c r="D97" s="38">
        <v>72576569.977130204</v>
      </c>
      <c r="E97" s="38">
        <v>65855761.082877599</v>
      </c>
      <c r="F97" s="38">
        <v>75439721.945848405</v>
      </c>
      <c r="G97" s="38">
        <v>66187162.978638202</v>
      </c>
      <c r="H97" s="38">
        <v>66418959.418039396</v>
      </c>
      <c r="I97" s="38">
        <v>68951920.976715297</v>
      </c>
      <c r="J97" s="38">
        <v>66889589.029196002</v>
      </c>
      <c r="K97" s="38">
        <v>57633223.643115498</v>
      </c>
      <c r="L97" s="38">
        <v>73804097.049478203</v>
      </c>
      <c r="M97" s="38">
        <v>65889734.936487898</v>
      </c>
      <c r="N97" s="38">
        <v>35445755.748157099</v>
      </c>
      <c r="O97" s="38">
        <v>17021028.4610928</v>
      </c>
      <c r="P97" s="38">
        <v>65210235.621838696</v>
      </c>
      <c r="Q97" s="38">
        <v>53011212.400400698</v>
      </c>
      <c r="R97" s="38">
        <v>18550418.060928099</v>
      </c>
      <c r="S97" s="38">
        <v>24562227.244266801</v>
      </c>
      <c r="T97" s="38">
        <v>59312557.706965297</v>
      </c>
      <c r="U97" s="38">
        <v>68011624.288564697</v>
      </c>
      <c r="V97" s="38">
        <v>56291994.116675504</v>
      </c>
      <c r="W97" s="38">
        <v>19212326.1641813</v>
      </c>
      <c r="X97" s="38">
        <v>77068153.155848399</v>
      </c>
      <c r="Y97" s="38">
        <v>69515963.564599901</v>
      </c>
      <c r="Z97" s="38">
        <v>74302938.535342097</v>
      </c>
      <c r="AA97" s="12">
        <f t="shared" si="65"/>
        <v>4425822.8596375287</v>
      </c>
      <c r="AB97" s="12">
        <f t="shared" si="103"/>
        <v>12551724.622137278</v>
      </c>
      <c r="AC97" s="12">
        <f t="shared" si="104"/>
        <v>-8633041.0200321004</v>
      </c>
      <c r="AD97" s="12">
        <f t="shared" si="105"/>
        <v>2838967.2407508194</v>
      </c>
      <c r="AE97" s="12">
        <f t="shared" si="88"/>
        <v>-7610335.4691449255</v>
      </c>
      <c r="AF97" s="12">
        <f t="shared" si="89"/>
        <v>10090739.889182411</v>
      </c>
      <c r="AG97" s="12">
        <f t="shared" si="90"/>
        <v>10592226.007233374</v>
      </c>
      <c r="AH97" s="12">
        <f t="shared" si="91"/>
        <v>13826085.470256425</v>
      </c>
      <c r="AI97" s="12">
        <f t="shared" si="92"/>
        <v>1701718.0189801902</v>
      </c>
      <c r="AJ97" s="12">
        <f t="shared" si="93"/>
        <v>20484917.102816835</v>
      </c>
      <c r="AK97" s="12">
        <f t="shared" si="94"/>
        <v>8145286.1502446905</v>
      </c>
      <c r="AL97" s="12">
        <f t="shared" si="95"/>
        <v>-22424064.56759885</v>
      </c>
      <c r="AM97" s="12">
        <f t="shared" si="96"/>
        <v>-41657256.720418908</v>
      </c>
      <c r="AN97" s="12">
        <f t="shared" si="97"/>
        <v>9563042.3031460419</v>
      </c>
      <c r="AO97" s="12">
        <f t="shared" si="98"/>
        <v>-7331780.68925111</v>
      </c>
      <c r="AP97" s="12">
        <f t="shared" si="99"/>
        <v>-38707667.290580675</v>
      </c>
      <c r="AQ97" s="12">
        <f t="shared" si="100"/>
        <v>-25053520.42778109</v>
      </c>
      <c r="AR97" s="12">
        <f t="shared" si="101"/>
        <v>14505108.073122419</v>
      </c>
      <c r="AS97" s="12">
        <f t="shared" si="102"/>
        <v>10399099.898830585</v>
      </c>
      <c r="AT97" s="33">
        <f>AA97/'cel growth'!$G$35</f>
        <v>6104107.4534792379</v>
      </c>
      <c r="AU97" s="33">
        <f>AB97/'cel growth'!$G$35</f>
        <v>17311374.234774932</v>
      </c>
      <c r="AV97" s="33">
        <f>AC97/'cel growth'!$G$35</f>
        <v>-11906714.685116382</v>
      </c>
      <c r="AW97" s="33">
        <f>AD97/'cel growth'!$G$35</f>
        <v>3915511.6786282137</v>
      </c>
      <c r="AX97" s="33">
        <f>AE97/'cel growth'!$H$35</f>
        <v>-5969155.1361353789</v>
      </c>
      <c r="AY97" s="33">
        <f>AF97/'cel growth'!$H$35</f>
        <v>7914656.5984018249</v>
      </c>
      <c r="AZ97" s="33">
        <f>AG97/'cel growth'!$H$35</f>
        <v>8307996.4780169921</v>
      </c>
      <c r="BA97" s="33">
        <f>AH97/'cel growth'!$H$35</f>
        <v>10844469.265781356</v>
      </c>
      <c r="BB97" s="33">
        <f>AI97/'cel growth'!$H$35</f>
        <v>1334739.9591559696</v>
      </c>
      <c r="BC97" s="33">
        <f>AJ97/'cel growth'!$G$36</f>
        <v>28272472.347194877</v>
      </c>
      <c r="BD97" s="33">
        <f>AK97/'cel growth'!$G$36</f>
        <v>11241801.774785612</v>
      </c>
      <c r="BE97" s="33">
        <f>AL97/'cel growth'!$G$36</f>
        <v>-30948806.979158986</v>
      </c>
      <c r="BF97" s="33">
        <f>AM97/'cel growth'!$G$36</f>
        <v>-57493698.059734464</v>
      </c>
      <c r="BG97" s="33">
        <f>AN97/'cel growth'!$G$36</f>
        <v>13198532.740636436</v>
      </c>
      <c r="BH97" s="33">
        <f>AO97/'cel growth'!$H$36</f>
        <v>-5748402.8892144188</v>
      </c>
      <c r="BI97" s="33">
        <f>AP97/'cel growth'!$H$36</f>
        <v>-30348325.450341854</v>
      </c>
      <c r="BJ97" s="33">
        <f>AQ97/'cel growth'!$H$36</f>
        <v>-19642940.141838815</v>
      </c>
      <c r="BK97" s="33">
        <f>AR97/'cel growth'!$H$36</f>
        <v>11372572.188110704</v>
      </c>
      <c r="BL97" s="33">
        <f>AS97/'cel growth'!$H$36</f>
        <v>8153301.1470605005</v>
      </c>
      <c r="BM97" s="25">
        <f>ABS(IF(AVERAGE(AT97:BL97)&gt;1, MAX(AT97:BL97), MIN(AT97:BL97)))</f>
        <v>57493698.059734464</v>
      </c>
      <c r="BN97" s="26">
        <f t="shared" si="67"/>
        <v>-57493698.059734464</v>
      </c>
      <c r="BO97" s="26">
        <f t="shared" si="68"/>
        <v>28272472.347194877</v>
      </c>
      <c r="BP97" s="23">
        <f t="shared" si="69"/>
        <v>0.10617002661991282</v>
      </c>
      <c r="BQ97" s="23">
        <f t="shared" si="70"/>
        <v>0.30110037828474456</v>
      </c>
      <c r="BR97" s="23">
        <f t="shared" si="71"/>
        <v>-0.20709599637764844</v>
      </c>
      <c r="BS97" s="23">
        <f t="shared" si="72"/>
        <v>6.8103319333539802E-2</v>
      </c>
      <c r="BT97" s="23">
        <f t="shared" si="73"/>
        <v>-0.10382277253993266</v>
      </c>
      <c r="BU97" s="23">
        <f t="shared" si="74"/>
        <v>0.13766128924562657</v>
      </c>
      <c r="BV97" s="23">
        <f t="shared" si="75"/>
        <v>0.14450273261923766</v>
      </c>
      <c r="BW97" s="23">
        <f t="shared" si="76"/>
        <v>0.18862013806303141</v>
      </c>
      <c r="BX97" s="23">
        <f t="shared" si="77"/>
        <v>2.3215413240059969E-2</v>
      </c>
      <c r="BY97" s="23">
        <f t="shared" si="78"/>
        <v>0.49174906644238658</v>
      </c>
      <c r="BZ97" s="23">
        <f t="shared" si="79"/>
        <v>0.19553102608055706</v>
      </c>
      <c r="CA97" s="23">
        <f t="shared" si="80"/>
        <v>-0.53829911840083722</v>
      </c>
      <c r="CB97" s="23">
        <f t="shared" si="81"/>
        <v>-1</v>
      </c>
      <c r="CC97" s="23">
        <f t="shared" si="82"/>
        <v>0.22956485990731545</v>
      </c>
      <c r="CD97" s="23">
        <f t="shared" si="83"/>
        <v>-9.9983182213152777E-2</v>
      </c>
      <c r="CE97" s="23">
        <f t="shared" si="84"/>
        <v>-0.52785481669331358</v>
      </c>
      <c r="CF97" s="23">
        <f t="shared" si="85"/>
        <v>-0.34165379519387168</v>
      </c>
      <c r="CG97" s="23">
        <f>BK97/$BM97</f>
        <v>0.19780554342312257</v>
      </c>
      <c r="CH97" s="23">
        <f t="shared" si="87"/>
        <v>0.14181208414510807</v>
      </c>
    </row>
    <row r="98" spans="1:86" x14ac:dyDescent="0.25">
      <c r="A98" s="64"/>
      <c r="B98" s="37" t="s">
        <v>105</v>
      </c>
      <c r="C98" s="38">
        <v>134108439.44128101</v>
      </c>
      <c r="D98" s="38">
        <v>139311249.73558301</v>
      </c>
      <c r="E98" s="38">
        <v>124040472.485704</v>
      </c>
      <c r="F98" s="38">
        <v>142971538.562686</v>
      </c>
      <c r="G98" s="38">
        <v>143830066.486099</v>
      </c>
      <c r="H98" s="38">
        <v>133531295.046866</v>
      </c>
      <c r="I98" s="38">
        <v>114310899.181785</v>
      </c>
      <c r="J98" s="38">
        <v>128093400.096815</v>
      </c>
      <c r="K98" s="38">
        <v>133917095.59191801</v>
      </c>
      <c r="L98" s="38">
        <v>150324081.31433001</v>
      </c>
      <c r="M98" s="38">
        <v>133020991.928545</v>
      </c>
      <c r="N98" s="38">
        <v>73576692.501731798</v>
      </c>
      <c r="O98" s="38">
        <v>7607789.6717600003</v>
      </c>
      <c r="P98" s="38">
        <v>128701313.972573</v>
      </c>
      <c r="Q98" s="38">
        <v>95762511.235820502</v>
      </c>
      <c r="R98" s="38">
        <v>13973683.4406588</v>
      </c>
      <c r="S98" s="38">
        <v>53175300.600518502</v>
      </c>
      <c r="T98" s="38">
        <v>130440351.323791</v>
      </c>
      <c r="U98" s="38">
        <v>141983725.513035</v>
      </c>
      <c r="V98" s="38">
        <v>65094669.748507999</v>
      </c>
      <c r="W98" s="38">
        <v>5183428.1880283598</v>
      </c>
      <c r="X98" s="38">
        <v>73518243.191895694</v>
      </c>
      <c r="Y98" s="38">
        <v>53598084.486966603</v>
      </c>
      <c r="Z98" s="38">
        <v>71966642.090699196</v>
      </c>
      <c r="AA98" s="12">
        <f t="shared" si="65"/>
        <v>68064029.561763629</v>
      </c>
      <c r="AB98" s="12">
        <f t="shared" si="103"/>
        <v>88244650.246185541</v>
      </c>
      <c r="AC98" s="12">
        <f t="shared" si="104"/>
        <v>55890169.245339707</v>
      </c>
      <c r="AD98" s="12">
        <f t="shared" si="105"/>
        <v>79801274.998553962</v>
      </c>
      <c r="AE98" s="12">
        <f t="shared" si="88"/>
        <v>76067663.521033823</v>
      </c>
      <c r="AF98" s="12">
        <f t="shared" si="89"/>
        <v>66744545.214034721</v>
      </c>
      <c r="AG98" s="12">
        <f t="shared" si="90"/>
        <v>42478994.177848235</v>
      </c>
      <c r="AH98" s="12">
        <f t="shared" si="91"/>
        <v>64350115.3430897</v>
      </c>
      <c r="AI98" s="12">
        <f t="shared" si="92"/>
        <v>64196034.399889141</v>
      </c>
      <c r="AJ98" s="12">
        <f t="shared" si="93"/>
        <v>81536422.991681188</v>
      </c>
      <c r="AK98" s="12">
        <f t="shared" si="94"/>
        <v>66564113.182645947</v>
      </c>
      <c r="AL98" s="12">
        <f t="shared" si="95"/>
        <v>13186201.514879361</v>
      </c>
      <c r="AM98" s="12">
        <f t="shared" si="96"/>
        <v>-58250481.606402799</v>
      </c>
      <c r="AN98" s="12">
        <f t="shared" si="97"/>
        <v>62881562.930210337</v>
      </c>
      <c r="AO98" s="12">
        <f t="shared" si="98"/>
        <v>25607663.04550983</v>
      </c>
      <c r="AP98" s="12">
        <f t="shared" si="99"/>
        <v>-52438087.297393061</v>
      </c>
      <c r="AQ98" s="12">
        <f t="shared" si="100"/>
        <v>108007.77940828353</v>
      </c>
      <c r="AR98" s="12">
        <f t="shared" si="101"/>
        <v>95232229.283001319</v>
      </c>
      <c r="AS98" s="12">
        <f t="shared" si="102"/>
        <v>76492592.338092044</v>
      </c>
      <c r="AT98" s="33">
        <f>AA98/'cel growth'!$G$35</f>
        <v>93874102.813915879</v>
      </c>
      <c r="AU98" s="33">
        <f>AB98/'cel growth'!$G$35</f>
        <v>121707272.15718819</v>
      </c>
      <c r="AV98" s="33">
        <f>AC98/'cel growth'!$G$35</f>
        <v>77083880.102385044</v>
      </c>
      <c r="AW98" s="33">
        <f>AD98/'cel growth'!$G$35</f>
        <v>110062145.04385155</v>
      </c>
      <c r="AX98" s="33">
        <f>AE98/'cel growth'!$H$35</f>
        <v>59663557.045720302</v>
      </c>
      <c r="AY98" s="33">
        <f>AF98/'cel growth'!$H$35</f>
        <v>52350983.27644936</v>
      </c>
      <c r="AZ98" s="33">
        <f>AG98/'cel growth'!$H$35</f>
        <v>33318334.954169545</v>
      </c>
      <c r="BA98" s="33">
        <f>AH98/'cel growth'!$H$35</f>
        <v>50472915.821970463</v>
      </c>
      <c r="BB98" s="33">
        <f>AI98/'cel growth'!$H$35</f>
        <v>50352062.666782349</v>
      </c>
      <c r="BC98" s="33">
        <f>AJ98/'cel growth'!$G$36</f>
        <v>112533346.01019709</v>
      </c>
      <c r="BD98" s="33">
        <f>AK98/'cel growth'!$G$36</f>
        <v>91869156.210211232</v>
      </c>
      <c r="BE98" s="33">
        <f>AL98/'cel growth'!$G$36</f>
        <v>18199073.778175171</v>
      </c>
      <c r="BF98" s="33">
        <f>AM98/'cel growth'!$G$36</f>
        <v>-80395010.737014279</v>
      </c>
      <c r="BG98" s="33">
        <f>AN98/'cel growth'!$G$36</f>
        <v>86786646.007383779</v>
      </c>
      <c r="BH98" s="33">
        <f>AO98/'cel growth'!$H$36</f>
        <v>20077409.632921491</v>
      </c>
      <c r="BI98" s="33">
        <f>AP98/'cel growth'!$H$36</f>
        <v>-41113511.887655996</v>
      </c>
      <c r="BJ98" s="33">
        <f>AQ98/'cel growth'!$H$36</f>
        <v>84682.324461566561</v>
      </c>
      <c r="BK98" s="33">
        <f>AR98/'cel growth'!$H$36</f>
        <v>74665793.367129639</v>
      </c>
      <c r="BL98" s="33">
        <f>AS98/'cel growth'!$H$36</f>
        <v>59973184.883235008</v>
      </c>
      <c r="BM98" s="25">
        <f>ABS(IF(AVERAGE(AT98:BL98)&gt;1, MAX(AT98:BL98), MIN(AT98:BL98)))</f>
        <v>121707272.15718819</v>
      </c>
      <c r="BN98" s="26">
        <f t="shared" si="67"/>
        <v>-80395010.737014279</v>
      </c>
      <c r="BO98" s="26">
        <f t="shared" si="68"/>
        <v>121707272.15718819</v>
      </c>
      <c r="BP98" s="23">
        <f t="shared" si="69"/>
        <v>0.77131054825281897</v>
      </c>
      <c r="BQ98" s="23">
        <f t="shared" si="70"/>
        <v>1</v>
      </c>
      <c r="BR98" s="23">
        <f t="shared" si="71"/>
        <v>0.63335475963037902</v>
      </c>
      <c r="BS98" s="23">
        <f t="shared" si="72"/>
        <v>0.90431855954920548</v>
      </c>
      <c r="BT98" s="23">
        <f t="shared" si="73"/>
        <v>0.49022179191283843</v>
      </c>
      <c r="BU98" s="23">
        <f t="shared" si="74"/>
        <v>0.43013849828822609</v>
      </c>
      <c r="BV98" s="23">
        <f t="shared" si="75"/>
        <v>0.27375796337903313</v>
      </c>
      <c r="BW98" s="23">
        <f t="shared" si="76"/>
        <v>0.41470747743637987</v>
      </c>
      <c r="BX98" s="23">
        <f t="shared" si="77"/>
        <v>0.41371449523370563</v>
      </c>
      <c r="BY98" s="23">
        <f t="shared" si="78"/>
        <v>0.92462302388025974</v>
      </c>
      <c r="BZ98" s="23">
        <f t="shared" si="79"/>
        <v>0.75483703300456662</v>
      </c>
      <c r="CA98" s="23">
        <f t="shared" si="80"/>
        <v>0.14953152310135243</v>
      </c>
      <c r="CB98" s="23">
        <f t="shared" si="81"/>
        <v>-0.66056045223971482</v>
      </c>
      <c r="CC98" s="23">
        <f t="shared" si="82"/>
        <v>0.71307691372210291</v>
      </c>
      <c r="CD98" s="23">
        <f t="shared" si="83"/>
        <v>0.16496474924679094</v>
      </c>
      <c r="CE98" s="23">
        <f t="shared" si="84"/>
        <v>-0.33780653496659424</v>
      </c>
      <c r="CF98" s="23">
        <f t="shared" si="85"/>
        <v>6.9578689063211504E-4</v>
      </c>
      <c r="CG98" s="23">
        <f>BK98/$BM98</f>
        <v>0.61348670497434843</v>
      </c>
      <c r="CH98" s="23">
        <f t="shared" si="87"/>
        <v>0.49276582919201439</v>
      </c>
    </row>
    <row r="99" spans="1:86" x14ac:dyDescent="0.25">
      <c r="A99" s="64"/>
      <c r="B99" s="37" t="s">
        <v>138</v>
      </c>
      <c r="C99" s="38">
        <v>2228720780.3322601</v>
      </c>
      <c r="D99" s="38">
        <v>2188473357.8726401</v>
      </c>
      <c r="E99" s="38">
        <v>2181821747.7743602</v>
      </c>
      <c r="F99" s="38">
        <v>2165956564.1503</v>
      </c>
      <c r="G99" s="38">
        <v>2243762570.5529199</v>
      </c>
      <c r="H99" s="38">
        <v>2259416204.8304801</v>
      </c>
      <c r="I99" s="38">
        <v>2023028140.8410499</v>
      </c>
      <c r="J99" s="38">
        <v>2195383102.8538098</v>
      </c>
      <c r="K99" s="38">
        <v>2025642936.2014899</v>
      </c>
      <c r="L99" s="38">
        <v>2229185536.4520102</v>
      </c>
      <c r="M99" s="38">
        <v>2109496467.6779001</v>
      </c>
      <c r="N99" s="38">
        <v>1164468831.8501599</v>
      </c>
      <c r="O99" s="38">
        <v>471975888.48871899</v>
      </c>
      <c r="P99" s="38">
        <v>2018298596.01125</v>
      </c>
      <c r="Q99" s="38">
        <v>1574921415.4182601</v>
      </c>
      <c r="R99" s="38">
        <v>528632414.69015098</v>
      </c>
      <c r="S99" s="38">
        <v>811007736.347507</v>
      </c>
      <c r="T99" s="38">
        <v>1912493924.8571999</v>
      </c>
      <c r="U99" s="38">
        <v>2046731390.1027901</v>
      </c>
      <c r="V99" s="38">
        <v>1604909115.97768</v>
      </c>
      <c r="W99" s="38">
        <v>438787027.15119201</v>
      </c>
      <c r="X99" s="38">
        <v>2203431303.5243001</v>
      </c>
      <c r="Y99" s="38">
        <v>1863221960.9672301</v>
      </c>
      <c r="Z99" s="38">
        <v>2094313041.41731</v>
      </c>
      <c r="AA99" s="12">
        <f t="shared" si="65"/>
        <v>287251924.86063004</v>
      </c>
      <c r="AB99" s="12">
        <f t="shared" si="103"/>
        <v>538535024.60763216</v>
      </c>
      <c r="AC99" s="12">
        <f t="shared" si="104"/>
        <v>90722345.41607523</v>
      </c>
      <c r="AD99" s="12">
        <f t="shared" si="105"/>
        <v>159909497.43128252</v>
      </c>
      <c r="AE99" s="12">
        <f t="shared" si="88"/>
        <v>179942733.72138238</v>
      </c>
      <c r="AF99" s="12">
        <f t="shared" si="89"/>
        <v>647361647.13811255</v>
      </c>
      <c r="AG99" s="12">
        <f t="shared" si="90"/>
        <v>348152808.21193194</v>
      </c>
      <c r="AH99" s="12">
        <f t="shared" si="91"/>
        <v>632460940.0225811</v>
      </c>
      <c r="AI99" s="12">
        <f t="shared" si="92"/>
        <v>445423985.36645937</v>
      </c>
      <c r="AJ99" s="12">
        <f t="shared" si="93"/>
        <v>643958276.54445457</v>
      </c>
      <c r="AK99" s="12">
        <f t="shared" si="94"/>
        <v>407414479.41616178</v>
      </c>
      <c r="AL99" s="12">
        <f t="shared" si="95"/>
        <v>-462810946.68003321</v>
      </c>
      <c r="AM99" s="12">
        <f t="shared" si="96"/>
        <v>-1226380922.9941363</v>
      </c>
      <c r="AN99" s="12">
        <f t="shared" si="97"/>
        <v>366701023.19242525</v>
      </c>
      <c r="AO99" s="12">
        <f t="shared" si="98"/>
        <v>-126309730.19506359</v>
      </c>
      <c r="AP99" s="12">
        <f t="shared" si="99"/>
        <v>-1113462781.6410995</v>
      </c>
      <c r="AQ99" s="12">
        <f t="shared" si="100"/>
        <v>-613531103.45969486</v>
      </c>
      <c r="AR99" s="12">
        <f t="shared" si="101"/>
        <v>678847579.12852407</v>
      </c>
      <c r="AS99" s="12">
        <f t="shared" si="102"/>
        <v>414814557.82747388</v>
      </c>
      <c r="AT99" s="33">
        <f>AA99/'cel growth'!$G$35</f>
        <v>396178670.31208587</v>
      </c>
      <c r="AU99" s="33">
        <f>AB99/'cel growth'!$G$35</f>
        <v>742749034.90744257</v>
      </c>
      <c r="AV99" s="33">
        <f>AC99/'cel growth'!$G$35</f>
        <v>125124516.36998793</v>
      </c>
      <c r="AW99" s="33">
        <f>AD99/'cel growth'!$G$35</f>
        <v>220547632.86037904</v>
      </c>
      <c r="AX99" s="33">
        <f>AE99/'cel growth'!$H$35</f>
        <v>141137811.54037797</v>
      </c>
      <c r="AY99" s="33">
        <f>AF99/'cel growth'!$H$35</f>
        <v>507757130.63089103</v>
      </c>
      <c r="AZ99" s="33">
        <f>AG99/'cel growth'!$H$35</f>
        <v>273073129.52548558</v>
      </c>
      <c r="BA99" s="33">
        <f>AH99/'cel growth'!$H$35</f>
        <v>496069783.49996132</v>
      </c>
      <c r="BB99" s="33">
        <f>AI99/'cel growth'!$H$35</f>
        <v>349367630.47934681</v>
      </c>
      <c r="BC99" s="33">
        <f>AJ99/'cel growth'!$G$36</f>
        <v>888765742.86194491</v>
      </c>
      <c r="BD99" s="33">
        <f>AK99/'cel growth'!$G$36</f>
        <v>562297350.06134498</v>
      </c>
      <c r="BE99" s="33">
        <f>AL99/'cel growth'!$G$36</f>
        <v>-638753363.08737409</v>
      </c>
      <c r="BF99" s="33">
        <f>AM99/'cel growth'!$G$36</f>
        <v>-1692602442.9804146</v>
      </c>
      <c r="BG99" s="33">
        <f>AN99/'cel growth'!$G$36</f>
        <v>506106248.11707401</v>
      </c>
      <c r="BH99" s="33">
        <f>AO99/'cel growth'!$H$36</f>
        <v>-99031769.874633431</v>
      </c>
      <c r="BI99" s="33">
        <f>AP99/'cel growth'!$H$36</f>
        <v>-872998380.92568469</v>
      </c>
      <c r="BJ99" s="33">
        <f>AQ99/'cel growth'!$H$36</f>
        <v>-481032387.25091499</v>
      </c>
      <c r="BK99" s="33">
        <f>AR99/'cel growth'!$H$36</f>
        <v>532243059.44115913</v>
      </c>
      <c r="BL99" s="33">
        <f>AS99/'cel growth'!$H$36</f>
        <v>325230841.42431086</v>
      </c>
      <c r="BM99" s="25">
        <f>-1*BN99</f>
        <v>1692602442.9804146</v>
      </c>
      <c r="BN99" s="26">
        <f t="shared" si="67"/>
        <v>-1692602442.9804146</v>
      </c>
      <c r="BO99" s="26">
        <f t="shared" si="68"/>
        <v>888765742.86194491</v>
      </c>
      <c r="BP99" s="23">
        <f t="shared" si="69"/>
        <v>0.23406481064417919</v>
      </c>
      <c r="BQ99" s="23">
        <f t="shared" si="70"/>
        <v>0.43882072721080023</v>
      </c>
      <c r="BR99" s="23">
        <f t="shared" si="71"/>
        <v>7.3924338753560317E-2</v>
      </c>
      <c r="BS99" s="23">
        <f t="shared" si="72"/>
        <v>0.13030090661574864</v>
      </c>
      <c r="BT99" s="23">
        <f t="shared" si="73"/>
        <v>8.3385092657585813E-2</v>
      </c>
      <c r="BU99" s="23">
        <f t="shared" si="74"/>
        <v>0.29998605563679098</v>
      </c>
      <c r="BV99" s="23">
        <f t="shared" si="75"/>
        <v>0.16133329516212055</v>
      </c>
      <c r="BW99" s="23">
        <f t="shared" si="76"/>
        <v>0.29308109861076304</v>
      </c>
      <c r="BX99" s="23">
        <f t="shared" si="77"/>
        <v>0.2064085585650956</v>
      </c>
      <c r="BY99" s="23">
        <f t="shared" si="78"/>
        <v>0.52508830206871504</v>
      </c>
      <c r="BZ99" s="23">
        <f t="shared" si="79"/>
        <v>0.33220875486344281</v>
      </c>
      <c r="CA99" s="23">
        <f t="shared" si="80"/>
        <v>-0.37737944059836454</v>
      </c>
      <c r="CB99" s="23">
        <f t="shared" si="81"/>
        <v>-1</v>
      </c>
      <c r="CC99" s="23">
        <f t="shared" si="82"/>
        <v>0.29901070402917423</v>
      </c>
      <c r="CD99" s="23">
        <f t="shared" si="83"/>
        <v>-5.8508582618050343E-2</v>
      </c>
      <c r="CE99" s="23">
        <f t="shared" si="84"/>
        <v>-0.51577284704166426</v>
      </c>
      <c r="CF99" s="23">
        <f t="shared" si="85"/>
        <v>-0.2841969118299808</v>
      </c>
      <c r="CG99" s="23">
        <f t="shared" ref="CG99:CG100" si="107">BK99/$BM99</f>
        <v>0.31445249393824598</v>
      </c>
      <c r="CH99" s="23">
        <f t="shared" si="87"/>
        <v>0.19214839419209923</v>
      </c>
    </row>
    <row r="100" spans="1:86" x14ac:dyDescent="0.25">
      <c r="A100" s="64"/>
      <c r="B100" s="37" t="s">
        <v>139</v>
      </c>
      <c r="C100" s="38">
        <v>84413360.400514305</v>
      </c>
      <c r="D100" s="38">
        <v>83042730.098265201</v>
      </c>
      <c r="E100" s="38">
        <v>81882593.768300995</v>
      </c>
      <c r="F100" s="38">
        <v>79579958.127713501</v>
      </c>
      <c r="G100" s="38">
        <v>81273695.518760905</v>
      </c>
      <c r="H100" s="38">
        <v>77416588.184077606</v>
      </c>
      <c r="I100" s="38">
        <v>68958147.308149606</v>
      </c>
      <c r="J100" s="38">
        <v>76564977.303647503</v>
      </c>
      <c r="K100" s="38">
        <v>73965315.380897</v>
      </c>
      <c r="L100" s="38">
        <v>66376275.2522939</v>
      </c>
      <c r="M100" s="38">
        <v>59056318.933217898</v>
      </c>
      <c r="N100" s="38">
        <v>27521470.413373701</v>
      </c>
      <c r="O100" s="38">
        <v>7076017.9010415897</v>
      </c>
      <c r="P100" s="38">
        <v>47804880.073028602</v>
      </c>
      <c r="Q100" s="38">
        <v>31823022.631506301</v>
      </c>
      <c r="R100" s="38">
        <v>7227429.1154406304</v>
      </c>
      <c r="S100" s="38">
        <v>14814852.4098172</v>
      </c>
      <c r="T100" s="38">
        <v>44185383.178266302</v>
      </c>
      <c r="U100" s="38">
        <v>56222113.989477903</v>
      </c>
      <c r="V100" s="38">
        <v>38862935.0631992</v>
      </c>
      <c r="W100" s="38">
        <v>5709205.8681432297</v>
      </c>
      <c r="X100" s="38">
        <v>57433453.659131303</v>
      </c>
      <c r="Y100" s="38">
        <v>41121234.932617404</v>
      </c>
      <c r="Z100" s="38">
        <v>53910798.965528302</v>
      </c>
      <c r="AA100" s="12">
        <f t="shared" si="65"/>
        <v>36581254.745395251</v>
      </c>
      <c r="AB100" s="12">
        <f t="shared" si="103"/>
        <v>43499056.741910137</v>
      </c>
      <c r="AC100" s="12">
        <f t="shared" si="104"/>
        <v>29407858.464198917</v>
      </c>
      <c r="AD100" s="12">
        <f t="shared" si="105"/>
        <v>31183277.505239896</v>
      </c>
      <c r="AE100" s="12">
        <f t="shared" si="88"/>
        <v>29679623.888059571</v>
      </c>
      <c r="AF100" s="12">
        <f t="shared" si="89"/>
        <v>30154902.608409539</v>
      </c>
      <c r="AG100" s="12">
        <f t="shared" si="90"/>
        <v>19967011.233352818</v>
      </c>
      <c r="AH100" s="12">
        <f t="shared" si="91"/>
        <v>31096640.798278518</v>
      </c>
      <c r="AI100" s="12">
        <f t="shared" si="92"/>
        <v>28053124.115267769</v>
      </c>
      <c r="AJ100" s="12">
        <f t="shared" si="93"/>
        <v>20839997.390959755</v>
      </c>
      <c r="AK100" s="12">
        <f t="shared" si="94"/>
        <v>13401221.391796261</v>
      </c>
      <c r="AL100" s="12">
        <f t="shared" si="95"/>
        <v>-15586654.284283757</v>
      </c>
      <c r="AM100" s="12">
        <f t="shared" si="96"/>
        <v>-38814514.187847294</v>
      </c>
      <c r="AN100" s="12">
        <f t="shared" si="97"/>
        <v>2675227.1548924074</v>
      </c>
      <c r="AO100" s="12">
        <f t="shared" si="98"/>
        <v>-11503348.605552889</v>
      </c>
      <c r="AP100" s="12">
        <f t="shared" si="99"/>
        <v>-34239248.121827692</v>
      </c>
      <c r="AQ100" s="12">
        <f t="shared" si="100"/>
        <v>-19404855.908431116</v>
      </c>
      <c r="AR100" s="12">
        <f t="shared" si="101"/>
        <v>15772639.835908867</v>
      </c>
      <c r="AS100" s="12">
        <f t="shared" si="102"/>
        <v>17436935.311435543</v>
      </c>
      <c r="AT100" s="33">
        <f>AA100/'cel growth'!$G$35</f>
        <v>50452970.403627411</v>
      </c>
      <c r="AU100" s="33">
        <f>AB100/'cel growth'!$G$35</f>
        <v>59994022.557729766</v>
      </c>
      <c r="AV100" s="33">
        <f>AC100/'cel growth'!$G$35</f>
        <v>40559401.886428125</v>
      </c>
      <c r="AW100" s="33">
        <f>AD100/'cel growth'!$G$35</f>
        <v>43008064.868469566</v>
      </c>
      <c r="AX100" s="33">
        <f>AE100/'cel growth'!$H$35</f>
        <v>23279168.190187875</v>
      </c>
      <c r="AY100" s="33">
        <f>AF100/'cel growth'!$H$35</f>
        <v>23651952.336980768</v>
      </c>
      <c r="AZ100" s="33">
        <f>AG100/'cel growth'!$H$35</f>
        <v>15661095.117300024</v>
      </c>
      <c r="BA100" s="33">
        <f>AH100/'cel growth'!$H$35</f>
        <v>24390603.264491435</v>
      </c>
      <c r="BB100" s="33">
        <f>AI100/'cel growth'!$H$35</f>
        <v>22003425.548875105</v>
      </c>
      <c r="BC100" s="33">
        <f>AJ100/'cel growth'!$G$36</f>
        <v>28762540.116430528</v>
      </c>
      <c r="BD100" s="33">
        <f>AK100/'cel growth'!$G$36</f>
        <v>18495835.707633715</v>
      </c>
      <c r="BE100" s="33">
        <f>AL100/'cel growth'!$G$36</f>
        <v>-21512083.745611209</v>
      </c>
      <c r="BF100" s="33">
        <f>AM100/'cel growth'!$G$36</f>
        <v>-53570257.255022883</v>
      </c>
      <c r="BG100" s="33">
        <f>AN100/'cel growth'!$G$36</f>
        <v>3692242.7061596443</v>
      </c>
      <c r="BH100" s="33">
        <f>AO100/'cel growth'!$H$36</f>
        <v>-9019075.332783198</v>
      </c>
      <c r="BI100" s="33">
        <f>AP100/'cel growth'!$H$36</f>
        <v>-26844910.011642415</v>
      </c>
      <c r="BJ100" s="33">
        <f>AQ100/'cel growth'!$H$36</f>
        <v>-15214166.175530907</v>
      </c>
      <c r="BK100" s="33">
        <f>AR100/'cel growth'!$H$36</f>
        <v>12366366.677634219</v>
      </c>
      <c r="BL100" s="33">
        <f>AS100/'cel growth'!$H$36</f>
        <v>13671239.439860994</v>
      </c>
      <c r="BM100" s="25">
        <f t="shared" ref="BM100:BM106" si="108">ABS(IF(AVERAGE(AT100:BL100)&gt;1, MAX(AT100:BL100), MIN(AT100:BL100)))</f>
        <v>59994022.557729766</v>
      </c>
      <c r="BN100" s="26">
        <f t="shared" ref="BN100:BN126" si="109">MIN(AT100:BL100)</f>
        <v>-53570257.255022883</v>
      </c>
      <c r="BO100" s="26">
        <f t="shared" ref="BO100:BO126" si="110">MAX(AT100:BL100)</f>
        <v>59994022.557729766</v>
      </c>
      <c r="BP100" s="23">
        <f t="shared" si="69"/>
        <v>0.84096662055088245</v>
      </c>
      <c r="BQ100" s="23">
        <f t="shared" si="70"/>
        <v>1</v>
      </c>
      <c r="BR100" s="23">
        <f t="shared" si="71"/>
        <v>0.67605738300677354</v>
      </c>
      <c r="BS100" s="23">
        <f t="shared" si="72"/>
        <v>0.71687249887411175</v>
      </c>
      <c r="BT100" s="23">
        <f t="shared" si="73"/>
        <v>0.38802479309980081</v>
      </c>
      <c r="BU100" s="23">
        <f t="shared" si="74"/>
        <v>0.39423848124571864</v>
      </c>
      <c r="BV100" s="23">
        <f t="shared" si="75"/>
        <v>0.26104425823806032</v>
      </c>
      <c r="BW100" s="23">
        <f t="shared" si="76"/>
        <v>0.40655055661622569</v>
      </c>
      <c r="BX100" s="23">
        <f t="shared" si="77"/>
        <v>0.36676029728965281</v>
      </c>
      <c r="BY100" s="23">
        <f t="shared" si="78"/>
        <v>0.47942343070517612</v>
      </c>
      <c r="BZ100" s="23">
        <f t="shared" si="79"/>
        <v>0.30829464201764328</v>
      </c>
      <c r="CA100" s="23">
        <f t="shared" si="80"/>
        <v>-0.35857045132973075</v>
      </c>
      <c r="CB100" s="23">
        <f t="shared" si="81"/>
        <v>-0.89292657786822749</v>
      </c>
      <c r="CC100" s="23">
        <f t="shared" si="82"/>
        <v>6.154350964892797E-2</v>
      </c>
      <c r="CD100" s="23">
        <f t="shared" si="83"/>
        <v>-0.1503328989834698</v>
      </c>
      <c r="CE100" s="23">
        <f t="shared" si="84"/>
        <v>-0.44745974460723431</v>
      </c>
      <c r="CF100" s="23">
        <f t="shared" si="85"/>
        <v>-0.25359470038687509</v>
      </c>
      <c r="CG100" s="23">
        <f t="shared" si="107"/>
        <v>0.2061266464627301</v>
      </c>
      <c r="CH100" s="23">
        <f t="shared" si="87"/>
        <v>0.22787669266060173</v>
      </c>
    </row>
    <row r="101" spans="1:86" x14ac:dyDescent="0.25">
      <c r="A101" s="64"/>
      <c r="B101" s="37" t="s">
        <v>49</v>
      </c>
      <c r="C101" s="38">
        <v>5512063.2688843897</v>
      </c>
      <c r="D101" s="38">
        <v>5393948.9831778398</v>
      </c>
      <c r="E101" s="38">
        <v>4949016.8010598803</v>
      </c>
      <c r="F101" s="38">
        <v>5265386.8690684</v>
      </c>
      <c r="G101" s="38">
        <v>4665611.6648497498</v>
      </c>
      <c r="H101" s="38">
        <v>4948436.9920659102</v>
      </c>
      <c r="I101" s="38">
        <v>4552527.2069594096</v>
      </c>
      <c r="J101" s="38">
        <v>5161264.6999287801</v>
      </c>
      <c r="K101" s="38">
        <v>4233382.2274408499</v>
      </c>
      <c r="L101" s="38">
        <v>2853331.5733872601</v>
      </c>
      <c r="M101" s="38">
        <v>2651973.6939126202</v>
      </c>
      <c r="N101" s="38">
        <v>995211.99558013096</v>
      </c>
      <c r="O101" s="38">
        <v>236344.287777213</v>
      </c>
      <c r="P101" s="38">
        <v>2416130.7065441599</v>
      </c>
      <c r="Q101" s="38">
        <v>1683057.4620821299</v>
      </c>
      <c r="R101" s="38">
        <v>373259.31292131502</v>
      </c>
      <c r="S101" s="38">
        <v>445020.46787888801</v>
      </c>
      <c r="T101" s="38">
        <v>2138199.3699643901</v>
      </c>
      <c r="U101" s="38">
        <v>2800490.2285224898</v>
      </c>
      <c r="V101" s="38">
        <v>3553071.4671761398</v>
      </c>
      <c r="W101" s="38">
        <v>682655.28015306697</v>
      </c>
      <c r="X101" s="38">
        <v>6025946.5077785002</v>
      </c>
      <c r="Y101" s="38">
        <v>4412983.4697859902</v>
      </c>
      <c r="Z101" s="38">
        <v>5718917.7440448003</v>
      </c>
      <c r="AA101" s="12">
        <f t="shared" si="65"/>
        <v>584333.47168803215</v>
      </c>
      <c r="AB101" s="12">
        <f t="shared" si="103"/>
        <v>1183823.2327372506</v>
      </c>
      <c r="AC101" s="12">
        <f t="shared" si="104"/>
        <v>-596931.7562870672</v>
      </c>
      <c r="AD101" s="12">
        <f t="shared" si="105"/>
        <v>122679.07121957932</v>
      </c>
      <c r="AE101" s="12">
        <f t="shared" si="88"/>
        <v>-803579.70156377275</v>
      </c>
      <c r="AF101" s="12">
        <f t="shared" si="89"/>
        <v>762891.69374157954</v>
      </c>
      <c r="AG101" s="12">
        <f t="shared" si="90"/>
        <v>217109.46837277431</v>
      </c>
      <c r="AH101" s="12">
        <f t="shared" si="91"/>
        <v>1271035.7085982244</v>
      </c>
      <c r="AI101" s="12">
        <f t="shared" si="92"/>
        <v>163250.52923363261</v>
      </c>
      <c r="AJ101" s="12">
        <f t="shared" si="93"/>
        <v>-985235.43162411964</v>
      </c>
      <c r="AK101" s="12">
        <f t="shared" si="94"/>
        <v>-1578211.1599250971</v>
      </c>
      <c r="AL101" s="12">
        <f t="shared" si="95"/>
        <v>-3098527.3019153848</v>
      </c>
      <c r="AM101" s="12">
        <f t="shared" si="96"/>
        <v>-4120876.5697746654</v>
      </c>
      <c r="AN101" s="12">
        <f t="shared" si="97"/>
        <v>-1664143.8561665709</v>
      </c>
      <c r="AO101" s="12">
        <f t="shared" si="98"/>
        <v>-2110095.6104141627</v>
      </c>
      <c r="AP101" s="12">
        <f t="shared" si="99"/>
        <v>-3271649.8274997333</v>
      </c>
      <c r="AQ101" s="12">
        <f t="shared" si="100"/>
        <v>-2819809.6370445886</v>
      </c>
      <c r="AR101" s="12">
        <f t="shared" si="101"/>
        <v>-871043.41799426638</v>
      </c>
      <c r="AS101" s="12">
        <f t="shared" si="102"/>
        <v>-822935.73783819005</v>
      </c>
      <c r="AT101" s="33">
        <f>AA101/'cel growth'!$G$35</f>
        <v>805914.38314827555</v>
      </c>
      <c r="AU101" s="33">
        <f>AB101/'cel growth'!$G$35</f>
        <v>1632732.3636141091</v>
      </c>
      <c r="AV101" s="33">
        <f>AC101/'cel growth'!$G$35</f>
        <v>-823289.97303537757</v>
      </c>
      <c r="AW101" s="33">
        <f>AD101/'cel growth'!$G$35</f>
        <v>169199.32332734036</v>
      </c>
      <c r="AX101" s="33">
        <f>AE101/'cel growth'!$H$35</f>
        <v>-630286.52578208502</v>
      </c>
      <c r="AY101" s="33">
        <f>AF101/'cel growth'!$H$35</f>
        <v>598372.94827217667</v>
      </c>
      <c r="AZ101" s="33">
        <f>AG101/'cel growth'!$H$35</f>
        <v>170289.48375472566</v>
      </c>
      <c r="BA101" s="33">
        <f>AH101/'cel growth'!$H$35</f>
        <v>996934.9391956589</v>
      </c>
      <c r="BB101" s="33">
        <f>AI101/'cel growth'!$H$35</f>
        <v>128045.30615011709</v>
      </c>
      <c r="BC101" s="33">
        <f>AJ101/'cel growth'!$G$36</f>
        <v>-1359782.9737977923</v>
      </c>
      <c r="BD101" s="33">
        <f>AK101/'cel growth'!$G$36</f>
        <v>-2178184.6200823081</v>
      </c>
      <c r="BE101" s="33">
        <f>AL101/'cel growth'!$G$36</f>
        <v>-4276464.826327512</v>
      </c>
      <c r="BF101" s="33">
        <f>AM101/'cel growth'!$G$36</f>
        <v>-5687470.8489367934</v>
      </c>
      <c r="BG101" s="33">
        <f>AN101/'cel growth'!$G$36</f>
        <v>-2296785.5285464623</v>
      </c>
      <c r="BH101" s="33">
        <f>AO101/'cel growth'!$H$36</f>
        <v>-1654397.5082624024</v>
      </c>
      <c r="BI101" s="33">
        <f>AP101/'cel growth'!$H$36</f>
        <v>-2565101.4559763516</v>
      </c>
      <c r="BJ101" s="33">
        <f>AQ101/'cel growth'!$H$36</f>
        <v>-2210841.0700808144</v>
      </c>
      <c r="BK101" s="33">
        <f>AR101/'cel growth'!$H$36</f>
        <v>-682932.11606427422</v>
      </c>
      <c r="BL101" s="33">
        <f>AS101/'cel growth'!$H$36</f>
        <v>-645213.81278659671</v>
      </c>
      <c r="BM101" s="25">
        <f t="shared" si="108"/>
        <v>5687470.8489367934</v>
      </c>
      <c r="BN101" s="26">
        <f t="shared" si="109"/>
        <v>-5687470.8489367934</v>
      </c>
      <c r="BO101" s="26">
        <f t="shared" si="110"/>
        <v>1632732.3636141091</v>
      </c>
      <c r="BP101" s="23">
        <f t="shared" si="69"/>
        <v>0.1416999584795994</v>
      </c>
      <c r="BQ101" s="23">
        <f t="shared" si="70"/>
        <v>0.28707529356732076</v>
      </c>
      <c r="BR101" s="23">
        <f t="shared" si="71"/>
        <v>-0.14475502290957359</v>
      </c>
      <c r="BS101" s="23">
        <f t="shared" si="72"/>
        <v>2.9749484053877867E-2</v>
      </c>
      <c r="BT101" s="23">
        <f t="shared" si="73"/>
        <v>-0.11082017693328657</v>
      </c>
      <c r="BU101" s="23">
        <f t="shared" si="74"/>
        <v>0.10520896970997848</v>
      </c>
      <c r="BV101" s="23">
        <f t="shared" si="75"/>
        <v>2.994116159497491E-2</v>
      </c>
      <c r="BW101" s="23">
        <f t="shared" si="76"/>
        <v>0.17528616245690723</v>
      </c>
      <c r="BX101" s="23">
        <f t="shared" si="77"/>
        <v>2.2513575814468337E-2</v>
      </c>
      <c r="BY101" s="23">
        <f t="shared" si="78"/>
        <v>-0.23908394608334352</v>
      </c>
      <c r="BZ101" s="23">
        <f t="shared" si="79"/>
        <v>-0.38297947856550235</v>
      </c>
      <c r="CA101" s="23">
        <f t="shared" si="80"/>
        <v>-0.75190975741474742</v>
      </c>
      <c r="CB101" s="23">
        <f t="shared" si="81"/>
        <v>-1</v>
      </c>
      <c r="CC101" s="23">
        <f t="shared" si="82"/>
        <v>-0.4038324924295339</v>
      </c>
      <c r="CD101" s="23">
        <f t="shared" si="83"/>
        <v>-0.29088456929351519</v>
      </c>
      <c r="CE101" s="23">
        <f t="shared" si="84"/>
        <v>-0.45100916103259986</v>
      </c>
      <c r="CF101" s="23">
        <f t="shared" si="85"/>
        <v>-0.38872130140132594</v>
      </c>
      <c r="CG101" s="23">
        <f t="shared" si="86"/>
        <v>-0.12007659189882977</v>
      </c>
      <c r="CH101" s="23">
        <f t="shared" si="87"/>
        <v>-0.1134447683203883</v>
      </c>
    </row>
    <row r="102" spans="1:86" x14ac:dyDescent="0.25">
      <c r="A102" s="64"/>
      <c r="B102" s="37" t="s">
        <v>140</v>
      </c>
      <c r="C102" s="38">
        <v>17053566.633114401</v>
      </c>
      <c r="D102" s="38">
        <v>16073458.700298799</v>
      </c>
      <c r="E102" s="38">
        <v>15347870.8356084</v>
      </c>
      <c r="F102" s="38">
        <v>15750035.447649</v>
      </c>
      <c r="G102" s="38">
        <v>14544372.518137701</v>
      </c>
      <c r="H102" s="38">
        <v>14745903.9388452</v>
      </c>
      <c r="I102" s="38">
        <v>13610569.756627999</v>
      </c>
      <c r="J102" s="38">
        <v>15240275.612818699</v>
      </c>
      <c r="K102" s="38">
        <v>13543581.479380099</v>
      </c>
      <c r="L102" s="38">
        <v>16820744.376382899</v>
      </c>
      <c r="M102" s="38">
        <v>15168875.6127425</v>
      </c>
      <c r="N102" s="38">
        <v>7214826.2455883101</v>
      </c>
      <c r="O102" s="38">
        <v>2635757.5976969399</v>
      </c>
      <c r="P102" s="38">
        <v>15903155.586784201</v>
      </c>
      <c r="Q102" s="38">
        <v>10306196.656773999</v>
      </c>
      <c r="R102" s="38">
        <v>3143306.75735329</v>
      </c>
      <c r="S102" s="38">
        <v>4747707.88347694</v>
      </c>
      <c r="T102" s="38">
        <v>13778472.988658199</v>
      </c>
      <c r="U102" s="38">
        <v>15802656.8268796</v>
      </c>
      <c r="V102" s="38">
        <v>11942135.8023201</v>
      </c>
      <c r="W102" s="38">
        <v>3134080.2756097699</v>
      </c>
      <c r="X102" s="38">
        <v>18886671.7653035</v>
      </c>
      <c r="Y102" s="38">
        <v>14157697.3722641</v>
      </c>
      <c r="Z102" s="38">
        <v>18496672.214296401</v>
      </c>
      <c r="AA102" s="12">
        <f t="shared" si="65"/>
        <v>1182772.3445683755</v>
      </c>
      <c r="AB102" s="12">
        <f t="shared" si="103"/>
        <v>2404678.2934303563</v>
      </c>
      <c r="AC102" s="12">
        <f t="shared" si="104"/>
        <v>-2259057.4436834753</v>
      </c>
      <c r="AD102" s="12">
        <f t="shared" si="105"/>
        <v>-674649.23338302597</v>
      </c>
      <c r="AE102" s="12">
        <f t="shared" si="88"/>
        <v>-2965055.8734024018</v>
      </c>
      <c r="AF102" s="12">
        <f t="shared" si="89"/>
        <v>1564950.514737105</v>
      </c>
      <c r="AG102" s="12">
        <f t="shared" si="90"/>
        <v>124139.84530440904</v>
      </c>
      <c r="AH102" s="12">
        <f t="shared" si="91"/>
        <v>2919779.6357735675</v>
      </c>
      <c r="AI102" s="12">
        <f t="shared" si="92"/>
        <v>826983.449759854</v>
      </c>
      <c r="AJ102" s="12">
        <f t="shared" si="93"/>
        <v>4676748.0067674983</v>
      </c>
      <c r="AK102" s="12">
        <f t="shared" si="94"/>
        <v>1892377.646092223</v>
      </c>
      <c r="AL102" s="12">
        <f t="shared" si="95"/>
        <v>-5701469.0537037924</v>
      </c>
      <c r="AM102" s="12">
        <f t="shared" si="96"/>
        <v>-10979447.649212454</v>
      </c>
      <c r="AN102" s="12">
        <f t="shared" si="97"/>
        <v>2811149.3863782361</v>
      </c>
      <c r="AO102" s="12">
        <f t="shared" si="98"/>
        <v>-3748250.6828838754</v>
      </c>
      <c r="AP102" s="12">
        <f t="shared" si="99"/>
        <v>-10215047.992135767</v>
      </c>
      <c r="AQ102" s="12">
        <f t="shared" si="100"/>
        <v>-6712185.1910631126</v>
      </c>
      <c r="AR102" s="12">
        <f t="shared" si="101"/>
        <v>3638074.5629953127</v>
      </c>
      <c r="AS102" s="12">
        <f t="shared" si="102"/>
        <v>2214609.1423190404</v>
      </c>
      <c r="AT102" s="33">
        <f>AA102/'cel growth'!$G$35</f>
        <v>1631282.9756679931</v>
      </c>
      <c r="AU102" s="33">
        <f>AB102/'cel growth'!$G$35</f>
        <v>3316539.1294829459</v>
      </c>
      <c r="AV102" s="33">
        <f>AC102/'cel growth'!$G$35</f>
        <v>-3115698.4400761593</v>
      </c>
      <c r="AW102" s="33">
        <f>AD102/'cel growth'!$G$35</f>
        <v>-930478.13809580577</v>
      </c>
      <c r="AX102" s="33">
        <f>AE102/'cel growth'!$H$35</f>
        <v>-2325637.0980498856</v>
      </c>
      <c r="AY102" s="33">
        <f>AF102/'cel growth'!$H$35</f>
        <v>1227466.5736765834</v>
      </c>
      <c r="AZ102" s="33">
        <f>AG102/'cel growth'!$H$35</f>
        <v>97368.900254422333</v>
      </c>
      <c r="BA102" s="33">
        <f>AH102/'cel growth'!$H$35</f>
        <v>2290124.749417847</v>
      </c>
      <c r="BB102" s="33">
        <f>AI102/'cel growth'!$H$35</f>
        <v>648643.22034776537</v>
      </c>
      <c r="BC102" s="33">
        <f>AJ102/'cel growth'!$G$36</f>
        <v>6454662.6199405584</v>
      </c>
      <c r="BD102" s="33">
        <f>AK102/'cel growth'!$G$36</f>
        <v>2611784.7780909566</v>
      </c>
      <c r="BE102" s="33">
        <f>AL102/'cel growth'!$G$36</f>
        <v>-7868942.0782211665</v>
      </c>
      <c r="BF102" s="33">
        <f>AM102/'cel growth'!$G$36</f>
        <v>-15153399.37632202</v>
      </c>
      <c r="BG102" s="33">
        <f>AN102/'cel growth'!$G$36</f>
        <v>3879837.1939363945</v>
      </c>
      <c r="BH102" s="33">
        <f>AO102/'cel growth'!$H$36</f>
        <v>-2938775.1718457914</v>
      </c>
      <c r="BI102" s="33">
        <f>AP102/'cel growth'!$H$36</f>
        <v>-8008997.2518606586</v>
      </c>
      <c r="BJ102" s="33">
        <f>AQ102/'cel growth'!$H$36</f>
        <v>-5262615.7792494679</v>
      </c>
      <c r="BK102" s="33">
        <f>AR102/'cel growth'!$H$36</f>
        <v>2852392.7836193731</v>
      </c>
      <c r="BL102" s="33">
        <f>AS102/'cel growth'!$H$36</f>
        <v>1736340.2059817701</v>
      </c>
      <c r="BM102" s="25">
        <f t="shared" si="108"/>
        <v>15153399.37632202</v>
      </c>
      <c r="BN102" s="26">
        <f t="shared" si="109"/>
        <v>-15153399.37632202</v>
      </c>
      <c r="BO102" s="26">
        <f t="shared" si="110"/>
        <v>6454662.6199405584</v>
      </c>
      <c r="BP102" s="23">
        <f t="shared" si="69"/>
        <v>0.10765128900495807</v>
      </c>
      <c r="BQ102" s="23">
        <f t="shared" si="70"/>
        <v>0.21886436482794824</v>
      </c>
      <c r="BR102" s="23">
        <f t="shared" si="71"/>
        <v>-0.20561052755889225</v>
      </c>
      <c r="BS102" s="23">
        <f t="shared" si="72"/>
        <v>-6.1403920994105562E-2</v>
      </c>
      <c r="BT102" s="23">
        <f t="shared" si="73"/>
        <v>-0.15347296275209477</v>
      </c>
      <c r="BU102" s="23">
        <f t="shared" si="74"/>
        <v>8.1002720458523927E-2</v>
      </c>
      <c r="BV102" s="23">
        <f t="shared" si="75"/>
        <v>6.4255483430712143E-3</v>
      </c>
      <c r="BW102" s="23">
        <f t="shared" si="76"/>
        <v>0.15112943918024671</v>
      </c>
      <c r="BX102" s="23">
        <f t="shared" si="77"/>
        <v>4.2805129346838465E-2</v>
      </c>
      <c r="BY102" s="23">
        <f t="shared" si="78"/>
        <v>0.42595476167719215</v>
      </c>
      <c r="BZ102" s="23">
        <f t="shared" si="79"/>
        <v>0.17235636131731649</v>
      </c>
      <c r="CA102" s="23">
        <f t="shared" si="80"/>
        <v>-0.51928559940925212</v>
      </c>
      <c r="CB102" s="23">
        <f t="shared" si="81"/>
        <v>-1</v>
      </c>
      <c r="CC102" s="23">
        <f t="shared" si="82"/>
        <v>0.25603741428466825</v>
      </c>
      <c r="CD102" s="23">
        <f t="shared" si="83"/>
        <v>-0.19393504380527193</v>
      </c>
      <c r="CE102" s="23">
        <f t="shared" si="84"/>
        <v>-0.52852809148389079</v>
      </c>
      <c r="CF102" s="23">
        <f t="shared" si="85"/>
        <v>-0.34728945291790969</v>
      </c>
      <c r="CG102" s="23">
        <f t="shared" si="86"/>
        <v>0.18823451509345066</v>
      </c>
      <c r="CH102" s="23">
        <f t="shared" si="87"/>
        <v>0.11458420403641525</v>
      </c>
    </row>
    <row r="103" spans="1:86" x14ac:dyDescent="0.25">
      <c r="A103" s="64"/>
      <c r="B103" s="37" t="s">
        <v>58</v>
      </c>
      <c r="C103" s="38">
        <v>986666439.85177398</v>
      </c>
      <c r="D103" s="38">
        <v>962013434.23125601</v>
      </c>
      <c r="E103" s="38">
        <v>907170741.81131995</v>
      </c>
      <c r="F103" s="38">
        <v>940627746.41516495</v>
      </c>
      <c r="G103" s="38">
        <v>881428098.32275701</v>
      </c>
      <c r="H103" s="38">
        <v>931317889.24760306</v>
      </c>
      <c r="I103" s="38">
        <v>868646508.14506698</v>
      </c>
      <c r="J103" s="38">
        <v>921988827.40451705</v>
      </c>
      <c r="K103" s="38">
        <v>810476854.40311003</v>
      </c>
      <c r="L103" s="38">
        <v>1000850414.43529</v>
      </c>
      <c r="M103" s="38">
        <v>882165686.48288405</v>
      </c>
      <c r="N103" s="38">
        <v>459619444.63076699</v>
      </c>
      <c r="O103" s="38">
        <v>184955416.50530899</v>
      </c>
      <c r="P103" s="38">
        <v>937875146.59391201</v>
      </c>
      <c r="Q103" s="38">
        <v>664335909.55880105</v>
      </c>
      <c r="R103" s="38">
        <v>198486753.01015699</v>
      </c>
      <c r="S103" s="38">
        <v>299407681.87901199</v>
      </c>
      <c r="T103" s="38">
        <v>854089638.08654404</v>
      </c>
      <c r="U103" s="38">
        <v>896780028.38397598</v>
      </c>
      <c r="V103" s="38">
        <v>753975350.34597504</v>
      </c>
      <c r="W103" s="38">
        <v>198185893.58480799</v>
      </c>
      <c r="X103" s="38">
        <v>1077565680.93713</v>
      </c>
      <c r="Y103" s="38">
        <v>909737196.49830401</v>
      </c>
      <c r="Z103" s="38">
        <v>1076195767.9194601</v>
      </c>
      <c r="AA103" s="12">
        <f t="shared" si="65"/>
        <v>32297940.926556826</v>
      </c>
      <c r="AB103" s="12">
        <f t="shared" si="103"/>
        <v>146592299.49633062</v>
      </c>
      <c r="AC103" s="12">
        <f t="shared" si="104"/>
        <v>-128095339.76168597</v>
      </c>
      <c r="AD103" s="12">
        <f t="shared" si="105"/>
        <v>-52681214.048134446</v>
      </c>
      <c r="AE103" s="12">
        <f t="shared" si="88"/>
        <v>-153495504.99583149</v>
      </c>
      <c r="AF103" s="12">
        <f t="shared" si="89"/>
        <v>157368742.67724049</v>
      </c>
      <c r="AG103" s="12">
        <f t="shared" si="90"/>
        <v>66123771.932260871</v>
      </c>
      <c r="AH103" s="12">
        <f t="shared" si="91"/>
        <v>188138001.0062151</v>
      </c>
      <c r="AI103" s="12">
        <f t="shared" si="92"/>
        <v>57772496.576420188</v>
      </c>
      <c r="AJ103" s="12">
        <f t="shared" si="93"/>
        <v>273349629.34552443</v>
      </c>
      <c r="AK103" s="12">
        <f t="shared" si="94"/>
        <v>76948839.474850535</v>
      </c>
      <c r="AL103" s="12">
        <f t="shared" si="95"/>
        <v>-322786159.69102168</v>
      </c>
      <c r="AM103" s="12">
        <f t="shared" si="96"/>
        <v>-627953745.08496821</v>
      </c>
      <c r="AN103" s="12">
        <f t="shared" si="97"/>
        <v>157557361.11108351</v>
      </c>
      <c r="AO103" s="12">
        <f t="shared" si="98"/>
        <v>-169876159.11630344</v>
      </c>
      <c r="AP103" s="12">
        <f t="shared" si="99"/>
        <v>-586625118.1972791</v>
      </c>
      <c r="AQ103" s="12">
        <f t="shared" si="100"/>
        <v>-385770439.53695595</v>
      </c>
      <c r="AR103" s="12">
        <f t="shared" si="101"/>
        <v>245203413.01906264</v>
      </c>
      <c r="AS103" s="12">
        <f t="shared" si="102"/>
        <v>91516026.767481685</v>
      </c>
      <c r="AT103" s="33">
        <f>AA103/'cel growth'!$G$35</f>
        <v>44545411.823819369</v>
      </c>
      <c r="AU103" s="33">
        <f>AB103/'cel growth'!$G$35</f>
        <v>202180515.65929529</v>
      </c>
      <c r="AV103" s="33">
        <f>AC103/'cel growth'!$G$35</f>
        <v>-176669456.27808073</v>
      </c>
      <c r="AW103" s="33">
        <f>AD103/'cel growth'!$G$35</f>
        <v>-72658079.983772561</v>
      </c>
      <c r="AX103" s="33">
        <f>AE103/'cel growth'!$H$35</f>
        <v>-120393967.61605662</v>
      </c>
      <c r="AY103" s="33">
        <f>AF103/'cel growth'!$H$35</f>
        <v>123431935.74416246</v>
      </c>
      <c r="AZ103" s="33">
        <f>AG103/'cel growth'!$H$35</f>
        <v>51864080.690052293</v>
      </c>
      <c r="BA103" s="33">
        <f>AH103/'cel growth'!$H$35</f>
        <v>147565757.06309459</v>
      </c>
      <c r="BB103" s="33">
        <f>AI103/'cel growth'!$H$35</f>
        <v>45313770.472361162</v>
      </c>
      <c r="BC103" s="33">
        <f>AJ103/'cel growth'!$G$36</f>
        <v>377266346.64899921</v>
      </c>
      <c r="BD103" s="33">
        <f>AK103/'cel growth'!$G$36</f>
        <v>106201744.69255219</v>
      </c>
      <c r="BE103" s="33">
        <f>AL103/'cel growth'!$G$36</f>
        <v>-445496690.47314572</v>
      </c>
      <c r="BF103" s="33">
        <f>AM103/'cel growth'!$G$36</f>
        <v>-866676921.56737792</v>
      </c>
      <c r="BG103" s="33">
        <f>AN103/'cel growth'!$G$36</f>
        <v>217454437.95315984</v>
      </c>
      <c r="BH103" s="33">
        <f>AO103/'cel growth'!$H$36</f>
        <v>-133189554.52451637</v>
      </c>
      <c r="BI103" s="33">
        <f>AP103/'cel growth'!$H$36</f>
        <v>-459937042.20787752</v>
      </c>
      <c r="BJ103" s="33">
        <f>AQ103/'cel growth'!$H$36</f>
        <v>-302459116.44068319</v>
      </c>
      <c r="BK103" s="33">
        <f>AR103/'cel growth'!$H$36</f>
        <v>192249068.48488802</v>
      </c>
      <c r="BL103" s="33">
        <f>AS103/'cel growth'!$H$36</f>
        <v>71752145.212263599</v>
      </c>
      <c r="BM103" s="25">
        <f t="shared" si="108"/>
        <v>866676921.56737792</v>
      </c>
      <c r="BN103" s="26">
        <f t="shared" si="109"/>
        <v>-866676921.56737792</v>
      </c>
      <c r="BO103" s="26">
        <f t="shared" si="110"/>
        <v>377266346.64899921</v>
      </c>
      <c r="BP103" s="23">
        <f t="shared" si="69"/>
        <v>5.1397943934239493E-2</v>
      </c>
      <c r="BQ103" s="23">
        <f t="shared" si="70"/>
        <v>0.23328245004338355</v>
      </c>
      <c r="BR103" s="23">
        <f t="shared" si="71"/>
        <v>-0.20384696059354565</v>
      </c>
      <c r="BS103" s="23">
        <f t="shared" si="72"/>
        <v>-8.3835254147959809E-2</v>
      </c>
      <c r="BT103" s="23">
        <f t="shared" si="73"/>
        <v>-0.13891447276376662</v>
      </c>
      <c r="BU103" s="23">
        <f t="shared" si="74"/>
        <v>0.14241977912707868</v>
      </c>
      <c r="BV103" s="23">
        <f t="shared" si="75"/>
        <v>5.9842461936400172E-2</v>
      </c>
      <c r="BW103" s="23">
        <f t="shared" si="76"/>
        <v>0.1702661665389949</v>
      </c>
      <c r="BX103" s="23">
        <f t="shared" si="77"/>
        <v>5.2284501115377101E-2</v>
      </c>
      <c r="BY103" s="23">
        <f t="shared" si="78"/>
        <v>0.43530217230974166</v>
      </c>
      <c r="BZ103" s="23">
        <f t="shared" si="79"/>
        <v>0.12253902469271621</v>
      </c>
      <c r="CA103" s="23">
        <f t="shared" si="80"/>
        <v>-0.51402856057072421</v>
      </c>
      <c r="CB103" s="23">
        <f t="shared" si="81"/>
        <v>-1</v>
      </c>
      <c r="CC103" s="23">
        <f t="shared" si="82"/>
        <v>0.2509059980043028</v>
      </c>
      <c r="CD103" s="23">
        <f t="shared" si="83"/>
        <v>-0.15367843680854473</v>
      </c>
      <c r="CE103" s="23">
        <f t="shared" si="84"/>
        <v>-0.53069030772861159</v>
      </c>
      <c r="CF103" s="23">
        <f t="shared" si="85"/>
        <v>-0.34898715878310044</v>
      </c>
      <c r="CG103" s="23">
        <f t="shared" si="86"/>
        <v>0.2218232235112563</v>
      </c>
      <c r="CH103" s="23">
        <f t="shared" si="87"/>
        <v>8.2789957164776523E-2</v>
      </c>
    </row>
    <row r="104" spans="1:86" x14ac:dyDescent="0.25">
      <c r="A104" s="64"/>
      <c r="B104" s="37" t="s">
        <v>141</v>
      </c>
      <c r="C104" s="38">
        <v>70274647.023655206</v>
      </c>
      <c r="D104" s="38">
        <v>65744481.0942</v>
      </c>
      <c r="E104" s="38">
        <v>68160291.727304503</v>
      </c>
      <c r="F104" s="38">
        <v>68767359.893267006</v>
      </c>
      <c r="G104" s="38">
        <v>67384300.258511305</v>
      </c>
      <c r="H104" s="38">
        <v>72302299.774789304</v>
      </c>
      <c r="I104" s="38">
        <v>72152293.080440998</v>
      </c>
      <c r="J104" s="38">
        <v>71160467.687112898</v>
      </c>
      <c r="K104" s="38">
        <v>70763164.858399406</v>
      </c>
      <c r="L104" s="38">
        <v>73569787.740979895</v>
      </c>
      <c r="M104" s="38">
        <v>69730440.282518402</v>
      </c>
      <c r="N104" s="38">
        <v>48697755.127152301</v>
      </c>
      <c r="O104" s="38">
        <v>24519859.748081598</v>
      </c>
      <c r="P104" s="38">
        <v>69166397.431452498</v>
      </c>
      <c r="Q104" s="38">
        <v>60992232.073100999</v>
      </c>
      <c r="R104" s="38">
        <v>28074826.386724599</v>
      </c>
      <c r="S104" s="38">
        <v>39264167.867700703</v>
      </c>
      <c r="T104" s="38">
        <v>65383477.526384696</v>
      </c>
      <c r="U104" s="38">
        <v>72901604.3203201</v>
      </c>
      <c r="V104" s="38">
        <v>70400507.645350903</v>
      </c>
      <c r="W104" s="38">
        <v>24692075.101761799</v>
      </c>
      <c r="X104" s="38">
        <v>76692611.694599107</v>
      </c>
      <c r="Y104" s="38">
        <v>74792206.100930303</v>
      </c>
      <c r="Z104" s="38">
        <v>78316541.032544002</v>
      </c>
      <c r="AA104" s="12">
        <f t="shared" si="65"/>
        <v>-4775819.5947008729</v>
      </c>
      <c r="AB104" s="12">
        <f t="shared" si="103"/>
        <v>2121122.6117411926</v>
      </c>
      <c r="AC104" s="12">
        <f t="shared" si="104"/>
        <v>-8463200.9033636302</v>
      </c>
      <c r="AD104" s="12">
        <f t="shared" si="105"/>
        <v>-7381031.3389839232</v>
      </c>
      <c r="AE104" s="12">
        <f t="shared" si="88"/>
        <v>-9645174.7066430598</v>
      </c>
      <c r="AF104" s="12">
        <f t="shared" si="89"/>
        <v>16045914.966446161</v>
      </c>
      <c r="AG104" s="12">
        <f t="shared" si="90"/>
        <v>14171672.720487341</v>
      </c>
      <c r="AH104" s="12">
        <f t="shared" si="91"/>
        <v>15825928.205935448</v>
      </c>
      <c r="AI104" s="12">
        <f t="shared" si="92"/>
        <v>15158082.986127026</v>
      </c>
      <c r="AJ104" s="12">
        <f t="shared" si="93"/>
        <v>18530741.710622296</v>
      </c>
      <c r="AK104" s="12">
        <f t="shared" si="94"/>
        <v>8268621.8338885009</v>
      </c>
      <c r="AL104" s="12">
        <f t="shared" si="95"/>
        <v>-12295502.759987898</v>
      </c>
      <c r="AM104" s="12">
        <f t="shared" si="96"/>
        <v>-36886962.01042062</v>
      </c>
      <c r="AN104" s="12">
        <f t="shared" si="97"/>
        <v>7926536.9779023826</v>
      </c>
      <c r="AO104" s="12">
        <f t="shared" si="98"/>
        <v>-1090793.0615729392</v>
      </c>
      <c r="AP104" s="12">
        <f t="shared" si="99"/>
        <v>-31442668.778765887</v>
      </c>
      <c r="AQ104" s="12">
        <f t="shared" si="100"/>
        <v>-15112296.149320684</v>
      </c>
      <c r="AR104" s="12">
        <f t="shared" si="101"/>
        <v>17154878.321971491</v>
      </c>
      <c r="AS104" s="12">
        <f t="shared" si="102"/>
        <v>13469630.368826143</v>
      </c>
      <c r="AT104" s="33">
        <f>AA104/'cel growth'!$G$35</f>
        <v>-6586823.9441633057</v>
      </c>
      <c r="AU104" s="33">
        <f>AB104/'cel growth'!$G$35</f>
        <v>2925458.3282470452</v>
      </c>
      <c r="AV104" s="33">
        <f>AC104/'cel growth'!$G$35</f>
        <v>-11672470.714009797</v>
      </c>
      <c r="AW104" s="33">
        <f>AD104/'cel growth'!$G$35</f>
        <v>-10179939.37840195</v>
      </c>
      <c r="AX104" s="33">
        <f>AE104/'cel growth'!$H$35</f>
        <v>-7565178.2201330811</v>
      </c>
      <c r="AY104" s="33">
        <f>AF104/'cel growth'!$H$35</f>
        <v>12585589.179909734</v>
      </c>
      <c r="AZ104" s="33">
        <f>AG104/'cel growth'!$H$35</f>
        <v>11115530.103777574</v>
      </c>
      <c r="BA104" s="33">
        <f>AH104/'cel growth'!$H$35</f>
        <v>12413042.896410376</v>
      </c>
      <c r="BB104" s="33">
        <f>AI104/'cel growth'!$H$35</f>
        <v>11889219.506478945</v>
      </c>
      <c r="BC104" s="33">
        <f>AJ104/'cel growth'!$G$36</f>
        <v>25575396.764214285</v>
      </c>
      <c r="BD104" s="33">
        <f>AK104/'cel growth'!$G$36</f>
        <v>11412024.807065422</v>
      </c>
      <c r="BE104" s="33">
        <f>AL104/'cel growth'!$G$36</f>
        <v>-16969766.586402982</v>
      </c>
      <c r="BF104" s="33">
        <f>AM104/'cel growth'!$G$36</f>
        <v>-50909925.980039239</v>
      </c>
      <c r="BG104" s="33">
        <f>AN104/'cel growth'!$G$36</f>
        <v>10939892.81928541</v>
      </c>
      <c r="BH104" s="33">
        <f>AO104/'cel growth'!$H$36</f>
        <v>-855224.43352317368</v>
      </c>
      <c r="BI104" s="33">
        <f>AP104/'cel growth'!$H$36</f>
        <v>-24652282.400843561</v>
      </c>
      <c r="BJ104" s="33">
        <f>AQ104/'cel growth'!$H$36</f>
        <v>-11848631.393841142</v>
      </c>
      <c r="BK104" s="33">
        <f>AR104/'cel growth'!$H$36</f>
        <v>13450095.725683164</v>
      </c>
      <c r="BL104" s="33">
        <f>AS104/'cel growth'!$H$36</f>
        <v>10560717.158701496</v>
      </c>
      <c r="BM104" s="25">
        <f t="shared" si="108"/>
        <v>50909925.980039239</v>
      </c>
      <c r="BN104" s="26">
        <f t="shared" si="109"/>
        <v>-50909925.980039239</v>
      </c>
      <c r="BO104" s="26">
        <f t="shared" si="110"/>
        <v>25575396.764214285</v>
      </c>
      <c r="BP104" s="23">
        <f t="shared" si="69"/>
        <v>-0.12938191948552169</v>
      </c>
      <c r="BQ104" s="23">
        <f t="shared" si="70"/>
        <v>5.7463417436396561E-2</v>
      </c>
      <c r="BR104" s="23">
        <f t="shared" si="71"/>
        <v>-0.22927691386914095</v>
      </c>
      <c r="BS104" s="23">
        <f t="shared" si="72"/>
        <v>-0.19995981495618947</v>
      </c>
      <c r="BT104" s="23">
        <f t="shared" si="73"/>
        <v>-0.14859927753772881</v>
      </c>
      <c r="BU104" s="23">
        <f t="shared" si="74"/>
        <v>0.24721287524252719</v>
      </c>
      <c r="BV104" s="23">
        <f t="shared" si="75"/>
        <v>0.21833718847157135</v>
      </c>
      <c r="BW104" s="23">
        <f t="shared" si="76"/>
        <v>0.24382362883963496</v>
      </c>
      <c r="BX104" s="23">
        <f t="shared" si="77"/>
        <v>0.23353440959903318</v>
      </c>
      <c r="BY104" s="23">
        <f t="shared" si="78"/>
        <v>0.50236562461791601</v>
      </c>
      <c r="BZ104" s="23">
        <f t="shared" si="79"/>
        <v>0.22416109604126802</v>
      </c>
      <c r="CA104" s="23">
        <f t="shared" si="80"/>
        <v>-0.333329233145153</v>
      </c>
      <c r="CB104" s="23">
        <f t="shared" si="81"/>
        <v>-1</v>
      </c>
      <c r="CC104" s="23">
        <f t="shared" si="82"/>
        <v>0.21488722697366958</v>
      </c>
      <c r="CD104" s="23">
        <f t="shared" si="83"/>
        <v>-1.6798775819444129E-2</v>
      </c>
      <c r="CE104" s="23">
        <f t="shared" si="84"/>
        <v>-0.48423331847917489</v>
      </c>
      <c r="CF104" s="23">
        <f t="shared" si="85"/>
        <v>-0.23273715617828147</v>
      </c>
      <c r="CG104" s="23">
        <f t="shared" si="86"/>
        <v>0.26419397527619026</v>
      </c>
      <c r="CH104" s="23">
        <f t="shared" si="87"/>
        <v>0.207439255811178</v>
      </c>
    </row>
    <row r="105" spans="1:86" x14ac:dyDescent="0.25">
      <c r="A105" s="64"/>
      <c r="B105" s="37" t="s">
        <v>61</v>
      </c>
      <c r="C105" s="38">
        <v>2321733.6931992201</v>
      </c>
      <c r="D105" s="38">
        <v>2335526.4610144198</v>
      </c>
      <c r="E105" s="38">
        <v>2087468.6921574201</v>
      </c>
      <c r="F105" s="38">
        <v>2276699.3457362</v>
      </c>
      <c r="G105" s="38">
        <v>538588.16065247904</v>
      </c>
      <c r="H105" s="38">
        <v>448450.58153778501</v>
      </c>
      <c r="I105" s="38">
        <v>353228.71485787298</v>
      </c>
      <c r="J105" s="38">
        <v>451121.18803723803</v>
      </c>
      <c r="K105" s="38">
        <v>427978.754457662</v>
      </c>
      <c r="L105" s="38">
        <v>3074603.8211633102</v>
      </c>
      <c r="M105" s="38">
        <v>2332934.01069825</v>
      </c>
      <c r="N105" s="38">
        <v>1105528.9048053699</v>
      </c>
      <c r="O105" s="38">
        <v>393581.04273285402</v>
      </c>
      <c r="P105" s="38">
        <v>1537370.38764791</v>
      </c>
      <c r="Q105" s="38">
        <v>965701.276948874</v>
      </c>
      <c r="R105" s="38">
        <v>196884.799344981</v>
      </c>
      <c r="S105" s="38">
        <v>471874.99620343797</v>
      </c>
      <c r="T105" s="38">
        <v>1366480.1178450999</v>
      </c>
      <c r="U105" s="38">
        <v>2529075.8623741302</v>
      </c>
      <c r="V105" s="38">
        <v>204945.05054453699</v>
      </c>
      <c r="W105" s="38">
        <v>60956.937486979899</v>
      </c>
      <c r="X105" s="38">
        <v>413424.218702977</v>
      </c>
      <c r="Y105" s="38">
        <v>242227.720779439</v>
      </c>
      <c r="Z105" s="38">
        <v>501811.26622842398</v>
      </c>
      <c r="AA105" s="12">
        <f t="shared" si="65"/>
        <v>1981131.6291353758</v>
      </c>
      <c r="AB105" s="12">
        <f t="shared" si="103"/>
        <v>2030921.4252149649</v>
      </c>
      <c r="AC105" s="12">
        <f t="shared" si="104"/>
        <v>1694746.8360539658</v>
      </c>
      <c r="AD105" s="12">
        <f t="shared" si="105"/>
        <v>1926776.6141136303</v>
      </c>
      <c r="AE105" s="12">
        <f t="shared" si="88"/>
        <v>123769.54266766307</v>
      </c>
      <c r="AF105" s="12">
        <f t="shared" si="89"/>
        <v>-336198.12717376894</v>
      </c>
      <c r="AG105" s="12">
        <f t="shared" si="90"/>
        <v>-443867.44287357823</v>
      </c>
      <c r="AH105" s="12">
        <f t="shared" si="91"/>
        <v>-261931.32240396348</v>
      </c>
      <c r="AI105" s="12">
        <f t="shared" si="92"/>
        <v>-343081.20049845555</v>
      </c>
      <c r="AJ105" s="12">
        <f t="shared" si="93"/>
        <v>2754295.6340686847</v>
      </c>
      <c r="AK105" s="12">
        <f t="shared" si="94"/>
        <v>2127617.7410639822</v>
      </c>
      <c r="AL105" s="12">
        <f t="shared" si="95"/>
        <v>927129.96409605443</v>
      </c>
      <c r="AM105" s="12">
        <f t="shared" si="96"/>
        <v>169698.07190613489</v>
      </c>
      <c r="AN105" s="12">
        <f t="shared" si="97"/>
        <v>1333774.886344814</v>
      </c>
      <c r="AO105" s="12">
        <f t="shared" si="98"/>
        <v>-12238.432996007148</v>
      </c>
      <c r="AP105" s="12">
        <f t="shared" si="99"/>
        <v>-624385.43734872458</v>
      </c>
      <c r="AQ105" s="12">
        <f t="shared" si="100"/>
        <v>-49273.296248285624</v>
      </c>
      <c r="AR105" s="12">
        <f t="shared" si="101"/>
        <v>1034689.7984408562</v>
      </c>
      <c r="AS105" s="12">
        <f t="shared" si="102"/>
        <v>1906266.3393602166</v>
      </c>
      <c r="AT105" s="33">
        <f>AA105/'cel growth'!$G$35</f>
        <v>2732382.3675851142</v>
      </c>
      <c r="AU105" s="33">
        <f>AB105/'cel growth'!$G$35</f>
        <v>2801052.5956975701</v>
      </c>
      <c r="AV105" s="33">
        <f>AC105/'cel growth'!$G$35</f>
        <v>2337399.6478848248</v>
      </c>
      <c r="AW105" s="33">
        <f>AD105/'cel growth'!$G$35</f>
        <v>2657415.7765464061</v>
      </c>
      <c r="AX105" s="33">
        <f>AE105/'cel growth'!$H$35</f>
        <v>97078.453940325082</v>
      </c>
      <c r="AY105" s="33">
        <f>AF105/'cel growth'!$H$35</f>
        <v>-263696.49350081518</v>
      </c>
      <c r="AZ105" s="33">
        <f>AG105/'cel growth'!$H$35</f>
        <v>-348146.75872491964</v>
      </c>
      <c r="BA105" s="33">
        <f>AH105/'cel growth'!$H$35</f>
        <v>-205445.43729792</v>
      </c>
      <c r="BB105" s="33">
        <f>AI105/'cel growth'!$H$35</f>
        <v>-269095.22167186992</v>
      </c>
      <c r="BC105" s="33">
        <f>AJ105/'cel growth'!$G$36</f>
        <v>3801369.8937301845</v>
      </c>
      <c r="BD105" s="33">
        <f>AK105/'cel growth'!$G$36</f>
        <v>2936453.852740325</v>
      </c>
      <c r="BE105" s="33">
        <f>AL105/'cel growth'!$G$36</f>
        <v>1279588.1057559706</v>
      </c>
      <c r="BF105" s="33">
        <f>AM105/'cel growth'!$G$36</f>
        <v>234210.56679203032</v>
      </c>
      <c r="BG105" s="33">
        <f>AN105/'cel growth'!$G$36</f>
        <v>1840823.3434530934</v>
      </c>
      <c r="BH105" s="33">
        <f>AO105/'cel growth'!$H$36</f>
        <v>-9595.4102523612819</v>
      </c>
      <c r="BI105" s="33">
        <f>AP105/'cel growth'!$H$36</f>
        <v>-489542.6096556402</v>
      </c>
      <c r="BJ105" s="33">
        <f>AQ105/'cel growth'!$H$36</f>
        <v>-38632.191894394251</v>
      </c>
      <c r="BK105" s="33">
        <f>AR105/'cel growth'!$H$36</f>
        <v>811237.28039465263</v>
      </c>
      <c r="BL105" s="33">
        <f>AS105/'cel growth'!$H$36</f>
        <v>1494587.385688666</v>
      </c>
      <c r="BM105" s="25">
        <f t="shared" si="108"/>
        <v>3801369.8937301845</v>
      </c>
      <c r="BN105" s="26">
        <f t="shared" si="109"/>
        <v>-489542.6096556402</v>
      </c>
      <c r="BO105" s="26">
        <f t="shared" si="110"/>
        <v>3801369.8937301845</v>
      </c>
      <c r="BP105" s="23">
        <f t="shared" si="69"/>
        <v>0.71878886926836238</v>
      </c>
      <c r="BQ105" s="23">
        <f t="shared" si="70"/>
        <v>0.7368534696708956</v>
      </c>
      <c r="BR105" s="23">
        <f t="shared" si="71"/>
        <v>0.61488350600661901</v>
      </c>
      <c r="BS105" s="23">
        <f t="shared" si="72"/>
        <v>0.69906792836167642</v>
      </c>
      <c r="BT105" s="23">
        <f t="shared" si="73"/>
        <v>2.5537755244613814E-2</v>
      </c>
      <c r="BU105" s="23">
        <f t="shared" si="74"/>
        <v>-6.9368806738787717E-2</v>
      </c>
      <c r="BV105" s="23">
        <f t="shared" si="75"/>
        <v>-9.1584552005617201E-2</v>
      </c>
      <c r="BW105" s="23">
        <f t="shared" si="76"/>
        <v>-5.404510559121669E-2</v>
      </c>
      <c r="BX105" s="23">
        <f t="shared" si="77"/>
        <v>-7.0789012696634429E-2</v>
      </c>
      <c r="BY105" s="23">
        <f t="shared" si="78"/>
        <v>1</v>
      </c>
      <c r="BZ105" s="23">
        <f t="shared" si="79"/>
        <v>0.77247253880333644</v>
      </c>
      <c r="CA105" s="23">
        <f t="shared" si="80"/>
        <v>0.3366123638392749</v>
      </c>
      <c r="CB105" s="23">
        <f t="shared" si="81"/>
        <v>6.1612148604198481E-2</v>
      </c>
      <c r="CC105" s="23">
        <f t="shared" si="82"/>
        <v>0.48425262337381797</v>
      </c>
      <c r="CD105" s="23">
        <f t="shared" si="83"/>
        <v>-2.5241979919364168E-3</v>
      </c>
      <c r="CE105" s="23">
        <f t="shared" si="84"/>
        <v>-0.12878057735530307</v>
      </c>
      <c r="CF105" s="23">
        <f t="shared" si="85"/>
        <v>-1.0162702650460962E-2</v>
      </c>
      <c r="CG105" s="23">
        <f t="shared" si="86"/>
        <v>0.21340656212716169</v>
      </c>
      <c r="CH105" s="23">
        <f t="shared" si="87"/>
        <v>0.39317073251771001</v>
      </c>
    </row>
    <row r="106" spans="1:86" x14ac:dyDescent="0.25">
      <c r="A106" s="64"/>
      <c r="B106" s="37" t="s">
        <v>40</v>
      </c>
      <c r="C106" s="39">
        <v>989415795.28978598</v>
      </c>
      <c r="D106" s="39">
        <v>997368822.75056696</v>
      </c>
      <c r="E106" s="39">
        <v>950354265.762905</v>
      </c>
      <c r="F106" s="39">
        <v>972859233.46348</v>
      </c>
      <c r="G106" s="39">
        <v>917333407.88691199</v>
      </c>
      <c r="H106" s="39">
        <v>963265165.13302398</v>
      </c>
      <c r="I106" s="39">
        <v>966292866.07909</v>
      </c>
      <c r="J106" s="39">
        <v>951319079.29157698</v>
      </c>
      <c r="K106" s="39">
        <v>816136119.98082399</v>
      </c>
      <c r="L106" s="39">
        <v>1016749797.6682</v>
      </c>
      <c r="M106" s="39">
        <v>917594366.97421598</v>
      </c>
      <c r="N106" s="39">
        <v>477290741.10902703</v>
      </c>
      <c r="O106" s="39">
        <v>195894515.96585599</v>
      </c>
      <c r="P106" s="39">
        <v>947283572.90404606</v>
      </c>
      <c r="Q106" s="39">
        <v>711761099.29708695</v>
      </c>
      <c r="R106" s="39">
        <v>211278184.182006</v>
      </c>
      <c r="S106" s="39">
        <v>311830060.41932398</v>
      </c>
      <c r="T106" s="39">
        <v>853955143.92858005</v>
      </c>
      <c r="U106" s="39">
        <v>941986365.74702203</v>
      </c>
      <c r="V106" s="39">
        <v>787483567.81822205</v>
      </c>
      <c r="W106" s="39">
        <v>231236358.871932</v>
      </c>
      <c r="X106" s="39">
        <v>1162638284.69765</v>
      </c>
      <c r="Y106" s="39">
        <v>1006563159.84453</v>
      </c>
      <c r="Z106" s="39">
        <v>1119631791.05406</v>
      </c>
      <c r="AA106" s="12">
        <f t="shared" si="65"/>
        <v>-29663405.563829541</v>
      </c>
      <c r="AB106" s="12">
        <f t="shared" si="103"/>
        <v>117351424.13352394</v>
      </c>
      <c r="AC106" s="12">
        <f t="shared" si="104"/>
        <v>-162513614.3105675</v>
      </c>
      <c r="AD106" s="12">
        <f t="shared" si="105"/>
        <v>-100989865.39671254</v>
      </c>
      <c r="AE106" s="12">
        <f t="shared" si="88"/>
        <v>-184782848.77566302</v>
      </c>
      <c r="AF106" s="12">
        <f t="shared" si="89"/>
        <v>148472707.62492132</v>
      </c>
      <c r="AG106" s="12">
        <f t="shared" si="90"/>
        <v>114746701.146649</v>
      </c>
      <c r="AH106" s="12">
        <f t="shared" si="91"/>
        <v>169739173.97015882</v>
      </c>
      <c r="AI106" s="12">
        <f t="shared" si="92"/>
        <v>19175277.430942059</v>
      </c>
      <c r="AJ106" s="12">
        <f t="shared" si="93"/>
        <v>240737200.96305573</v>
      </c>
      <c r="AK106" s="12">
        <f t="shared" si="94"/>
        <v>58267881.168925643</v>
      </c>
      <c r="AL106" s="12">
        <f t="shared" si="95"/>
        <v>-373604243.0766952</v>
      </c>
      <c r="AM106" s="12">
        <f t="shared" si="96"/>
        <v>-668748586.4257437</v>
      </c>
      <c r="AN106" s="12">
        <f t="shared" si="97"/>
        <v>120281444.64725053</v>
      </c>
      <c r="AO106" s="12">
        <f t="shared" si="98"/>
        <v>-170631509.84273696</v>
      </c>
      <c r="AP106" s="12">
        <f t="shared" si="99"/>
        <v>-625497095.00928545</v>
      </c>
      <c r="AQ106" s="12">
        <f t="shared" si="100"/>
        <v>-416977187.71056217</v>
      </c>
      <c r="AR106" s="12">
        <f t="shared" si="101"/>
        <v>198933981.63595593</v>
      </c>
      <c r="AS106" s="12">
        <f t="shared" si="102"/>
        <v>89707695.686149359</v>
      </c>
      <c r="AT106" s="33">
        <f>AA106/'cel growth'!$G$35</f>
        <v>-40911853.171769001</v>
      </c>
      <c r="AU106" s="33">
        <f>AB106/'cel growth'!$G$35</f>
        <v>161851417.34039333</v>
      </c>
      <c r="AV106" s="33">
        <f>AC106/'cel growth'!$G$35</f>
        <v>-224139238.25370389</v>
      </c>
      <c r="AW106" s="33">
        <f>AD106/'cel growth'!$G$35</f>
        <v>-139285509.07806215</v>
      </c>
      <c r="AX106" s="33">
        <f>AE106/'cel growth'!$H$35</f>
        <v>-144934148.47623077</v>
      </c>
      <c r="AY106" s="33">
        <f>AF106/'cel growth'!$H$35</f>
        <v>116454344.08094531</v>
      </c>
      <c r="AZ106" s="33">
        <f>AG106/'cel growth'!$H$35</f>
        <v>90001401.814822912</v>
      </c>
      <c r="BA106" s="33">
        <f>AH106/'cel growth'!$H$35</f>
        <v>133134664.85350484</v>
      </c>
      <c r="BB106" s="33">
        <f>AI106/'cel growth'!$H$35</f>
        <v>15040099.904635217</v>
      </c>
      <c r="BC106" s="33">
        <f>AJ106/'cel growth'!$G$36</f>
        <v>332255962.912009</v>
      </c>
      <c r="BD106" s="33">
        <f>AK106/'cel growth'!$G$36</f>
        <v>80419024.925004959</v>
      </c>
      <c r="BE106" s="33">
        <f>AL106/'cel growth'!$G$36</f>
        <v>-515633799.15889841</v>
      </c>
      <c r="BF106" s="33">
        <f>AM106/'cel growth'!$G$36</f>
        <v>-922980348.03116775</v>
      </c>
      <c r="BG106" s="33">
        <f>AN106/'cel growth'!$G$36</f>
        <v>166007692.42080194</v>
      </c>
      <c r="BH106" s="33">
        <f>AO106/'cel growth'!$H$36</f>
        <v>-133781779.04434775</v>
      </c>
      <c r="BI106" s="33">
        <f>AP106/'cel growth'!$H$36</f>
        <v>-490414192.75102025</v>
      </c>
      <c r="BJ106" s="33">
        <f>AQ106/'cel growth'!$H$36</f>
        <v>-326926427.8575592</v>
      </c>
      <c r="BK106" s="33">
        <f>AR106/'cel growth'!$H$36</f>
        <v>155972024.15991291</v>
      </c>
      <c r="BL106" s="33">
        <f>AS106/'cel growth'!$H$36</f>
        <v>70334342.900224075</v>
      </c>
      <c r="BM106" s="25">
        <f t="shared" si="108"/>
        <v>922980348.03116775</v>
      </c>
      <c r="BN106" s="26">
        <f t="shared" si="109"/>
        <v>-922980348.03116775</v>
      </c>
      <c r="BO106" s="26">
        <f t="shared" si="110"/>
        <v>332255962.912009</v>
      </c>
      <c r="BP106" s="23">
        <f t="shared" si="69"/>
        <v>-4.4325811767324287E-2</v>
      </c>
      <c r="BQ106" s="23">
        <f t="shared" si="70"/>
        <v>0.17535738186153432</v>
      </c>
      <c r="BR106" s="23">
        <f t="shared" si="71"/>
        <v>-0.24284291505428132</v>
      </c>
      <c r="BS106" s="23">
        <f t="shared" si="72"/>
        <v>-0.15090842332144505</v>
      </c>
      <c r="BT106" s="23">
        <f t="shared" si="73"/>
        <v>-0.1570284229619768</v>
      </c>
      <c r="BU106" s="23">
        <f t="shared" si="74"/>
        <v>0.12617207325091695</v>
      </c>
      <c r="BV106" s="23">
        <f t="shared" si="75"/>
        <v>9.7511720598176477E-2</v>
      </c>
      <c r="BW106" s="23">
        <f t="shared" si="76"/>
        <v>0.14424431152569792</v>
      </c>
      <c r="BX106" s="23">
        <f t="shared" si="77"/>
        <v>1.6295146409907455E-2</v>
      </c>
      <c r="BY106" s="23">
        <f t="shared" si="78"/>
        <v>0.35998162216644419</v>
      </c>
      <c r="BZ106" s="23">
        <f t="shared" si="79"/>
        <v>8.7129726105814473E-2</v>
      </c>
      <c r="CA106" s="23">
        <f t="shared" si="80"/>
        <v>-0.55866173126958729</v>
      </c>
      <c r="CB106" s="23">
        <f t="shared" si="81"/>
        <v>-1</v>
      </c>
      <c r="CC106" s="23">
        <f t="shared" si="82"/>
        <v>0.17986048432658081</v>
      </c>
      <c r="CD106" s="23">
        <f t="shared" si="83"/>
        <v>-0.14494542525170875</v>
      </c>
      <c r="CE106" s="23">
        <f t="shared" si="84"/>
        <v>-0.53133763226609854</v>
      </c>
      <c r="CF106" s="23">
        <f t="shared" si="85"/>
        <v>-0.3542073550698388</v>
      </c>
      <c r="CG106" s="23">
        <f t="shared" si="86"/>
        <v>0.16898737280010426</v>
      </c>
      <c r="CH106" s="23">
        <f t="shared" si="87"/>
        <v>7.6203510779244657E-2</v>
      </c>
    </row>
    <row r="107" spans="1:86" x14ac:dyDescent="0.25">
      <c r="A107" s="64"/>
      <c r="B107" s="37" t="s">
        <v>64</v>
      </c>
      <c r="C107" s="38">
        <v>22734018.105207201</v>
      </c>
      <c r="D107" s="38">
        <v>22139435.8815808</v>
      </c>
      <c r="E107" s="38">
        <v>20900267.758281399</v>
      </c>
      <c r="F107" s="38">
        <v>22031290.029306699</v>
      </c>
      <c r="G107" s="38">
        <v>21098230.306427602</v>
      </c>
      <c r="H107" s="38">
        <v>20525897.4588692</v>
      </c>
      <c r="I107" s="38">
        <v>15128082.878766799</v>
      </c>
      <c r="J107" s="38">
        <v>19559207.922614601</v>
      </c>
      <c r="K107" s="38">
        <v>20533525.4431112</v>
      </c>
      <c r="L107" s="38">
        <v>22004333.3333202</v>
      </c>
      <c r="M107" s="38">
        <v>20357802.188257899</v>
      </c>
      <c r="N107" s="38">
        <v>11361954.518914901</v>
      </c>
      <c r="O107" s="38">
        <v>4468434.1250526505</v>
      </c>
      <c r="P107" s="38">
        <v>15765046.531029001</v>
      </c>
      <c r="Q107" s="38">
        <v>11028118.363876799</v>
      </c>
      <c r="R107" s="38">
        <v>4551183.1892009098</v>
      </c>
      <c r="S107" s="38">
        <v>7036625.8036353998</v>
      </c>
      <c r="T107" s="38">
        <v>14693108.586423</v>
      </c>
      <c r="U107" s="38">
        <v>19489630.8246147</v>
      </c>
      <c r="V107" s="38">
        <v>15429571.9789424</v>
      </c>
      <c r="W107" s="38">
        <v>3040840.67112845</v>
      </c>
      <c r="X107" s="38">
        <v>19855422.772064</v>
      </c>
      <c r="Y107" s="38">
        <v>12828091.1889125</v>
      </c>
      <c r="Z107" s="38">
        <v>18611025.7904264</v>
      </c>
      <c r="AA107" s="12">
        <f t="shared" si="65"/>
        <v>6052990.1726208758</v>
      </c>
      <c r="AB107" s="12">
        <f t="shared" si="103"/>
        <v>8555590.775947962</v>
      </c>
      <c r="AC107" s="12">
        <f t="shared" si="104"/>
        <v>3112777.1274146736</v>
      </c>
      <c r="AD107" s="12">
        <f t="shared" si="105"/>
        <v>6000632.2942278497</v>
      </c>
      <c r="AE107" s="12">
        <f t="shared" si="88"/>
        <v>3621838.920970276</v>
      </c>
      <c r="AF107" s="12">
        <f t="shared" si="89"/>
        <v>6189014.9778632559</v>
      </c>
      <c r="AG107" s="12">
        <f t="shared" si="90"/>
        <v>165550.24692908488</v>
      </c>
      <c r="AH107" s="12">
        <f t="shared" si="91"/>
        <v>5957378.7029102072</v>
      </c>
      <c r="AI107" s="12">
        <f t="shared" si="92"/>
        <v>6209732.4317035116</v>
      </c>
      <c r="AJ107" s="12">
        <f t="shared" si="93"/>
        <v>8275238.6652269065</v>
      </c>
      <c r="AK107" s="12">
        <f t="shared" si="94"/>
        <v>5986913.5059413612</v>
      </c>
      <c r="AL107" s="12">
        <f t="shared" si="95"/>
        <v>-1503067.9806680959</v>
      </c>
      <c r="AM107" s="12">
        <f t="shared" si="96"/>
        <v>-9844545.4885256253</v>
      </c>
      <c r="AN107" s="12">
        <f t="shared" si="97"/>
        <v>1388978.485252399</v>
      </c>
      <c r="AO107" s="12">
        <f t="shared" si="98"/>
        <v>-3864326.2402806524</v>
      </c>
      <c r="AP107" s="12">
        <f t="shared" si="99"/>
        <v>-9769180.1251351554</v>
      </c>
      <c r="AQ107" s="12">
        <f t="shared" si="100"/>
        <v>-5411242.1390483007</v>
      </c>
      <c r="AR107" s="12">
        <f t="shared" si="101"/>
        <v>4330610.0207036827</v>
      </c>
      <c r="AS107" s="12">
        <f t="shared" si="102"/>
        <v>6318751.2654508762</v>
      </c>
      <c r="AT107" s="33">
        <f>AA107/'cel growth'!$G$35</f>
        <v>8348301.2312783087</v>
      </c>
      <c r="AU107" s="33">
        <f>AB107/'cel growth'!$G$35</f>
        <v>11799895.088584565</v>
      </c>
      <c r="AV107" s="33">
        <f>AC107/'cel growth'!$G$35</f>
        <v>4293151.0516956709</v>
      </c>
      <c r="AW107" s="33">
        <f>AD107/'cel growth'!$G$35</f>
        <v>8276089.0967480512</v>
      </c>
      <c r="AX107" s="33">
        <f>AE107/'cel growth'!$H$35</f>
        <v>2840783.8898846628</v>
      </c>
      <c r="AY107" s="33">
        <f>AF107/'cel growth'!$H$35</f>
        <v>4854344.5545222554</v>
      </c>
      <c r="AZ107" s="33">
        <f>AG107/'cel growth'!$H$35</f>
        <v>129849.08625273229</v>
      </c>
      <c r="BA107" s="33">
        <f>AH107/'cel growth'!$H$35</f>
        <v>4672660.9919569632</v>
      </c>
      <c r="BB107" s="33">
        <f>AI107/'cel growth'!$H$35</f>
        <v>4870594.2581653595</v>
      </c>
      <c r="BC107" s="33">
        <f>AJ107/'cel growth'!$G$36</f>
        <v>11421157.095963744</v>
      </c>
      <c r="BD107" s="33">
        <f>AK107/'cel growth'!$G$36</f>
        <v>8262901.2210403057</v>
      </c>
      <c r="BE107" s="33">
        <f>AL107/'cel growth'!$G$36</f>
        <v>-2074474.9762033126</v>
      </c>
      <c r="BF107" s="33">
        <f>AM107/'cel growth'!$G$36</f>
        <v>-13587052.302826764</v>
      </c>
      <c r="BG107" s="33">
        <f>AN107/'cel growth'!$G$36</f>
        <v>1917013.1672022813</v>
      </c>
      <c r="BH107" s="33">
        <f>AO107/'cel growth'!$H$36</f>
        <v>-3029782.9498723545</v>
      </c>
      <c r="BI107" s="33">
        <f>AP107/'cel growth'!$H$36</f>
        <v>-7659419.4011985734</v>
      </c>
      <c r="BJ107" s="33">
        <f>AQ107/'cel growth'!$H$36</f>
        <v>-4242625.5318776211</v>
      </c>
      <c r="BK107" s="33">
        <f>AR107/'cel growth'!$H$36</f>
        <v>3395367.6753548281</v>
      </c>
      <c r="BL107" s="33">
        <f>AS107/'cel growth'!$H$36</f>
        <v>4954148.1899201749</v>
      </c>
      <c r="BM107" s="25">
        <f>-1*BN107</f>
        <v>13587052.302826764</v>
      </c>
      <c r="BN107" s="26">
        <f t="shared" si="109"/>
        <v>-13587052.302826764</v>
      </c>
      <c r="BO107" s="26">
        <f t="shared" si="110"/>
        <v>11799895.088584565</v>
      </c>
      <c r="BP107" s="23">
        <f t="shared" si="69"/>
        <v>0.61443063920063501</v>
      </c>
      <c r="BQ107" s="23">
        <f t="shared" si="70"/>
        <v>0.86846615627803359</v>
      </c>
      <c r="BR107" s="23">
        <f t="shared" si="71"/>
        <v>0.31597368995205</v>
      </c>
      <c r="BS107" s="23">
        <f t="shared" si="72"/>
        <v>0.60911586356565539</v>
      </c>
      <c r="BT107" s="23">
        <f t="shared" si="73"/>
        <v>0.20908022038699611</v>
      </c>
      <c r="BU107" s="23">
        <f t="shared" si="74"/>
        <v>0.35727724059119997</v>
      </c>
      <c r="BV107" s="23">
        <f t="shared" si="75"/>
        <v>9.5568253774748028E-3</v>
      </c>
      <c r="BW107" s="23">
        <f t="shared" si="76"/>
        <v>0.34390542465085117</v>
      </c>
      <c r="BX107" s="23">
        <f t="shared" si="77"/>
        <v>0.35847321034835794</v>
      </c>
      <c r="BY107" s="23">
        <f t="shared" si="78"/>
        <v>0.84059123652505496</v>
      </c>
      <c r="BZ107" s="23">
        <f t="shared" si="79"/>
        <v>0.60814524275594517</v>
      </c>
      <c r="CA107" s="23">
        <f t="shared" si="80"/>
        <v>-0.1526802819307409</v>
      </c>
      <c r="CB107" s="23">
        <f t="shared" si="81"/>
        <v>-1</v>
      </c>
      <c r="CC107" s="23">
        <f t="shared" si="82"/>
        <v>0.14109117448553943</v>
      </c>
      <c r="CD107" s="23">
        <f t="shared" si="83"/>
        <v>-0.22299045314207064</v>
      </c>
      <c r="CE107" s="23">
        <f t="shared" si="84"/>
        <v>-0.56372929392529414</v>
      </c>
      <c r="CF107" s="23">
        <f t="shared" si="85"/>
        <v>-0.31225503790803466</v>
      </c>
      <c r="CG107" s="23">
        <f t="shared" si="86"/>
        <v>0.24989729925809054</v>
      </c>
      <c r="CH107" s="23">
        <f t="shared" si="87"/>
        <v>0.3646227363745021</v>
      </c>
    </row>
    <row r="108" spans="1:86" x14ac:dyDescent="0.25">
      <c r="A108" s="64"/>
      <c r="B108" s="37" t="s">
        <v>62</v>
      </c>
      <c r="C108" s="38">
        <v>52083798.743663102</v>
      </c>
      <c r="D108" s="38">
        <v>50292444.8850547</v>
      </c>
      <c r="E108" s="38">
        <v>46050868.832322299</v>
      </c>
      <c r="F108" s="38">
        <v>49536516.6631817</v>
      </c>
      <c r="G108" s="38">
        <v>39627790.398025699</v>
      </c>
      <c r="H108" s="38">
        <v>40097769.970681898</v>
      </c>
      <c r="I108" s="38">
        <v>30404090.38558</v>
      </c>
      <c r="J108" s="38">
        <v>39499557.369257003</v>
      </c>
      <c r="K108" s="38">
        <v>39229697.2692957</v>
      </c>
      <c r="L108" s="38">
        <v>52716432.503022701</v>
      </c>
      <c r="M108" s="38">
        <v>44395597.389618002</v>
      </c>
      <c r="N108" s="38">
        <v>23090484.518312</v>
      </c>
      <c r="O108" s="38">
        <v>9334324.8477306999</v>
      </c>
      <c r="P108" s="38">
        <v>33247244.645835798</v>
      </c>
      <c r="Q108" s="38">
        <v>21038315.612136599</v>
      </c>
      <c r="R108" s="38">
        <v>8321158.1884866999</v>
      </c>
      <c r="S108" s="38">
        <v>13193144.344988501</v>
      </c>
      <c r="T108" s="38">
        <v>31384513.983381201</v>
      </c>
      <c r="U108" s="38">
        <v>45136714.313796103</v>
      </c>
      <c r="V108" s="38">
        <v>36431498.6231663</v>
      </c>
      <c r="W108" s="38">
        <v>7501135.8884096099</v>
      </c>
      <c r="X108" s="38">
        <v>49277700.778218701</v>
      </c>
      <c r="Y108" s="38">
        <v>30102527.0859509</v>
      </c>
      <c r="Z108" s="38">
        <v>47535406.990361303</v>
      </c>
      <c r="AA108" s="12">
        <f t="shared" si="65"/>
        <v>11247015.374238804</v>
      </c>
      <c r="AB108" s="12">
        <f t="shared" si="103"/>
        <v>16688252.199319571</v>
      </c>
      <c r="AC108" s="12">
        <f t="shared" si="104"/>
        <v>2002534.9241348952</v>
      </c>
      <c r="AD108" s="12">
        <f t="shared" si="105"/>
        <v>10281976.178061247</v>
      </c>
      <c r="AE108" s="12">
        <f t="shared" si="88"/>
        <v>-3984970.063197352</v>
      </c>
      <c r="AF108" s="12">
        <f t="shared" si="89"/>
        <v>5557107.4134894684</v>
      </c>
      <c r="AG108" s="12">
        <f t="shared" si="90"/>
        <v>-5496881.3778826185</v>
      </c>
      <c r="AH108" s="12">
        <f t="shared" si="91"/>
        <v>7270014.9245905541</v>
      </c>
      <c r="AI108" s="12">
        <f t="shared" si="92"/>
        <v>4930294.511147663</v>
      </c>
      <c r="AJ108" s="12">
        <f t="shared" si="93"/>
        <v>21983766.305189312</v>
      </c>
      <c r="AK108" s="12">
        <f t="shared" si="94"/>
        <v>11277411.822612911</v>
      </c>
      <c r="AL108" s="12">
        <f t="shared" si="95"/>
        <v>-7264203.8508500718</v>
      </c>
      <c r="AM108" s="12">
        <f t="shared" si="96"/>
        <v>-24212087.597049665</v>
      </c>
      <c r="AN108" s="12">
        <f t="shared" si="97"/>
        <v>285762.30441615731</v>
      </c>
      <c r="AO108" s="12">
        <f t="shared" si="98"/>
        <v>-16186534.677793454</v>
      </c>
      <c r="AP108" s="12">
        <f t="shared" si="99"/>
        <v>-26227103.480799254</v>
      </c>
      <c r="AQ108" s="12">
        <f t="shared" si="100"/>
        <v>-16719713.405931706</v>
      </c>
      <c r="AR108" s="12">
        <f t="shared" si="101"/>
        <v>5708627.1690108925</v>
      </c>
      <c r="AS108" s="12">
        <f t="shared" si="102"/>
        <v>13336365.02405934</v>
      </c>
      <c r="AT108" s="33">
        <f>AA108/'cel growth'!$G$35</f>
        <v>15511915.535839878</v>
      </c>
      <c r="AU108" s="33">
        <f>AB108/'cel growth'!$G$35</f>
        <v>23016484.813346256</v>
      </c>
      <c r="AV108" s="33">
        <f>AC108/'cel growth'!$G$35</f>
        <v>2761901.8528150953</v>
      </c>
      <c r="AW108" s="33">
        <f>AD108/'cel growth'!$G$35</f>
        <v>14180930.736604266</v>
      </c>
      <c r="AX108" s="33">
        <f>AE108/'cel growth'!$H$35</f>
        <v>-3125605.2530825981</v>
      </c>
      <c r="AY108" s="33">
        <f>AF108/'cel growth'!$H$35</f>
        <v>4358708.8103770111</v>
      </c>
      <c r="AZ108" s="33">
        <f>AG108/'cel growth'!$H$35</f>
        <v>-4311470.6102701649</v>
      </c>
      <c r="BA108" s="33">
        <f>AH108/'cel growth'!$H$35</f>
        <v>5702225.2307855748</v>
      </c>
      <c r="BB108" s="33">
        <f>AI108/'cel growth'!$H$35</f>
        <v>3867069.0567052984</v>
      </c>
      <c r="BC108" s="33">
        <f>AJ108/'cel growth'!$G$36</f>
        <v>30341124.732459541</v>
      </c>
      <c r="BD108" s="33">
        <f>AK108/'cel growth'!$G$36</f>
        <v>15564637.743098756</v>
      </c>
      <c r="BE108" s="33">
        <f>AL108/'cel growth'!$G$36</f>
        <v>-10025766.834531358</v>
      </c>
      <c r="BF108" s="33">
        <f>AM108/'cel growth'!$G$36</f>
        <v>-33416565.642890386</v>
      </c>
      <c r="BG108" s="33">
        <f>AN108/'cel growth'!$G$36</f>
        <v>394397.82982404839</v>
      </c>
      <c r="BH108" s="33">
        <f>AO108/'cel growth'!$H$36</f>
        <v>-12690876.425778816</v>
      </c>
      <c r="BI108" s="33">
        <f>AP108/'cel growth'!$H$36</f>
        <v>-20563075.167507697</v>
      </c>
      <c r="BJ108" s="33">
        <f>AQ108/'cel growth'!$H$36</f>
        <v>-13108909.407287793</v>
      </c>
      <c r="BK108" s="33">
        <f>AR108/'cel growth'!$H$36</f>
        <v>4475787.0294592809</v>
      </c>
      <c r="BL108" s="33">
        <f>AS108/'cel growth'!$H$36</f>
        <v>10456231.914889887</v>
      </c>
      <c r="BM108" s="25">
        <f>-1*BN108</f>
        <v>33416565.642890386</v>
      </c>
      <c r="BN108" s="26">
        <f t="shared" si="109"/>
        <v>-33416565.642890386</v>
      </c>
      <c r="BO108" s="26">
        <f t="shared" si="110"/>
        <v>30341124.732459541</v>
      </c>
      <c r="BP108" s="23">
        <f t="shared" si="69"/>
        <v>0.46419837698492361</v>
      </c>
      <c r="BQ108" s="23">
        <f t="shared" si="70"/>
        <v>0.68877469514115608</v>
      </c>
      <c r="BR108" s="23">
        <f t="shared" si="71"/>
        <v>8.2650679376523831E-2</v>
      </c>
      <c r="BS108" s="23">
        <f t="shared" si="72"/>
        <v>0.42436828751794131</v>
      </c>
      <c r="BT108" s="23">
        <f t="shared" si="73"/>
        <v>-9.3534604557652765E-2</v>
      </c>
      <c r="BU108" s="23">
        <f t="shared" si="74"/>
        <v>0.13043557069738426</v>
      </c>
      <c r="BV108" s="23">
        <f t="shared" si="75"/>
        <v>-0.12902195445053047</v>
      </c>
      <c r="BW108" s="23">
        <f t="shared" si="76"/>
        <v>0.17064067240550687</v>
      </c>
      <c r="BX108" s="23">
        <f t="shared" si="77"/>
        <v>0.1157231146381449</v>
      </c>
      <c r="BY108" s="23">
        <f t="shared" si="78"/>
        <v>0.90796657731686536</v>
      </c>
      <c r="BZ108" s="23">
        <f t="shared" si="79"/>
        <v>0.46577610366762046</v>
      </c>
      <c r="CA108" s="23">
        <f t="shared" si="80"/>
        <v>-0.30002385468551018</v>
      </c>
      <c r="CB108" s="23">
        <f t="shared" si="81"/>
        <v>-1</v>
      </c>
      <c r="CC108" s="23">
        <f t="shared" si="82"/>
        <v>1.1802464503349085E-2</v>
      </c>
      <c r="CD108" s="23">
        <f t="shared" si="83"/>
        <v>-0.37977799877465535</v>
      </c>
      <c r="CE108" s="23">
        <f t="shared" si="84"/>
        <v>-0.61535573066535754</v>
      </c>
      <c r="CF108" s="23">
        <f t="shared" si="85"/>
        <v>-0.39228775175095854</v>
      </c>
      <c r="CG108" s="23">
        <f t="shared" si="86"/>
        <v>0.13393916889276553</v>
      </c>
      <c r="CH108" s="23">
        <f t="shared" si="87"/>
        <v>0.31290564166980833</v>
      </c>
    </row>
    <row r="109" spans="1:86" x14ac:dyDescent="0.25">
      <c r="A109" s="64"/>
      <c r="B109" s="37" t="s">
        <v>53</v>
      </c>
      <c r="C109" s="38">
        <v>367934427.02910298</v>
      </c>
      <c r="D109" s="38">
        <v>357287935.72303897</v>
      </c>
      <c r="E109" s="38">
        <v>323029451.87857699</v>
      </c>
      <c r="F109" s="38">
        <v>355124380.896878</v>
      </c>
      <c r="G109" s="38">
        <v>453406445.89857501</v>
      </c>
      <c r="H109" s="38">
        <v>410096952.613873</v>
      </c>
      <c r="I109" s="38">
        <v>338657440.37652498</v>
      </c>
      <c r="J109" s="38">
        <v>407612168.90083498</v>
      </c>
      <c r="K109" s="38">
        <v>372040484.62769598</v>
      </c>
      <c r="L109" s="38">
        <v>306042998.09193999</v>
      </c>
      <c r="M109" s="38">
        <v>258987644.97761899</v>
      </c>
      <c r="N109" s="38">
        <v>126906126.64385401</v>
      </c>
      <c r="O109" s="38">
        <v>42371395.5098233</v>
      </c>
      <c r="P109" s="38">
        <v>253574677.02407199</v>
      </c>
      <c r="Q109" s="38">
        <v>162677784.41832799</v>
      </c>
      <c r="R109" s="38">
        <v>51961895.011073403</v>
      </c>
      <c r="S109" s="38">
        <v>90195735.422244698</v>
      </c>
      <c r="T109" s="38">
        <v>236089106.18971899</v>
      </c>
      <c r="U109" s="38">
        <v>262988568.161284</v>
      </c>
      <c r="V109" s="38">
        <v>59565027.090095699</v>
      </c>
      <c r="W109" s="38">
        <v>12443612.725408901</v>
      </c>
      <c r="X109" s="38">
        <v>88710404.764219895</v>
      </c>
      <c r="Y109" s="38">
        <v>62826451.020508602</v>
      </c>
      <c r="Z109" s="38">
        <v>85595004.422747403</v>
      </c>
      <c r="AA109" s="12">
        <f t="shared" si="65"/>
        <v>293760205.20471007</v>
      </c>
      <c r="AB109" s="12">
        <f t="shared" si="103"/>
        <v>294894067.48981774</v>
      </c>
      <c r="AC109" s="12">
        <f t="shared" si="104"/>
        <v>241568885.63565305</v>
      </c>
      <c r="AD109" s="12">
        <f t="shared" si="105"/>
        <v>280134803.0898819</v>
      </c>
      <c r="AE109" s="12">
        <f t="shared" si="88"/>
        <v>372724729.74101919</v>
      </c>
      <c r="AF109" s="12">
        <f t="shared" si="89"/>
        <v>277373936.26082653</v>
      </c>
      <c r="AG109" s="12">
        <f t="shared" si="90"/>
        <v>205650958.45220158</v>
      </c>
      <c r="AH109" s="12">
        <f t="shared" si="91"/>
        <v>287936982.44005275</v>
      </c>
      <c r="AI109" s="12">
        <f t="shared" si="92"/>
        <v>242723818.80335653</v>
      </c>
      <c r="AJ109" s="12">
        <f t="shared" si="93"/>
        <v>153578850.6048162</v>
      </c>
      <c r="AK109" s="12">
        <f t="shared" si="94"/>
        <v>130361195.86054339</v>
      </c>
      <c r="AL109" s="12">
        <f t="shared" si="95"/>
        <v>16210421.978934631</v>
      </c>
      <c r="AM109" s="12">
        <f t="shared" si="96"/>
        <v>-88895815.15205887</v>
      </c>
      <c r="AN109" s="12">
        <f t="shared" si="97"/>
        <v>133610757.27136388</v>
      </c>
      <c r="AO109" s="12">
        <f t="shared" si="98"/>
        <v>65000106.715254962</v>
      </c>
      <c r="AP109" s="12">
        <f t="shared" si="99"/>
        <v>-39911369.005931415</v>
      </c>
      <c r="AQ109" s="12">
        <f t="shared" si="100"/>
        <v>26860164.875642061</v>
      </c>
      <c r="AR109" s="12">
        <f t="shared" si="101"/>
        <v>199030094.92586473</v>
      </c>
      <c r="AS109" s="12">
        <f t="shared" si="102"/>
        <v>170302913.79157406</v>
      </c>
      <c r="AT109" s="33">
        <f>AA109/'cel growth'!$G$35</f>
        <v>405154909.04046667</v>
      </c>
      <c r="AU109" s="33">
        <f>AB109/'cel growth'!$G$35</f>
        <v>406718735.12326467</v>
      </c>
      <c r="AV109" s="33">
        <f>AC109/'cel growth'!$G$35</f>
        <v>333172492.91310966</v>
      </c>
      <c r="AW109" s="33">
        <f>AD109/'cel growth'!$G$35</f>
        <v>386362715.75946718</v>
      </c>
      <c r="AX109" s="33">
        <f>AE109/'cel growth'!$H$35</f>
        <v>292346079.08135402</v>
      </c>
      <c r="AY109" s="33">
        <f>AF109/'cel growth'!$H$35</f>
        <v>217557828.1633133</v>
      </c>
      <c r="AZ109" s="33">
        <f>AG109/'cel growth'!$H$35</f>
        <v>161302018.79708302</v>
      </c>
      <c r="BA109" s="33">
        <f>AH109/'cel growth'!$H$35</f>
        <v>225842937.48728475</v>
      </c>
      <c r="BB109" s="33">
        <f>AI109/'cel growth'!$H$35</f>
        <v>190380060.84575897</v>
      </c>
      <c r="BC109" s="33">
        <f>AJ109/'cel growth'!$G$36</f>
        <v>211963455.11408359</v>
      </c>
      <c r="BD109" s="33">
        <f>AK109/'cel growth'!$G$36</f>
        <v>179919366.3618812</v>
      </c>
      <c r="BE109" s="33">
        <f>AL109/'cel growth'!$G$36</f>
        <v>22372983.245939933</v>
      </c>
      <c r="BF109" s="33">
        <f>AM109/'cel growth'!$G$36</f>
        <v>-122690487.98456368</v>
      </c>
      <c r="BG109" s="33">
        <f>AN109/'cel growth'!$G$36</f>
        <v>184404282.49148083</v>
      </c>
      <c r="BH109" s="33">
        <f>AO109/'cel growth'!$H$36</f>
        <v>50962626.553875081</v>
      </c>
      <c r="BI109" s="33">
        <f>AP109/'cel growth'!$H$36</f>
        <v>-31292074.685560904</v>
      </c>
      <c r="BJ109" s="33">
        <f>AQ109/'cel growth'!$H$36</f>
        <v>21059420.067253493</v>
      </c>
      <c r="BK109" s="33">
        <f>AR109/'cel growth'!$H$36</f>
        <v>156047380.73927891</v>
      </c>
      <c r="BL109" s="33">
        <f>AS109/'cel growth'!$H$36</f>
        <v>133524146.88512911</v>
      </c>
      <c r="BM109" s="25">
        <f t="shared" ref="BM109:BM114" si="111">ABS(IF(AVERAGE(AT109:BL109)&gt;1, MAX(AT109:BL109), MIN(AT109:BL109)))</f>
        <v>406718735.12326467</v>
      </c>
      <c r="BN109" s="26">
        <f t="shared" si="109"/>
        <v>-122690487.98456368</v>
      </c>
      <c r="BO109" s="26">
        <f t="shared" si="110"/>
        <v>406718735.12326467</v>
      </c>
      <c r="BP109" s="23">
        <f t="shared" si="69"/>
        <v>0.99615501832654929</v>
      </c>
      <c r="BQ109" s="23">
        <f t="shared" si="70"/>
        <v>1</v>
      </c>
      <c r="BR109" s="23">
        <f t="shared" si="71"/>
        <v>0.81917173747143646</v>
      </c>
      <c r="BS109" s="23">
        <f t="shared" si="72"/>
        <v>0.94995062286071441</v>
      </c>
      <c r="BT109" s="23">
        <f t="shared" si="73"/>
        <v>0.71879176894261432</v>
      </c>
      <c r="BU109" s="23">
        <f t="shared" si="74"/>
        <v>0.53490977763140868</v>
      </c>
      <c r="BV109" s="23">
        <f t="shared" si="75"/>
        <v>0.39659352979694196</v>
      </c>
      <c r="BW109" s="23">
        <f t="shared" si="76"/>
        <v>0.55528038908470323</v>
      </c>
      <c r="BX109" s="23">
        <f t="shared" si="77"/>
        <v>0.4680877579638919</v>
      </c>
      <c r="BY109" s="23">
        <f t="shared" si="78"/>
        <v>0.52115488373026042</v>
      </c>
      <c r="BZ109" s="23">
        <f t="shared" si="79"/>
        <v>0.44236803182266204</v>
      </c>
      <c r="CA109" s="23">
        <f t="shared" si="80"/>
        <v>5.5008489439659893E-2</v>
      </c>
      <c r="CB109" s="23">
        <f t="shared" si="81"/>
        <v>-0.30165929766520283</v>
      </c>
      <c r="CC109" s="23">
        <f t="shared" si="82"/>
        <v>0.45339510223347157</v>
      </c>
      <c r="CD109" s="23">
        <f t="shared" si="83"/>
        <v>0.12530189084707344</v>
      </c>
      <c r="CE109" s="23">
        <f t="shared" si="84"/>
        <v>-7.693787372759503E-2</v>
      </c>
      <c r="CF109" s="23">
        <f t="shared" si="85"/>
        <v>5.1778829566016898E-2</v>
      </c>
      <c r="CG109" s="23">
        <f t="shared" si="86"/>
        <v>0.38367394285878048</v>
      </c>
      <c r="CH109" s="23">
        <f t="shared" si="87"/>
        <v>0.32829603201008628</v>
      </c>
    </row>
    <row r="110" spans="1:86" x14ac:dyDescent="0.25">
      <c r="A110" s="64"/>
      <c r="B110" s="37" t="s">
        <v>63</v>
      </c>
      <c r="C110" s="38">
        <v>37647913.078060798</v>
      </c>
      <c r="D110" s="38">
        <v>35922630.246274501</v>
      </c>
      <c r="E110" s="38">
        <v>33157074.4129613</v>
      </c>
      <c r="F110" s="38">
        <v>35396869.818798997</v>
      </c>
      <c r="G110" s="38">
        <v>29128186.786565099</v>
      </c>
      <c r="H110" s="38">
        <v>29591364.859648898</v>
      </c>
      <c r="I110" s="38">
        <v>22469858.033856999</v>
      </c>
      <c r="J110" s="38">
        <v>28450147.8695039</v>
      </c>
      <c r="K110" s="38">
        <v>27180393.518807899</v>
      </c>
      <c r="L110" s="38">
        <v>36959625.687186398</v>
      </c>
      <c r="M110" s="38">
        <v>31413057.751023799</v>
      </c>
      <c r="N110" s="38">
        <v>13478119.320105599</v>
      </c>
      <c r="O110" s="38">
        <v>4179712.68947929</v>
      </c>
      <c r="P110" s="38">
        <v>23978293.685922101</v>
      </c>
      <c r="Q110" s="38">
        <v>14152251.7592494</v>
      </c>
      <c r="R110" s="38">
        <v>4229755.5411762502</v>
      </c>
      <c r="S110" s="38">
        <v>7947288.2223902503</v>
      </c>
      <c r="T110" s="38">
        <v>21626577.445216399</v>
      </c>
      <c r="U110" s="38">
        <v>32768534.1220873</v>
      </c>
      <c r="V110" s="38">
        <v>20415462.412499301</v>
      </c>
      <c r="W110" s="38">
        <v>3616818.7552653602</v>
      </c>
      <c r="X110" s="38">
        <v>29234158.673167799</v>
      </c>
      <c r="Y110" s="38">
        <v>18478109.928058799</v>
      </c>
      <c r="Z110" s="38">
        <v>27833632.369142499</v>
      </c>
      <c r="AA110" s="12">
        <f t="shared" si="65"/>
        <v>13657572.232343696</v>
      </c>
      <c r="AB110" s="12">
        <f t="shared" si="103"/>
        <v>16131950.314865887</v>
      </c>
      <c r="AC110" s="12">
        <f t="shared" si="104"/>
        <v>6962059.5020770766</v>
      </c>
      <c r="AD110" s="12">
        <f t="shared" si="105"/>
        <v>11890867.094192021</v>
      </c>
      <c r="AE110" s="12">
        <f t="shared" si="88"/>
        <v>3283303.4516871981</v>
      </c>
      <c r="AF110" s="12">
        <f t="shared" si="89"/>
        <v>7290496.5589706972</v>
      </c>
      <c r="AG110" s="12">
        <f t="shared" si="90"/>
        <v>-449604.7874517478</v>
      </c>
      <c r="AH110" s="12">
        <f t="shared" si="91"/>
        <v>7823157.7513923571</v>
      </c>
      <c r="AI110" s="12">
        <f t="shared" si="92"/>
        <v>5321201.5026676171</v>
      </c>
      <c r="AJ110" s="12">
        <f t="shared" si="93"/>
        <v>17252324.581672322</v>
      </c>
      <c r="AK110" s="12">
        <f t="shared" si="94"/>
        <v>10703958.368688852</v>
      </c>
      <c r="AL110" s="12">
        <f t="shared" si="95"/>
        <v>-5295954.7256237399</v>
      </c>
      <c r="AM110" s="12">
        <f t="shared" si="96"/>
        <v>-16662551.990961077</v>
      </c>
      <c r="AN110" s="12">
        <f t="shared" si="97"/>
        <v>3761518.0676629208</v>
      </c>
      <c r="AO110" s="12">
        <f t="shared" si="98"/>
        <v>-9047304.6287609562</v>
      </c>
      <c r="AP110" s="12">
        <f t="shared" si="99"/>
        <v>-17332709.293588236</v>
      </c>
      <c r="AQ110" s="12">
        <f t="shared" si="100"/>
        <v>-9615198.3387960903</v>
      </c>
      <c r="AR110" s="12">
        <f t="shared" si="101"/>
        <v>6905740.2003643923</v>
      </c>
      <c r="AS110" s="12">
        <f t="shared" si="102"/>
        <v>12941679.362579294</v>
      </c>
      <c r="AT110" s="33">
        <f>AA110/'cel growth'!$G$35</f>
        <v>18836562.398411926</v>
      </c>
      <c r="AU110" s="33">
        <f>AB110/'cel growth'!$G$35</f>
        <v>22249231.674896792</v>
      </c>
      <c r="AV110" s="33">
        <f>AC110/'cel growth'!$G$35</f>
        <v>9602092.2314263415</v>
      </c>
      <c r="AW110" s="33">
        <f>AD110/'cel growth'!$G$35</f>
        <v>16399917.65597528</v>
      </c>
      <c r="AX110" s="33">
        <f>AE110/'cel growth'!$H$35</f>
        <v>2575254.1056290246</v>
      </c>
      <c r="AY110" s="33">
        <f>AF110/'cel growth'!$H$35</f>
        <v>5718289.9697911488</v>
      </c>
      <c r="AZ110" s="33">
        <f>AG110/'cel growth'!$H$35</f>
        <v>-352646.83628331497</v>
      </c>
      <c r="BA110" s="33">
        <f>AH110/'cel growth'!$H$35</f>
        <v>6136081.9719249243</v>
      </c>
      <c r="BB110" s="33">
        <f>AI110/'cel growth'!$H$35</f>
        <v>4173676.3653637604</v>
      </c>
      <c r="BC110" s="33">
        <f>AJ110/'cel growth'!$G$36</f>
        <v>23810976.007957071</v>
      </c>
      <c r="BD110" s="33">
        <f>AK110/'cel growth'!$G$36</f>
        <v>14773179.967746472</v>
      </c>
      <c r="BE110" s="33">
        <f>AL110/'cel growth'!$G$36</f>
        <v>-7309267.2418774012</v>
      </c>
      <c r="BF110" s="33">
        <f>AM110/'cel growth'!$G$36</f>
        <v>-22996995.205480486</v>
      </c>
      <c r="BG110" s="33">
        <f>AN110/'cel growth'!$G$36</f>
        <v>5191498.4579971889</v>
      </c>
      <c r="BH110" s="33">
        <f>AO110/'cel growth'!$H$36</f>
        <v>-7093440.7713284548</v>
      </c>
      <c r="BI110" s="33">
        <f>AP110/'cel growth'!$H$36</f>
        <v>-13589522.164410686</v>
      </c>
      <c r="BJ110" s="33">
        <f>AQ110/'cel growth'!$H$36</f>
        <v>-7538691.6567400452</v>
      </c>
      <c r="BK110" s="33">
        <f>AR110/'cel growth'!$H$36</f>
        <v>5414370.4786665672</v>
      </c>
      <c r="BL110" s="33">
        <f>AS110/'cel growth'!$H$36</f>
        <v>10146782.915670687</v>
      </c>
      <c r="BM110" s="25">
        <f t="shared" si="111"/>
        <v>23810976.007957071</v>
      </c>
      <c r="BN110" s="26">
        <f t="shared" si="109"/>
        <v>-22996995.205480486</v>
      </c>
      <c r="BO110" s="26">
        <f t="shared" si="110"/>
        <v>23810976.007957071</v>
      </c>
      <c r="BP110" s="23">
        <f t="shared" si="69"/>
        <v>0.79108737046802224</v>
      </c>
      <c r="BQ110" s="23">
        <f t="shared" si="70"/>
        <v>0.93441073845362821</v>
      </c>
      <c r="BR110" s="23">
        <f t="shared" si="71"/>
        <v>0.40326327775130039</v>
      </c>
      <c r="BS110" s="23">
        <f t="shared" si="72"/>
        <v>0.68875453280431731</v>
      </c>
      <c r="BT110" s="23">
        <f t="shared" si="73"/>
        <v>0.10815407586687899</v>
      </c>
      <c r="BU110" s="23">
        <f t="shared" si="74"/>
        <v>0.24015353120679431</v>
      </c>
      <c r="BV110" s="23">
        <f t="shared" si="75"/>
        <v>-1.4810263811339302E-2</v>
      </c>
      <c r="BW110" s="23">
        <f t="shared" si="76"/>
        <v>0.25769972511309025</v>
      </c>
      <c r="BX110" s="23">
        <f t="shared" si="77"/>
        <v>0.17528371638226906</v>
      </c>
      <c r="BY110" s="23">
        <f t="shared" si="78"/>
        <v>1</v>
      </c>
      <c r="BZ110" s="23">
        <f t="shared" si="79"/>
        <v>0.62043571682276366</v>
      </c>
      <c r="CA110" s="23">
        <f t="shared" si="80"/>
        <v>-0.30697050131144626</v>
      </c>
      <c r="CB110" s="23">
        <f t="shared" si="81"/>
        <v>-0.96581489132555631</v>
      </c>
      <c r="CC110" s="23">
        <f t="shared" si="82"/>
        <v>0.21802963709939113</v>
      </c>
      <c r="CD110" s="23">
        <f t="shared" si="83"/>
        <v>-0.2979063423926005</v>
      </c>
      <c r="CE110" s="23">
        <f t="shared" si="84"/>
        <v>-0.57072512104793127</v>
      </c>
      <c r="CF110" s="23">
        <f t="shared" si="85"/>
        <v>-0.31660573906003647</v>
      </c>
      <c r="CG110" s="23">
        <f t="shared" si="86"/>
        <v>0.22738969107596477</v>
      </c>
      <c r="CH110" s="23">
        <f t="shared" si="87"/>
        <v>0.42613889125249926</v>
      </c>
    </row>
    <row r="111" spans="1:86" x14ac:dyDescent="0.25">
      <c r="A111" s="64"/>
      <c r="B111" s="37" t="s">
        <v>65</v>
      </c>
      <c r="C111" s="38">
        <v>2628526375.12713</v>
      </c>
      <c r="D111" s="38">
        <v>2517145939.7560501</v>
      </c>
      <c r="E111" s="38">
        <v>2479737698.9893498</v>
      </c>
      <c r="F111" s="38">
        <v>2486870577.4920902</v>
      </c>
      <c r="G111" s="38">
        <v>2662538615.11935</v>
      </c>
      <c r="H111" s="38">
        <v>2781223190.7365098</v>
      </c>
      <c r="I111" s="38">
        <v>2737610459.8789601</v>
      </c>
      <c r="J111" s="38">
        <v>2729826061.7684002</v>
      </c>
      <c r="K111" s="38">
        <v>2417483348.8379302</v>
      </c>
      <c r="L111" s="38">
        <v>2675060395.86941</v>
      </c>
      <c r="M111" s="38">
        <v>2415652625.6210198</v>
      </c>
      <c r="N111" s="38">
        <v>1246134460.7472899</v>
      </c>
      <c r="O111" s="38">
        <v>472966762.647515</v>
      </c>
      <c r="P111" s="38">
        <v>2487363647.1135302</v>
      </c>
      <c r="Q111" s="38">
        <v>1941268966.37448</v>
      </c>
      <c r="R111" s="38">
        <v>522312760.84563398</v>
      </c>
      <c r="S111" s="38">
        <v>755852845.82546401</v>
      </c>
      <c r="T111" s="38">
        <v>2309990352.8564901</v>
      </c>
      <c r="U111" s="38">
        <v>2453316032.60501</v>
      </c>
      <c r="V111" s="38">
        <v>2009077642.22245</v>
      </c>
      <c r="W111" s="38">
        <v>530575862.41410899</v>
      </c>
      <c r="X111" s="38">
        <v>2818627930.8147502</v>
      </c>
      <c r="Y111" s="38">
        <v>2548897557.4349298</v>
      </c>
      <c r="Z111" s="38">
        <v>2795873355.1120501</v>
      </c>
      <c r="AA111" s="12">
        <f t="shared" si="65"/>
        <v>85407253.7310853</v>
      </c>
      <c r="AB111" s="12">
        <f t="shared" si="103"/>
        <v>343652263.3120904</v>
      </c>
      <c r="AC111" s="12">
        <f t="shared" si="104"/>
        <v>-265768994.55476999</v>
      </c>
      <c r="AD111" s="12">
        <f t="shared" si="105"/>
        <v>-191203522.70707464</v>
      </c>
      <c r="AE111" s="12">
        <f t="shared" si="88"/>
        <v>-77279434.499094963</v>
      </c>
      <c r="AF111" s="12">
        <f t="shared" si="89"/>
        <v>719021666.46330595</v>
      </c>
      <c r="AG111" s="12">
        <f t="shared" si="90"/>
        <v>610847683.21050501</v>
      </c>
      <c r="AH111" s="12">
        <f t="shared" si="91"/>
        <v>755418599.5666604</v>
      </c>
      <c r="AI111" s="12">
        <f t="shared" si="92"/>
        <v>424434518.67426634</v>
      </c>
      <c r="AJ111" s="12">
        <f t="shared" si="93"/>
        <v>653530543.65375137</v>
      </c>
      <c r="AK111" s="12">
        <f t="shared" si="94"/>
        <v>195047498.16476107</v>
      </c>
      <c r="AL111" s="12">
        <f t="shared" si="95"/>
        <v>-947427170.89576888</v>
      </c>
      <c r="AM111" s="12">
        <f t="shared" si="96"/>
        <v>-1756737598.0845826</v>
      </c>
      <c r="AN111" s="12">
        <f t="shared" si="97"/>
        <v>340405306.60453129</v>
      </c>
      <c r="AO111" s="12">
        <f t="shared" si="98"/>
        <v>-262963380.37939</v>
      </c>
      <c r="AP111" s="12">
        <f t="shared" si="99"/>
        <v>-1567298824.5359888</v>
      </c>
      <c r="AQ111" s="12">
        <f t="shared" si="100"/>
        <v>-1048140072.2910261</v>
      </c>
      <c r="AR111" s="12">
        <f t="shared" si="101"/>
        <v>708325041.53720331</v>
      </c>
      <c r="AS111" s="12">
        <f t="shared" si="102"/>
        <v>327364995.11344481</v>
      </c>
      <c r="AT111" s="33">
        <f>AA111/'cel growth'!$G$35</f>
        <v>117793926.82783674</v>
      </c>
      <c r="AU111" s="33">
        <f>AB111/'cel growth'!$G$35</f>
        <v>473966177.231987</v>
      </c>
      <c r="AV111" s="33">
        <f>AC111/'cel growth'!$G$35</f>
        <v>-366549351.84150547</v>
      </c>
      <c r="AW111" s="33">
        <f>AD111/'cel growth'!$G$35</f>
        <v>-263708441.36842108</v>
      </c>
      <c r="AX111" s="33">
        <f>AE111/'cel growth'!$H$35</f>
        <v>-60614007.782989331</v>
      </c>
      <c r="AY111" s="33">
        <f>AF111/'cel growth'!$H$35</f>
        <v>563963558.60568821</v>
      </c>
      <c r="AZ111" s="33">
        <f>AG111/'cel growth'!$H$35</f>
        <v>479117458.14827579</v>
      </c>
      <c r="BA111" s="33">
        <f>AH111/'cel growth'!$H$35</f>
        <v>592511438.13797832</v>
      </c>
      <c r="BB111" s="33">
        <f>AI111/'cel growth'!$H$35</f>
        <v>332904573.96647489</v>
      </c>
      <c r="BC111" s="33">
        <f>AJ111/'cel growth'!$G$36</f>
        <v>901977007.31516266</v>
      </c>
      <c r="BD111" s="33">
        <f>AK111/'cel growth'!$G$36</f>
        <v>269196842.2705732</v>
      </c>
      <c r="BE111" s="33">
        <f>AL111/'cel growth'!$G$36</f>
        <v>-1307601507.7673125</v>
      </c>
      <c r="BF111" s="33">
        <f>AM111/'cel growth'!$G$36</f>
        <v>-2424579748.7896237</v>
      </c>
      <c r="BG111" s="33">
        <f>AN111/'cel growth'!$G$36</f>
        <v>469813940.15461338</v>
      </c>
      <c r="BH111" s="33">
        <f>AO111/'cel growth'!$H$36</f>
        <v>-206173577.68851608</v>
      </c>
      <c r="BI111" s="33">
        <f>AP111/'cel growth'!$H$36</f>
        <v>-1228823593.2143373</v>
      </c>
      <c r="BJ111" s="33">
        <f>AQ111/'cel growth'!$H$36</f>
        <v>-821782821.28547537</v>
      </c>
      <c r="BK111" s="33">
        <f>AR111/'cel growth'!$H$36</f>
        <v>555354543.16641355</v>
      </c>
      <c r="BL111" s="33">
        <f>AS111/'cel growth'!$H$36</f>
        <v>256666963.11534181</v>
      </c>
      <c r="BM111" s="25">
        <f t="shared" si="111"/>
        <v>2424579748.7896237</v>
      </c>
      <c r="BN111" s="26">
        <f t="shared" si="109"/>
        <v>-2424579748.7896237</v>
      </c>
      <c r="BO111" s="26">
        <f t="shared" si="110"/>
        <v>901977007.31516266</v>
      </c>
      <c r="BP111" s="23">
        <f t="shared" si="69"/>
        <v>4.8583234635462387E-2</v>
      </c>
      <c r="BQ111" s="23">
        <f t="shared" si="70"/>
        <v>0.19548384723933951</v>
      </c>
      <c r="BR111" s="23">
        <f t="shared" si="71"/>
        <v>-0.15118057140603061</v>
      </c>
      <c r="BS111" s="23">
        <f t="shared" si="72"/>
        <v>-0.10876459786487418</v>
      </c>
      <c r="BT111" s="23">
        <f t="shared" si="73"/>
        <v>-2.4999799578977962E-2</v>
      </c>
      <c r="BU111" s="23">
        <f t="shared" si="74"/>
        <v>0.23260260211577899</v>
      </c>
      <c r="BV111" s="23">
        <f t="shared" si="75"/>
        <v>0.1976084549858409</v>
      </c>
      <c r="BW111" s="23">
        <f t="shared" si="76"/>
        <v>0.24437696406305728</v>
      </c>
      <c r="BX111" s="23">
        <f t="shared" si="77"/>
        <v>0.13730403140282949</v>
      </c>
      <c r="BY111" s="23">
        <f t="shared" si="78"/>
        <v>0.37201375115231383</v>
      </c>
      <c r="BZ111" s="23">
        <f t="shared" si="79"/>
        <v>0.1110282482582638</v>
      </c>
      <c r="CA111" s="23">
        <f t="shared" si="80"/>
        <v>-0.53931057884158329</v>
      </c>
      <c r="CB111" s="23">
        <f t="shared" si="81"/>
        <v>-1</v>
      </c>
      <c r="CC111" s="23">
        <f t="shared" si="82"/>
        <v>0.19377128774137026</v>
      </c>
      <c r="CD111" s="23">
        <f t="shared" si="83"/>
        <v>-8.5034768516663611E-2</v>
      </c>
      <c r="CE111" s="23">
        <f t="shared" si="84"/>
        <v>-0.50681921014467735</v>
      </c>
      <c r="CF111" s="23">
        <f t="shared" si="85"/>
        <v>-0.33893825175093467</v>
      </c>
      <c r="CG111" s="23">
        <f t="shared" si="86"/>
        <v>0.22905187731756504</v>
      </c>
      <c r="CH111" s="23">
        <f t="shared" si="87"/>
        <v>0.10586039219517226</v>
      </c>
    </row>
    <row r="112" spans="1:86" x14ac:dyDescent="0.25">
      <c r="A112" s="64"/>
      <c r="B112" s="37" t="s">
        <v>55</v>
      </c>
      <c r="C112" s="38">
        <v>4973595.5188274002</v>
      </c>
      <c r="D112" s="38">
        <v>5190298.8816269403</v>
      </c>
      <c r="E112" s="38">
        <v>4671201.4398036003</v>
      </c>
      <c r="F112" s="38">
        <v>4734107.2899482204</v>
      </c>
      <c r="G112" s="38">
        <v>3277551.89499657</v>
      </c>
      <c r="H112" s="38">
        <v>3862364.5191096598</v>
      </c>
      <c r="I112" s="38">
        <v>3375470.3638358298</v>
      </c>
      <c r="J112" s="38">
        <v>3830842.9253193699</v>
      </c>
      <c r="K112" s="38">
        <v>3025714.3467455301</v>
      </c>
      <c r="L112" s="38">
        <v>7802860.5955737</v>
      </c>
      <c r="M112" s="38">
        <v>5728381.5689024096</v>
      </c>
      <c r="N112" s="38">
        <v>2770149.14092944</v>
      </c>
      <c r="O112" s="38">
        <v>834837.97738363896</v>
      </c>
      <c r="P112" s="38">
        <v>6534889.05592719</v>
      </c>
      <c r="Q112" s="38">
        <v>4265473.1488124495</v>
      </c>
      <c r="R112" s="38">
        <v>1418493.3943561099</v>
      </c>
      <c r="S112" s="38">
        <v>2085515.6232669801</v>
      </c>
      <c r="T112" s="38">
        <v>5889690.5774454903</v>
      </c>
      <c r="U112" s="38">
        <v>5808144.9857079796</v>
      </c>
      <c r="V112" s="38">
        <v>2003874.51310349</v>
      </c>
      <c r="W112" s="38">
        <v>588319.01918708906</v>
      </c>
      <c r="X112" s="38">
        <v>3587494.1672125398</v>
      </c>
      <c r="Y112" s="38">
        <v>2745472.4441526202</v>
      </c>
      <c r="Z112" s="38">
        <v>2992933.6127530001</v>
      </c>
      <c r="AA112" s="12">
        <f t="shared" si="65"/>
        <v>2141151.8345219875</v>
      </c>
      <c r="AB112" s="12">
        <f t="shared" si="103"/>
        <v>2711744.070800628</v>
      </c>
      <c r="AC112" s="12">
        <f t="shared" si="104"/>
        <v>1442852.8419709252</v>
      </c>
      <c r="AD112" s="12">
        <f t="shared" si="105"/>
        <v>1716264.1228805254</v>
      </c>
      <c r="AE112" s="12">
        <f t="shared" si="88"/>
        <v>197843.43577877991</v>
      </c>
      <c r="AF112" s="12">
        <f t="shared" si="89"/>
        <v>995601.50444962271</v>
      </c>
      <c r="AG112" s="12">
        <f t="shared" si="90"/>
        <v>366059.29010613263</v>
      </c>
      <c r="AH112" s="12">
        <f t="shared" si="91"/>
        <v>1138654.6587970983</v>
      </c>
      <c r="AI112" s="12">
        <f t="shared" si="92"/>
        <v>265173.25999585865</v>
      </c>
      <c r="AJ112" s="12">
        <f t="shared" si="93"/>
        <v>5421924.680599465</v>
      </c>
      <c r="AK112" s="12">
        <f t="shared" si="94"/>
        <v>3148006.1367604639</v>
      </c>
      <c r="AL112" s="12">
        <f t="shared" si="95"/>
        <v>347159.26237336686</v>
      </c>
      <c r="AM112" s="12">
        <f t="shared" si="96"/>
        <v>-1781300.7433451756</v>
      </c>
      <c r="AN112" s="12">
        <f t="shared" si="97"/>
        <v>4137120.6848986852</v>
      </c>
      <c r="AO112" s="12">
        <f t="shared" si="98"/>
        <v>578516.92263304349</v>
      </c>
      <c r="AP112" s="12">
        <f t="shared" si="99"/>
        <v>-1699983.1958635461</v>
      </c>
      <c r="AQ112" s="12">
        <f t="shared" si="100"/>
        <v>-332749.2483559018</v>
      </c>
      <c r="AR112" s="12">
        <f t="shared" si="101"/>
        <v>4003540.7072522445</v>
      </c>
      <c r="AS112" s="12">
        <f t="shared" si="102"/>
        <v>2442389.7584537682</v>
      </c>
      <c r="AT112" s="33">
        <f>AA112/'cel growth'!$G$35</f>
        <v>2953082.6891717971</v>
      </c>
      <c r="AU112" s="33">
        <f>AB112/'cel growth'!$G$35</f>
        <v>3740045.1214303463</v>
      </c>
      <c r="AV112" s="33">
        <f>AC112/'cel growth'!$G$35</f>
        <v>1989986.7360867981</v>
      </c>
      <c r="AW112" s="33">
        <f>AD112/'cel growth'!$G$35</f>
        <v>2367076.3509662966</v>
      </c>
      <c r="AX112" s="33">
        <f>AE112/'cel growth'!$H$35</f>
        <v>155178.20017496063</v>
      </c>
      <c r="AY112" s="33">
        <f>AF112/'cel growth'!$H$35</f>
        <v>780898.53698621539</v>
      </c>
      <c r="AZ112" s="33">
        <f>AG112/'cel growth'!$H$35</f>
        <v>287118.0515663391</v>
      </c>
      <c r="BA112" s="33">
        <f>AH112/'cel growth'!$H$35</f>
        <v>893102.06263572839</v>
      </c>
      <c r="BB112" s="33">
        <f>AI112/'cel growth'!$H$35</f>
        <v>207988.24615386993</v>
      </c>
      <c r="BC112" s="33">
        <f>AJ112/'cel growth'!$G$36</f>
        <v>7483125.9912564186</v>
      </c>
      <c r="BD112" s="33">
        <f>AK112/'cel growth'!$G$36</f>
        <v>4344753.5571487145</v>
      </c>
      <c r="BE112" s="33">
        <f>AL112/'cel growth'!$G$36</f>
        <v>479135.48276814556</v>
      </c>
      <c r="BF112" s="33">
        <f>AM112/'cel growth'!$G$36</f>
        <v>-2458480.830334384</v>
      </c>
      <c r="BG112" s="33">
        <f>AN112/'cel growth'!$G$36</f>
        <v>5709890.3341289181</v>
      </c>
      <c r="BH112" s="33">
        <f>AO112/'cel growth'!$H$36</f>
        <v>453579.8996823107</v>
      </c>
      <c r="BI112" s="33">
        <f>AP112/'cel growth'!$H$36</f>
        <v>-1332853.3311211371</v>
      </c>
      <c r="BJ112" s="33">
        <f>AQ112/'cel growth'!$H$36</f>
        <v>-260888.42829645096</v>
      </c>
      <c r="BK112" s="33">
        <f>AR112/'cel growth'!$H$36</f>
        <v>3138932.5382299526</v>
      </c>
      <c r="BL112" s="33">
        <f>AS112/'cel growth'!$H$36</f>
        <v>1914929.1201067579</v>
      </c>
      <c r="BM112" s="25">
        <f t="shared" si="111"/>
        <v>7483125.9912564186</v>
      </c>
      <c r="BN112" s="26">
        <f t="shared" si="109"/>
        <v>-2458480.830334384</v>
      </c>
      <c r="BO112" s="26">
        <f t="shared" si="110"/>
        <v>7483125.9912564186</v>
      </c>
      <c r="BP112" s="23">
        <f t="shared" si="69"/>
        <v>0.39463222891373151</v>
      </c>
      <c r="BQ112" s="23">
        <f t="shared" si="70"/>
        <v>0.49979716041135264</v>
      </c>
      <c r="BR112" s="23">
        <f t="shared" si="71"/>
        <v>0.26592987187600176</v>
      </c>
      <c r="BS112" s="23">
        <f t="shared" si="72"/>
        <v>0.31632186251201472</v>
      </c>
      <c r="BT112" s="23">
        <f t="shared" si="73"/>
        <v>2.0737082384591279E-2</v>
      </c>
      <c r="BU112" s="23">
        <f t="shared" si="74"/>
        <v>0.10435458896437776</v>
      </c>
      <c r="BV112" s="23">
        <f t="shared" si="75"/>
        <v>3.8368731450174595E-2</v>
      </c>
      <c r="BW112" s="23">
        <f t="shared" si="76"/>
        <v>0.11934879403063162</v>
      </c>
      <c r="BX112" s="23">
        <f t="shared" si="77"/>
        <v>2.7794299654568377E-2</v>
      </c>
      <c r="BY112" s="23">
        <f t="shared" si="78"/>
        <v>1</v>
      </c>
      <c r="BZ112" s="23">
        <f t="shared" si="79"/>
        <v>0.58060676276535994</v>
      </c>
      <c r="CA112" s="23">
        <f t="shared" si="80"/>
        <v>6.4028787344752244E-2</v>
      </c>
      <c r="CB112" s="23">
        <f t="shared" si="81"/>
        <v>-0.32853660799069406</v>
      </c>
      <c r="CC112" s="23">
        <f t="shared" si="82"/>
        <v>0.76303544010893054</v>
      </c>
      <c r="CD112" s="23">
        <f t="shared" si="83"/>
        <v>6.0613692755178979E-2</v>
      </c>
      <c r="CE112" s="23">
        <f t="shared" si="84"/>
        <v>-0.17811451159294869</v>
      </c>
      <c r="CF112" s="23">
        <f t="shared" si="85"/>
        <v>-3.4863562179934339E-2</v>
      </c>
      <c r="CG112" s="23">
        <f t="shared" si="86"/>
        <v>0.41946808618451781</v>
      </c>
      <c r="CH112" s="23">
        <f t="shared" si="87"/>
        <v>0.25589962301105673</v>
      </c>
    </row>
    <row r="113" spans="1:86" x14ac:dyDescent="0.25">
      <c r="A113" s="64"/>
      <c r="B113" s="37" t="s">
        <v>36</v>
      </c>
      <c r="C113" s="38">
        <v>56019671.725311898</v>
      </c>
      <c r="D113" s="38">
        <v>54834762.441474199</v>
      </c>
      <c r="E113" s="38">
        <v>54965079.609692298</v>
      </c>
      <c r="F113" s="38">
        <v>52903530.7453105</v>
      </c>
      <c r="G113" s="38">
        <v>50201806.142888904</v>
      </c>
      <c r="H113" s="38">
        <v>56673283.901267402</v>
      </c>
      <c r="I113" s="38">
        <v>55923652.275273502</v>
      </c>
      <c r="J113" s="38">
        <v>59337866.697465397</v>
      </c>
      <c r="K113" s="38">
        <v>55149650.641673103</v>
      </c>
      <c r="L113" s="38">
        <v>71092441.694566295</v>
      </c>
      <c r="M113" s="38">
        <v>57784457.893555403</v>
      </c>
      <c r="N113" s="38">
        <v>29118407.626104198</v>
      </c>
      <c r="O113" s="38">
        <v>9069395.9921192303</v>
      </c>
      <c r="P113" s="38">
        <v>70958571.756617606</v>
      </c>
      <c r="Q113" s="38">
        <v>50140441.041243501</v>
      </c>
      <c r="R113" s="38">
        <v>12954465.908449501</v>
      </c>
      <c r="S113" s="38">
        <v>22439687.353505399</v>
      </c>
      <c r="T113" s="38">
        <v>70145227.301701903</v>
      </c>
      <c r="U113" s="38">
        <v>58484365.020939901</v>
      </c>
      <c r="V113" s="38">
        <v>30238585.159875199</v>
      </c>
      <c r="W113" s="38">
        <v>6537573.6471126303</v>
      </c>
      <c r="X113" s="38">
        <v>49239778.0518829</v>
      </c>
      <c r="Y113" s="38">
        <v>37660158.810804904</v>
      </c>
      <c r="Z113" s="38">
        <v>44731439.379685499</v>
      </c>
      <c r="AA113" s="12">
        <f t="shared" si="65"/>
        <v>15552181.374749772</v>
      </c>
      <c r="AB113" s="12">
        <f t="shared" si="103"/>
        <v>20292524.969102718</v>
      </c>
      <c r="AC113" s="12">
        <f t="shared" si="104"/>
        <v>9747291.0361282527</v>
      </c>
      <c r="AD113" s="12">
        <f t="shared" si="105"/>
        <v>10580646.982015952</v>
      </c>
      <c r="AE113" s="12">
        <f t="shared" si="88"/>
        <v>6111102.2373742089</v>
      </c>
      <c r="AF113" s="12">
        <f t="shared" si="89"/>
        <v>19877394.496986635</v>
      </c>
      <c r="AG113" s="12">
        <f t="shared" si="90"/>
        <v>17942676.972404502</v>
      </c>
      <c r="AH113" s="12">
        <f t="shared" si="91"/>
        <v>23993199.877840012</v>
      </c>
      <c r="AI113" s="12">
        <f t="shared" si="92"/>
        <v>19596644.835575789</v>
      </c>
      <c r="AJ113" s="12">
        <f t="shared" si="93"/>
        <v>36656822.074629419</v>
      </c>
      <c r="AK113" s="12">
        <f t="shared" si="94"/>
        <v>19907265.208715424</v>
      </c>
      <c r="AL113" s="12">
        <f t="shared" si="95"/>
        <v>-8275105.677590251</v>
      </c>
      <c r="AM113" s="12">
        <f t="shared" si="96"/>
        <v>-29836748.037934095</v>
      </c>
      <c r="AN113" s="12">
        <f t="shared" si="97"/>
        <v>33151566.487130336</v>
      </c>
      <c r="AO113" s="12">
        <f t="shared" si="98"/>
        <v>8068391.4619928226</v>
      </c>
      <c r="AP113" s="12">
        <f t="shared" si="99"/>
        <v>-24930194.454322681</v>
      </c>
      <c r="AQ113" s="12">
        <f t="shared" si="100"/>
        <v>-8399380.2876903601</v>
      </c>
      <c r="AR113" s="12">
        <f t="shared" si="101"/>
        <v>44696570.250592105</v>
      </c>
      <c r="AS113" s="12">
        <f t="shared" si="102"/>
        <v>17288629.338563994</v>
      </c>
      <c r="AT113" s="33">
        <f>AA113/'cel growth'!$G$35</f>
        <v>21449612.706651781</v>
      </c>
      <c r="AU113" s="33">
        <f>AB113/'cel growth'!$G$35</f>
        <v>27987508.050414406</v>
      </c>
      <c r="AV113" s="33">
        <f>AC113/'cel growth'!$G$35</f>
        <v>13443491.470811985</v>
      </c>
      <c r="AW113" s="33">
        <f>AD113/'cel growth'!$G$35</f>
        <v>14592858.357382534</v>
      </c>
      <c r="AX113" s="33">
        <f>AE113/'cel growth'!$H$35</f>
        <v>4793233.8141421294</v>
      </c>
      <c r="AY113" s="33">
        <f>AF113/'cel growth'!$H$35</f>
        <v>15590804.365422828</v>
      </c>
      <c r="AZ113" s="33">
        <f>AG113/'cel growth'!$H$35</f>
        <v>14073311.595800133</v>
      </c>
      <c r="BA113" s="33">
        <f>AH113/'cel growth'!$H$35</f>
        <v>18819030.102390889</v>
      </c>
      <c r="BB113" s="33">
        <f>AI113/'cel growth'!$H$35</f>
        <v>15370598.792334326</v>
      </c>
      <c r="BC113" s="33">
        <f>AJ113/'cel growth'!$G$36</f>
        <v>50592295.943364732</v>
      </c>
      <c r="BD113" s="33">
        <f>AK113/'cel growth'!$G$36</f>
        <v>27475220.050770346</v>
      </c>
      <c r="BE113" s="33">
        <f>AL113/'cel growth'!$G$36</f>
        <v>-11420973.55168768</v>
      </c>
      <c r="BF113" s="33">
        <f>AM113/'cel growth'!$G$36</f>
        <v>-41179499.51170253</v>
      </c>
      <c r="BG113" s="33">
        <f>AN113/'cel growth'!$G$36</f>
        <v>45754480.824562483</v>
      </c>
      <c r="BH113" s="33">
        <f>AO113/'cel growth'!$H$36</f>
        <v>6325934.5522199348</v>
      </c>
      <c r="BI113" s="33">
        <f>AP113/'cel growth'!$H$36</f>
        <v>-19546247.753974181</v>
      </c>
      <c r="BJ113" s="33">
        <f>AQ113/'cel growth'!$H$36</f>
        <v>-6585442.7402821938</v>
      </c>
      <c r="BK113" s="33">
        <f>AR113/'cel growth'!$H$36</f>
        <v>35043859.664700754</v>
      </c>
      <c r="BL113" s="33">
        <f>AS113/'cel growth'!$H$36</f>
        <v>13554961.755206237</v>
      </c>
      <c r="BM113" s="25">
        <f t="shared" si="111"/>
        <v>50592295.943364732</v>
      </c>
      <c r="BN113" s="26">
        <f t="shared" si="109"/>
        <v>-41179499.51170253</v>
      </c>
      <c r="BO113" s="26">
        <f t="shared" si="110"/>
        <v>50592295.943364732</v>
      </c>
      <c r="BP113" s="23">
        <f t="shared" si="69"/>
        <v>0.42396994061434634</v>
      </c>
      <c r="BQ113" s="23">
        <f t="shared" si="70"/>
        <v>0.55319703382793439</v>
      </c>
      <c r="BR113" s="23">
        <f t="shared" si="71"/>
        <v>0.26572210689669484</v>
      </c>
      <c r="BS113" s="23">
        <f t="shared" si="72"/>
        <v>0.28844032644255618</v>
      </c>
      <c r="BT113" s="23">
        <f t="shared" si="73"/>
        <v>9.47423659030594E-2</v>
      </c>
      <c r="BU113" s="23">
        <f t="shared" si="74"/>
        <v>0.30816558281671719</v>
      </c>
      <c r="BV113" s="23">
        <f t="shared" si="75"/>
        <v>0.27817104034089352</v>
      </c>
      <c r="BW113" s="23">
        <f t="shared" si="76"/>
        <v>0.37197422555121334</v>
      </c>
      <c r="BX113" s="23">
        <f t="shared" si="77"/>
        <v>0.30381303132676285</v>
      </c>
      <c r="BY113" s="23">
        <f t="shared" si="78"/>
        <v>1</v>
      </c>
      <c r="BZ113" s="23">
        <f t="shared" si="79"/>
        <v>0.54307122336427127</v>
      </c>
      <c r="CA113" s="23">
        <f t="shared" si="80"/>
        <v>-0.22574531040205859</v>
      </c>
      <c r="CB113" s="23">
        <f t="shared" si="81"/>
        <v>-0.81394802793296228</v>
      </c>
      <c r="CC113" s="23">
        <f t="shared" si="82"/>
        <v>0.90437644648074644</v>
      </c>
      <c r="CD113" s="23">
        <f t="shared" si="83"/>
        <v>0.12503750688249982</v>
      </c>
      <c r="CE113" s="23">
        <f t="shared" si="84"/>
        <v>-0.38634830441091506</v>
      </c>
      <c r="CF113" s="23">
        <f t="shared" si="85"/>
        <v>-0.13016690817222906</v>
      </c>
      <c r="CG113" s="23">
        <f t="shared" si="86"/>
        <v>0.69267185865473291</v>
      </c>
      <c r="CH113" s="23">
        <f t="shared" si="87"/>
        <v>0.26792541240627354</v>
      </c>
    </row>
    <row r="114" spans="1:86" x14ac:dyDescent="0.25">
      <c r="A114" s="64"/>
      <c r="B114" s="37" t="s">
        <v>142</v>
      </c>
      <c r="C114" s="38">
        <v>11523554.1568712</v>
      </c>
      <c r="D114" s="38">
        <v>10464597.8077733</v>
      </c>
      <c r="E114" s="38">
        <v>9625857.54798018</v>
      </c>
      <c r="F114" s="38">
        <v>13789129.722826499</v>
      </c>
      <c r="G114" s="38">
        <v>5989284.3260566797</v>
      </c>
      <c r="H114" s="38">
        <v>5412964.7757562296</v>
      </c>
      <c r="I114" s="38">
        <v>4994019.8188070599</v>
      </c>
      <c r="J114" s="38">
        <v>6240940.3224651804</v>
      </c>
      <c r="K114" s="38">
        <v>5357229.40845796</v>
      </c>
      <c r="L114" s="38">
        <v>11045202.0535082</v>
      </c>
      <c r="M114" s="38">
        <v>8439692.9226615392</v>
      </c>
      <c r="N114" s="38">
        <v>3503164.2844538102</v>
      </c>
      <c r="O114" s="38">
        <v>1284118.6463103101</v>
      </c>
      <c r="P114" s="38">
        <v>4910292.7457370702</v>
      </c>
      <c r="Q114" s="38">
        <v>3755967.9288033098</v>
      </c>
      <c r="R114" s="38">
        <v>1053282.74994838</v>
      </c>
      <c r="S114" s="38">
        <v>1598232.38470471</v>
      </c>
      <c r="T114" s="38">
        <v>4625356.8304741196</v>
      </c>
      <c r="U114" s="38">
        <v>9937457.7218245603</v>
      </c>
      <c r="V114" s="38">
        <v>10091765.279005099</v>
      </c>
      <c r="W114" s="38">
        <v>1383702.31591783</v>
      </c>
      <c r="X114" s="38">
        <v>15955650.6640657</v>
      </c>
      <c r="Y114" s="38">
        <v>20484899.5231665</v>
      </c>
      <c r="Z114" s="38">
        <v>22761849.070874199</v>
      </c>
      <c r="AA114" s="12">
        <f t="shared" si="65"/>
        <v>-5799986.9774066731</v>
      </c>
      <c r="AB114" s="12">
        <f t="shared" si="103"/>
        <v>-4681927.5857327562</v>
      </c>
      <c r="AC114" s="12">
        <f t="shared" si="104"/>
        <v>-9163654.9325628448</v>
      </c>
      <c r="AD114" s="12">
        <f t="shared" si="105"/>
        <v>-6132694.9724917226</v>
      </c>
      <c r="AE114" s="12">
        <f t="shared" si="88"/>
        <v>-14501777.756188469</v>
      </c>
      <c r="AF114" s="12">
        <f t="shared" si="89"/>
        <v>-7937638.294418701</v>
      </c>
      <c r="AG114" s="12">
        <f t="shared" si="90"/>
        <v>-8636098.0992863495</v>
      </c>
      <c r="AH114" s="12">
        <f t="shared" si="91"/>
        <v>-6268745.7589207077</v>
      </c>
      <c r="AI114" s="12">
        <f t="shared" si="92"/>
        <v>-7910196.6629457073</v>
      </c>
      <c r="AJ114" s="12">
        <f t="shared" si="93"/>
        <v>-129953.32197128236</v>
      </c>
      <c r="AK114" s="12">
        <f t="shared" si="94"/>
        <v>-4376497.3182603847</v>
      </c>
      <c r="AL114" s="12">
        <f t="shared" si="95"/>
        <v>-9138411.0052512027</v>
      </c>
      <c r="AM114" s="12">
        <f t="shared" si="96"/>
        <v>-11949294.728486111</v>
      </c>
      <c r="AN114" s="12">
        <f t="shared" si="97"/>
        <v>-7912757.9030531012</v>
      </c>
      <c r="AO114" s="12">
        <f t="shared" si="98"/>
        <v>-11012143.555230469</v>
      </c>
      <c r="AP114" s="12">
        <f t="shared" si="99"/>
        <v>-12653192.735013122</v>
      </c>
      <c r="AQ114" s="12">
        <f t="shared" si="100"/>
        <v>-10917764.67850909</v>
      </c>
      <c r="AR114" s="12">
        <f t="shared" si="101"/>
        <v>-7187919.301930951</v>
      </c>
      <c r="AS114" s="12">
        <f t="shared" si="102"/>
        <v>-2884952.6169387624</v>
      </c>
      <c r="AT114" s="33">
        <f>AA114/'cel growth'!$G$35</f>
        <v>-7999358.5061310213</v>
      </c>
      <c r="AU114" s="33">
        <f>AB114/'cel growth'!$G$35</f>
        <v>-6457327.8188232696</v>
      </c>
      <c r="AV114" s="33">
        <f>AC114/'cel growth'!$G$35</f>
        <v>-12638538.899758348</v>
      </c>
      <c r="AW114" s="33">
        <f>AD114/'cel growth'!$G$35</f>
        <v>-8458230.3175521214</v>
      </c>
      <c r="AX114" s="33">
        <f>AE114/'cel growth'!$H$35</f>
        <v>-11374447.490180375</v>
      </c>
      <c r="AY114" s="33">
        <f>AF114/'cel growth'!$H$35</f>
        <v>-6225874.6130198967</v>
      </c>
      <c r="AZ114" s="33">
        <f>AG114/'cel growth'!$H$35</f>
        <v>-6773710.5065246383</v>
      </c>
      <c r="BA114" s="33">
        <f>AH114/'cel growth'!$H$35</f>
        <v>-4916881.2722775694</v>
      </c>
      <c r="BB114" s="33">
        <f>AI114/'cel growth'!$H$35</f>
        <v>-6204350.8108018376</v>
      </c>
      <c r="BC114" s="33">
        <f>AJ114/'cel growth'!$G$36</f>
        <v>-179356.43495252298</v>
      </c>
      <c r="BD114" s="33">
        <f>AK114/'cel growth'!$G$36</f>
        <v>-6040268.4954519458</v>
      </c>
      <c r="BE114" s="33">
        <f>AL114/'cel growth'!$G$36</f>
        <v>-12612473.418686118</v>
      </c>
      <c r="BF114" s="33">
        <f>AM114/'cel growth'!$G$36</f>
        <v>-16491943.954859843</v>
      </c>
      <c r="BG114" s="33">
        <f>AN114/'cel growth'!$G$36</f>
        <v>-10920875.485180959</v>
      </c>
      <c r="BH114" s="33">
        <f>AO114/'cel growth'!$H$36</f>
        <v>-8633951.3567469567</v>
      </c>
      <c r="BI114" s="33">
        <f>AP114/'cel growth'!$H$36</f>
        <v>-9920598.1136849523</v>
      </c>
      <c r="BJ114" s="33">
        <f>AQ114/'cel growth'!$H$36</f>
        <v>-8559954.6251724083</v>
      </c>
      <c r="BK114" s="33">
        <f>AR114/'cel growth'!$H$36</f>
        <v>-5635609.9335099477</v>
      </c>
      <c r="BL114" s="33">
        <f>AS114/'cel growth'!$H$36</f>
        <v>-2261915.7147963471</v>
      </c>
      <c r="BM114" s="25">
        <f t="shared" si="111"/>
        <v>16491943.954859843</v>
      </c>
      <c r="BN114" s="26">
        <f t="shared" si="109"/>
        <v>-16491943.954859843</v>
      </c>
      <c r="BO114" s="26">
        <f t="shared" si="110"/>
        <v>-179356.43495252298</v>
      </c>
      <c r="BP114" s="23">
        <f t="shared" si="69"/>
        <v>-0.48504642800303549</v>
      </c>
      <c r="BQ114" s="23">
        <f t="shared" si="70"/>
        <v>-0.39154437078476884</v>
      </c>
      <c r="BR114" s="23">
        <f t="shared" si="71"/>
        <v>-0.76634621936330471</v>
      </c>
      <c r="BS114" s="23">
        <f t="shared" si="72"/>
        <v>-0.51287042574866692</v>
      </c>
      <c r="BT114" s="23">
        <f t="shared" si="73"/>
        <v>-0.68969719526778739</v>
      </c>
      <c r="BU114" s="23">
        <f t="shared" si="74"/>
        <v>-0.37751005157795586</v>
      </c>
      <c r="BV114" s="23">
        <f t="shared" si="75"/>
        <v>-0.41072844566201439</v>
      </c>
      <c r="BW114" s="23">
        <f t="shared" si="76"/>
        <v>-0.29813836899613422</v>
      </c>
      <c r="BX114" s="23">
        <f t="shared" si="77"/>
        <v>-0.37620494150257772</v>
      </c>
      <c r="BY114" s="23">
        <f t="shared" si="78"/>
        <v>-1.0875396826683386E-2</v>
      </c>
      <c r="BZ114" s="23">
        <f t="shared" si="79"/>
        <v>-0.36625570108562006</v>
      </c>
      <c r="CA114" s="23">
        <f t="shared" si="80"/>
        <v>-0.7647657215673157</v>
      </c>
      <c r="CB114" s="23">
        <f t="shared" si="81"/>
        <v>-1</v>
      </c>
      <c r="CC114" s="23">
        <f t="shared" si="82"/>
        <v>-0.66219455481249057</v>
      </c>
      <c r="CD114" s="23">
        <f t="shared" si="83"/>
        <v>-0.52352538793358594</v>
      </c>
      <c r="CE114" s="23">
        <f t="shared" si="84"/>
        <v>-0.60154207053083952</v>
      </c>
      <c r="CF114" s="23">
        <f t="shared" si="85"/>
        <v>-0.51903854685668893</v>
      </c>
      <c r="CG114" s="23">
        <f t="shared" si="86"/>
        <v>-0.34171895981063211</v>
      </c>
      <c r="CH114" s="23">
        <f t="shared" si="87"/>
        <v>-0.13715276507047588</v>
      </c>
    </row>
    <row r="115" spans="1:86" x14ac:dyDescent="0.25">
      <c r="A115" s="64"/>
      <c r="B115" s="37" t="s">
        <v>25</v>
      </c>
      <c r="C115" s="38">
        <v>116843091.55868299</v>
      </c>
      <c r="D115" s="38">
        <v>118696570.164746</v>
      </c>
      <c r="E115" s="38">
        <v>107447651.504325</v>
      </c>
      <c r="F115" s="38">
        <v>117776640.26730099</v>
      </c>
      <c r="G115" s="38">
        <v>126021379.41909</v>
      </c>
      <c r="H115" s="38">
        <v>131646860.937463</v>
      </c>
      <c r="I115" s="38">
        <v>130560923.979294</v>
      </c>
      <c r="J115" s="38">
        <v>127442716.525968</v>
      </c>
      <c r="K115" s="38">
        <v>110618185.807034</v>
      </c>
      <c r="L115" s="38">
        <v>93347519.861780703</v>
      </c>
      <c r="M115" s="38">
        <v>80449162.763237804</v>
      </c>
      <c r="N115" s="38">
        <v>36222162.0858123</v>
      </c>
      <c r="O115" s="38">
        <v>11957386.7069089</v>
      </c>
      <c r="P115" s="38">
        <v>94427681.568053395</v>
      </c>
      <c r="Q115" s="38">
        <v>66728176.814763904</v>
      </c>
      <c r="R115" s="38">
        <v>16646100.3364715</v>
      </c>
      <c r="S115" s="38">
        <v>25382974.715259898</v>
      </c>
      <c r="T115" s="38">
        <v>83690255.129619002</v>
      </c>
      <c r="U115" s="38">
        <v>78806340.9909008</v>
      </c>
      <c r="V115" s="38">
        <v>59948272.367663801</v>
      </c>
      <c r="W115" s="38">
        <v>14082158.956700999</v>
      </c>
      <c r="X115" s="38">
        <v>93155243.942857102</v>
      </c>
      <c r="Y115" s="38">
        <v>83420360.573703602</v>
      </c>
      <c r="Z115" s="38">
        <v>92672482.157726094</v>
      </c>
      <c r="AA115" s="12">
        <f t="shared" si="65"/>
        <v>34544001.798195347</v>
      </c>
      <c r="AB115" s="12">
        <f t="shared" si="103"/>
        <v>47864008.756999061</v>
      </c>
      <c r="AC115" s="12">
        <f t="shared" si="104"/>
        <v>16846818.850039035</v>
      </c>
      <c r="AD115" s="12">
        <f t="shared" si="105"/>
        <v>29609528.455303401</v>
      </c>
      <c r="AE115" s="12">
        <f t="shared" si="88"/>
        <v>35541237.21108678</v>
      </c>
      <c r="AF115" s="12">
        <f t="shared" si="89"/>
        <v>55698838.819342464</v>
      </c>
      <c r="AG115" s="12">
        <f t="shared" si="90"/>
        <v>51282900.121472538</v>
      </c>
      <c r="AH115" s="12">
        <f t="shared" si="91"/>
        <v>55918990.144886538</v>
      </c>
      <c r="AI115" s="12">
        <f t="shared" si="92"/>
        <v>35903782.024636462</v>
      </c>
      <c r="AJ115" s="12">
        <f t="shared" si="93"/>
        <v>17150188.890437305</v>
      </c>
      <c r="AK115" s="12">
        <f t="shared" si="94"/>
        <v>-787568.61016950011</v>
      </c>
      <c r="AL115" s="12">
        <f t="shared" si="95"/>
        <v>-43910584.61312753</v>
      </c>
      <c r="AM115" s="12">
        <f t="shared" si="96"/>
        <v>-69334382.497884437</v>
      </c>
      <c r="AN115" s="12">
        <f t="shared" si="97"/>
        <v>18139714.393322587</v>
      </c>
      <c r="AO115" s="12">
        <f t="shared" si="98"/>
        <v>-4871392.0764171183</v>
      </c>
      <c r="AP115" s="12">
        <f t="shared" si="99"/>
        <v>-50469029.17955783</v>
      </c>
      <c r="AQ115" s="12">
        <f t="shared" si="100"/>
        <v>-30951400.800029915</v>
      </c>
      <c r="AR115" s="12">
        <f t="shared" si="101"/>
        <v>33711829.08551842</v>
      </c>
      <c r="AS115" s="12">
        <f t="shared" si="102"/>
        <v>6959390.7239984572</v>
      </c>
      <c r="AT115" s="33">
        <f>AA115/'cel growth'!$G$35</f>
        <v>47643185.354832232</v>
      </c>
      <c r="AU115" s="33">
        <f>AB115/'cel growth'!$G$35</f>
        <v>66014176.769587591</v>
      </c>
      <c r="AV115" s="33">
        <f>AC115/'cel growth'!$G$35</f>
        <v>23235180.388209183</v>
      </c>
      <c r="AW115" s="33">
        <f>AD115/'cel growth'!$G$35</f>
        <v>40837545.710725866</v>
      </c>
      <c r="AX115" s="33">
        <f>AE115/'cel growth'!$H$35</f>
        <v>27876715.751007646</v>
      </c>
      <c r="AY115" s="33">
        <f>AF115/'cel growth'!$H$35</f>
        <v>43687300.141134329</v>
      </c>
      <c r="AZ115" s="33">
        <f>AG115/'cel growth'!$H$35</f>
        <v>40223665.290066339</v>
      </c>
      <c r="BA115" s="33">
        <f>AH115/'cel growth'!$H$35</f>
        <v>43859975.500969164</v>
      </c>
      <c r="BB115" s="33">
        <f>AI115/'cel growth'!$H$35</f>
        <v>28161077.228192631</v>
      </c>
      <c r="BC115" s="33">
        <f>AJ115/'cel growth'!$G$36</f>
        <v>23670012.366678458</v>
      </c>
      <c r="BD115" s="33">
        <f>AK115/'cel growth'!$G$36</f>
        <v>-1086971.0451244188</v>
      </c>
      <c r="BE115" s="33">
        <f>AL115/'cel growth'!$G$36</f>
        <v>-60603652.091572218</v>
      </c>
      <c r="BF115" s="33">
        <f>AM115/'cel growth'!$G$36</f>
        <v>-95692572.346886382</v>
      </c>
      <c r="BG115" s="33">
        <f>AN115/'cel growth'!$G$36</f>
        <v>25035716.327146098</v>
      </c>
      <c r="BH115" s="33">
        <f>AO115/'cel growth'!$H$36</f>
        <v>-3819361.9631348616</v>
      </c>
      <c r="BI115" s="33">
        <f>AP115/'cel growth'!$H$36</f>
        <v>-39569693.291146487</v>
      </c>
      <c r="BJ115" s="33">
        <f>AQ115/'cel growth'!$H$36</f>
        <v>-24267109.086469255</v>
      </c>
      <c r="BK115" s="33">
        <f>AR115/'cel growth'!$H$36</f>
        <v>26431392.85385403</v>
      </c>
      <c r="BL115" s="33">
        <f>AS115/'cel growth'!$H$36</f>
        <v>5456434.5880742678</v>
      </c>
      <c r="BM115" s="25">
        <f>-1*BN115</f>
        <v>95692572.346886382</v>
      </c>
      <c r="BN115" s="26">
        <f t="shared" si="109"/>
        <v>-95692572.346886382</v>
      </c>
      <c r="BO115" s="26">
        <f t="shared" si="110"/>
        <v>66014176.769587591</v>
      </c>
      <c r="BP115" s="23">
        <f t="shared" si="69"/>
        <v>0.49787756966262003</v>
      </c>
      <c r="BQ115" s="23">
        <f t="shared" si="70"/>
        <v>0.68985685252859175</v>
      </c>
      <c r="BR115" s="23">
        <f t="shared" si="71"/>
        <v>0.24281069907893643</v>
      </c>
      <c r="BS115" s="23">
        <f t="shared" si="72"/>
        <v>0.42675773792232713</v>
      </c>
      <c r="BT115" s="23">
        <f t="shared" si="73"/>
        <v>0.29131535569923145</v>
      </c>
      <c r="BU115" s="23">
        <f t="shared" si="74"/>
        <v>0.45653804751707894</v>
      </c>
      <c r="BV115" s="23">
        <f t="shared" si="75"/>
        <v>0.4203426065740527</v>
      </c>
      <c r="BW115" s="23">
        <f t="shared" si="76"/>
        <v>0.45834252779804457</v>
      </c>
      <c r="BX115" s="23">
        <f t="shared" si="77"/>
        <v>0.29428697063454923</v>
      </c>
      <c r="BY115" s="23">
        <f t="shared" si="78"/>
        <v>0.247354750595213</v>
      </c>
      <c r="BZ115" s="23">
        <f t="shared" si="79"/>
        <v>-1.1358990760371031E-2</v>
      </c>
      <c r="CA115" s="23">
        <f t="shared" si="80"/>
        <v>-0.63331615615769499</v>
      </c>
      <c r="CB115" s="23">
        <f t="shared" si="81"/>
        <v>-1</v>
      </c>
      <c r="CC115" s="23">
        <f t="shared" si="82"/>
        <v>0.26162653707741718</v>
      </c>
      <c r="CD115" s="23">
        <f t="shared" si="83"/>
        <v>-3.9912836173842649E-2</v>
      </c>
      <c r="CE115" s="23">
        <f t="shared" si="84"/>
        <v>-0.41350851294608337</v>
      </c>
      <c r="CF115" s="23">
        <f t="shared" si="85"/>
        <v>-0.25359449005614332</v>
      </c>
      <c r="CG115" s="23">
        <f t="shared" si="86"/>
        <v>0.27621154082931337</v>
      </c>
      <c r="CH115" s="23">
        <f t="shared" si="87"/>
        <v>5.7020460985149887E-2</v>
      </c>
    </row>
    <row r="116" spans="1:86" x14ac:dyDescent="0.25">
      <c r="A116" s="64"/>
      <c r="B116" s="37" t="s">
        <v>143</v>
      </c>
      <c r="C116" s="38">
        <v>34881424.677823603</v>
      </c>
      <c r="D116" s="38">
        <v>35038718.039969496</v>
      </c>
      <c r="E116" s="38">
        <v>32530483.745100901</v>
      </c>
      <c r="F116" s="38">
        <v>33531863.8616569</v>
      </c>
      <c r="G116" s="38">
        <v>48509869.449229702</v>
      </c>
      <c r="H116" s="38">
        <v>45808725.478576399</v>
      </c>
      <c r="I116" s="38">
        <v>44094107.995889701</v>
      </c>
      <c r="J116" s="38">
        <v>45068079.641854897</v>
      </c>
      <c r="K116" s="38">
        <v>35712727.3143887</v>
      </c>
      <c r="L116" s="38">
        <v>31554857.480658799</v>
      </c>
      <c r="M116" s="38">
        <v>26203286.743044</v>
      </c>
      <c r="N116" s="38">
        <v>11899356.973200001</v>
      </c>
      <c r="O116" s="38">
        <v>4649398.4949406097</v>
      </c>
      <c r="P116" s="38">
        <v>36419410.083419502</v>
      </c>
      <c r="Q116" s="38">
        <v>23529273.6306381</v>
      </c>
      <c r="R116" s="38">
        <v>5887448.51459454</v>
      </c>
      <c r="S116" s="38">
        <v>9439511.9613419008</v>
      </c>
      <c r="T116" s="38">
        <v>33633234.622518599</v>
      </c>
      <c r="U116" s="38">
        <v>26061359.995459002</v>
      </c>
      <c r="V116" s="38">
        <v>8340160.1049741898</v>
      </c>
      <c r="W116" s="38">
        <v>1418591.3079487199</v>
      </c>
      <c r="X116" s="38">
        <v>13741740.129090101</v>
      </c>
      <c r="Y116" s="38">
        <v>10472368.091741901</v>
      </c>
      <c r="Z116" s="38">
        <v>12215698.964116201</v>
      </c>
      <c r="AA116" s="12">
        <f t="shared" si="65"/>
        <v>23688932.855343007</v>
      </c>
      <c r="AB116" s="12">
        <f t="shared" si="103"/>
        <v>25576618.416745264</v>
      </c>
      <c r="AC116" s="12">
        <f t="shared" si="104"/>
        <v>19987596.916591324</v>
      </c>
      <c r="AD116" s="12">
        <f t="shared" si="105"/>
        <v>21806320.042484373</v>
      </c>
      <c r="AE116" s="12">
        <f t="shared" si="88"/>
        <v>36348492.911963597</v>
      </c>
      <c r="AF116" s="12">
        <f t="shared" si="89"/>
        <v>30779040.468503594</v>
      </c>
      <c r="AG116" s="12">
        <f t="shared" si="90"/>
        <v>28592501.595466334</v>
      </c>
      <c r="AH116" s="12">
        <f t="shared" si="91"/>
        <v>30963728.616470017</v>
      </c>
      <c r="AI116" s="12">
        <f t="shared" si="92"/>
        <v>21153695.507530555</v>
      </c>
      <c r="AJ116" s="12">
        <f t="shared" si="93"/>
        <v>13360282.456430849</v>
      </c>
      <c r="AK116" s="12">
        <f t="shared" si="94"/>
        <v>9401074.82968105</v>
      </c>
      <c r="AL116" s="12">
        <f t="shared" si="95"/>
        <v>-4356220.2219036333</v>
      </c>
      <c r="AM116" s="12">
        <f t="shared" si="96"/>
        <v>-12198985.455413945</v>
      </c>
      <c r="AN116" s="12">
        <f t="shared" si="97"/>
        <v>22023534.410299812</v>
      </c>
      <c r="AO116" s="12">
        <f t="shared" si="98"/>
        <v>11081751.220293336</v>
      </c>
      <c r="AP116" s="12">
        <f t="shared" si="99"/>
        <v>-5570271.9890627749</v>
      </c>
      <c r="AQ116" s="12">
        <f t="shared" si="100"/>
        <v>1421115.2205807576</v>
      </c>
      <c r="AR116" s="12">
        <f t="shared" si="101"/>
        <v>27575529.190135032</v>
      </c>
      <c r="AS116" s="12">
        <f t="shared" si="102"/>
        <v>11448024.596646998</v>
      </c>
      <c r="AT116" s="33">
        <f>AA116/'cel growth'!$G$35</f>
        <v>32671843.449945722</v>
      </c>
      <c r="AU116" s="33">
        <f>AB116/'cel growth'!$G$35</f>
        <v>35275344.73560819</v>
      </c>
      <c r="AV116" s="33">
        <f>AC116/'cel growth'!$G$35</f>
        <v>27566950.414661638</v>
      </c>
      <c r="AW116" s="33">
        <f>AD116/'cel growth'!$G$35</f>
        <v>30075338.513476789</v>
      </c>
      <c r="AX116" s="33">
        <f>AE116/'cel growth'!$H$35</f>
        <v>28509885.541301373</v>
      </c>
      <c r="AY116" s="33">
        <f>AF116/'cel growth'!$H$35</f>
        <v>24141493.925303884</v>
      </c>
      <c r="AZ116" s="33">
        <f>AG116/'cel growth'!$H$35</f>
        <v>22426485.461187325</v>
      </c>
      <c r="BA116" s="33">
        <f>AH116/'cel growth'!$H$35</f>
        <v>24286353.795343354</v>
      </c>
      <c r="BB116" s="33">
        <f>AI116/'cel growth'!$H$35</f>
        <v>16591869.136250729</v>
      </c>
      <c r="BC116" s="33">
        <f>AJ116/'cel growth'!$G$36</f>
        <v>18439333.408296462</v>
      </c>
      <c r="BD116" s="33">
        <f>AK116/'cel growth'!$G$36</f>
        <v>12974991.640045196</v>
      </c>
      <c r="BE116" s="33">
        <f>AL116/'cel growth'!$G$36</f>
        <v>-6012282.8490785547</v>
      </c>
      <c r="BF116" s="33">
        <f>AM116/'cel growth'!$G$36</f>
        <v>-16836557.22017042</v>
      </c>
      <c r="BG116" s="33">
        <f>AN116/'cel growth'!$G$36</f>
        <v>30396011.098188713</v>
      </c>
      <c r="BH116" s="33">
        <f>AO116/'cel growth'!$H$36</f>
        <v>8688526.4892990645</v>
      </c>
      <c r="BI116" s="33">
        <f>AP116/'cel growth'!$H$36</f>
        <v>-4367311.1557445172</v>
      </c>
      <c r="BJ116" s="33">
        <f>AQ116/'cel growth'!$H$36</f>
        <v>1114209.9288198203</v>
      </c>
      <c r="BK116" s="33">
        <f>AR116/'cel growth'!$H$36</f>
        <v>21620293.675802786</v>
      </c>
      <c r="BL116" s="33">
        <f>AS116/'cel growth'!$H$36</f>
        <v>8975699.1454534549</v>
      </c>
      <c r="BM116" s="25">
        <f>ABS(IF(AVERAGE(AT116:BL116)&gt;1, MAX(AT116:BL116), MIN(AT116:BL116)))</f>
        <v>35275344.73560819</v>
      </c>
      <c r="BN116" s="26">
        <f t="shared" si="109"/>
        <v>-16836557.22017042</v>
      </c>
      <c r="BO116" s="26">
        <f t="shared" si="110"/>
        <v>35275344.73560819</v>
      </c>
      <c r="BP116" s="23">
        <f t="shared" si="69"/>
        <v>0.92619487335486184</v>
      </c>
      <c r="BQ116" s="23">
        <f t="shared" si="70"/>
        <v>1</v>
      </c>
      <c r="BR116" s="23">
        <f t="shared" si="71"/>
        <v>0.7814792632440124</v>
      </c>
      <c r="BS116" s="23">
        <f t="shared" si="72"/>
        <v>0.85258808209796655</v>
      </c>
      <c r="BT116" s="23">
        <f t="shared" si="73"/>
        <v>0.808209976542695</v>
      </c>
      <c r="BU116" s="23">
        <f t="shared" si="74"/>
        <v>0.6843730119789474</v>
      </c>
      <c r="BV116" s="23">
        <f t="shared" si="75"/>
        <v>0.63575524574673348</v>
      </c>
      <c r="BW116" s="23">
        <f t="shared" si="76"/>
        <v>0.68847955923242454</v>
      </c>
      <c r="BX116" s="23">
        <f t="shared" si="77"/>
        <v>0.47035313929908401</v>
      </c>
      <c r="BY116" s="23">
        <f t="shared" si="78"/>
        <v>0.52272581732371115</v>
      </c>
      <c r="BZ116" s="23">
        <f t="shared" si="79"/>
        <v>0.36782040649904058</v>
      </c>
      <c r="CA116" s="23">
        <f t="shared" si="80"/>
        <v>-0.17043867024237871</v>
      </c>
      <c r="CB116" s="23">
        <f t="shared" si="81"/>
        <v>-0.47728965787186195</v>
      </c>
      <c r="CC116" s="23">
        <f t="shared" si="82"/>
        <v>0.8616786405918776</v>
      </c>
      <c r="CD116" s="23">
        <f t="shared" si="83"/>
        <v>0.24630592711199095</v>
      </c>
      <c r="CE116" s="23">
        <f t="shared" si="84"/>
        <v>-0.12380633523153065</v>
      </c>
      <c r="CF116" s="23">
        <f t="shared" si="85"/>
        <v>3.1586081926935704E-2</v>
      </c>
      <c r="CG116" s="23">
        <f t="shared" si="86"/>
        <v>0.61290098900092371</v>
      </c>
      <c r="CH116" s="23">
        <f t="shared" si="87"/>
        <v>0.25444681583488721</v>
      </c>
    </row>
    <row r="117" spans="1:86" x14ac:dyDescent="0.25">
      <c r="A117" s="64"/>
      <c r="B117" s="37" t="s">
        <v>144</v>
      </c>
      <c r="C117" s="38">
        <v>1649339.1864003299</v>
      </c>
      <c r="D117" s="38">
        <v>1636458.7189692501</v>
      </c>
      <c r="E117" s="38">
        <v>1996973.8028839999</v>
      </c>
      <c r="F117" s="38">
        <v>1474719.0861257699</v>
      </c>
      <c r="G117" s="38">
        <v>1239631.3822085001</v>
      </c>
      <c r="H117" s="38">
        <v>1409328.4300651001</v>
      </c>
      <c r="I117" s="38">
        <v>1293810.3198685299</v>
      </c>
      <c r="J117" s="38">
        <v>1763362.52052376</v>
      </c>
      <c r="K117" s="38">
        <v>1372364.30110453</v>
      </c>
      <c r="L117" s="38">
        <v>2666180.34493443</v>
      </c>
      <c r="M117" s="38">
        <v>2625027.2211035001</v>
      </c>
      <c r="N117" s="38">
        <v>1345111.2071547699</v>
      </c>
      <c r="O117" s="38">
        <v>725464.27012385603</v>
      </c>
      <c r="P117" s="38">
        <v>2791461.2133966698</v>
      </c>
      <c r="Q117" s="38">
        <v>1520202.91421294</v>
      </c>
      <c r="R117" s="38">
        <v>822707.88280271098</v>
      </c>
      <c r="S117" s="38">
        <v>945460.32832451595</v>
      </c>
      <c r="T117" s="38">
        <v>2098946.7783159702</v>
      </c>
      <c r="U117" s="38">
        <v>2812091.85551898</v>
      </c>
      <c r="V117" s="38">
        <v>1194175.71748092</v>
      </c>
      <c r="W117" s="38">
        <v>294411.43733201298</v>
      </c>
      <c r="X117" s="38">
        <v>1898616.8162998301</v>
      </c>
      <c r="Y117" s="38">
        <v>1055881.13608446</v>
      </c>
      <c r="Z117" s="38">
        <v>1930947.2693811201</v>
      </c>
      <c r="AA117" s="12">
        <f t="shared" si="65"/>
        <v>129433.95158874732</v>
      </c>
      <c r="AB117" s="12">
        <f t="shared" si="103"/>
        <v>341494.55419489439</v>
      </c>
      <c r="AC117" s="12">
        <f t="shared" si="104"/>
        <v>300958.29336768994</v>
      </c>
      <c r="AD117" s="12">
        <f t="shared" si="105"/>
        <v>-10612.503336697584</v>
      </c>
      <c r="AE117" s="12">
        <f t="shared" si="88"/>
        <v>-464466.74057813245</v>
      </c>
      <c r="AF117" s="12">
        <f t="shared" si="89"/>
        <v>155608.63672656077</v>
      </c>
      <c r="AG117" s="12">
        <f t="shared" si="90"/>
        <v>-12924.62412154628</v>
      </c>
      <c r="AH117" s="12">
        <f t="shared" si="91"/>
        <v>466761.64174048509</v>
      </c>
      <c r="AI117" s="12">
        <f t="shared" si="92"/>
        <v>153656.12149735191</v>
      </c>
      <c r="AJ117" s="12">
        <f t="shared" si="93"/>
        <v>1560935.7246376106</v>
      </c>
      <c r="AK117" s="12">
        <f t="shared" si="94"/>
        <v>1364763.7564805073</v>
      </c>
      <c r="AL117" s="12">
        <f t="shared" si="95"/>
        <v>126981.05774380406</v>
      </c>
      <c r="AM117" s="12">
        <f t="shared" si="96"/>
        <v>-612587.44575261779</v>
      </c>
      <c r="AN117" s="12">
        <f t="shared" si="97"/>
        <v>1531685.8775809794</v>
      </c>
      <c r="AO117" s="12">
        <f t="shared" si="98"/>
        <v>-91392.32238781522</v>
      </c>
      <c r="AP117" s="12">
        <f t="shared" si="99"/>
        <v>-739844.36175876844</v>
      </c>
      <c r="AQ117" s="12">
        <f t="shared" si="100"/>
        <v>-307646.24155278772</v>
      </c>
      <c r="AR117" s="12">
        <f t="shared" si="101"/>
        <v>1030732.3343127721</v>
      </c>
      <c r="AS117" s="12">
        <f t="shared" si="102"/>
        <v>1207809.0806823825</v>
      </c>
      <c r="AT117" s="33">
        <f>AA117/'cel growth'!$G$35</f>
        <v>178515.67351045093</v>
      </c>
      <c r="AU117" s="33">
        <f>AB117/'cel growth'!$G$35</f>
        <v>470990.25869154301</v>
      </c>
      <c r="AV117" s="33">
        <f>AC117/'cel growth'!$G$35</f>
        <v>415082.53267112514</v>
      </c>
      <c r="AW117" s="33">
        <f>AD117/'cel growth'!$G$35</f>
        <v>-14636.794732203633</v>
      </c>
      <c r="AX117" s="33">
        <f>AE117/'cel growth'!$H$35</f>
        <v>-364303.78678136313</v>
      </c>
      <c r="AY117" s="33">
        <f>AF117/'cel growth'!$H$35</f>
        <v>122051.39929892441</v>
      </c>
      <c r="AZ117" s="33">
        <f>AG117/'cel growth'!$H$35</f>
        <v>-10137.409417828912</v>
      </c>
      <c r="BA117" s="33">
        <f>AH117/'cel growth'!$H$35</f>
        <v>366103.78904351301</v>
      </c>
      <c r="BB117" s="33">
        <f>AI117/'cel growth'!$H$35</f>
        <v>120519.9469265464</v>
      </c>
      <c r="BC117" s="33">
        <f>AJ117/'cel growth'!$G$36</f>
        <v>2154341.747592282</v>
      </c>
      <c r="BD117" s="33">
        <f>AK117/'cel growth'!$G$36</f>
        <v>1883592.95631434</v>
      </c>
      <c r="BE117" s="33">
        <f>AL117/'cel growth'!$G$36</f>
        <v>175254.23342746132</v>
      </c>
      <c r="BF117" s="33">
        <f>AM117/'cel growth'!$G$36</f>
        <v>-845468.96301074524</v>
      </c>
      <c r="BG117" s="33">
        <f>AN117/'cel growth'!$G$36</f>
        <v>2113972.2656013309</v>
      </c>
      <c r="BH117" s="33">
        <f>AO117/'cel growth'!$H$36</f>
        <v>-71655.156139128114</v>
      </c>
      <c r="BI117" s="33">
        <f>AP117/'cel growth'!$H$36</f>
        <v>-580066.9232971163</v>
      </c>
      <c r="BJ117" s="33">
        <f>AQ117/'cel growth'!$H$36</f>
        <v>-241206.68890037941</v>
      </c>
      <c r="BK117" s="33">
        <f>AR117/'cel growth'!$H$36</f>
        <v>808134.47369706654</v>
      </c>
      <c r="BL117" s="33">
        <f>AS117/'cel growth'!$H$36</f>
        <v>946969.57032455842</v>
      </c>
      <c r="BM117" s="25">
        <f>ABS(IF(AVERAGE(AT117:BL117)&gt;1, MAX(AT117:BL117), MIN(AT117:BL117)))</f>
        <v>2154341.747592282</v>
      </c>
      <c r="BN117" s="26">
        <f t="shared" si="109"/>
        <v>-845468.96301074524</v>
      </c>
      <c r="BO117" s="26">
        <f t="shared" si="110"/>
        <v>2154341.747592282</v>
      </c>
      <c r="BP117" s="23">
        <f t="shared" si="69"/>
        <v>8.286321040288161E-2</v>
      </c>
      <c r="BQ117" s="23">
        <f t="shared" si="70"/>
        <v>0.21862374398951667</v>
      </c>
      <c r="BR117" s="23">
        <f t="shared" si="71"/>
        <v>0.19267255677286407</v>
      </c>
      <c r="BS117" s="23">
        <f t="shared" si="72"/>
        <v>-6.7940913963914443E-3</v>
      </c>
      <c r="BT117" s="23">
        <f t="shared" si="73"/>
        <v>-0.16910213395275536</v>
      </c>
      <c r="BU117" s="23">
        <f t="shared" si="74"/>
        <v>5.6653685254593668E-2</v>
      </c>
      <c r="BV117" s="23">
        <f t="shared" si="75"/>
        <v>-4.7055716341934152E-3</v>
      </c>
      <c r="BW117" s="23">
        <f t="shared" si="76"/>
        <v>0.16993765703731775</v>
      </c>
      <c r="BX117" s="23">
        <f t="shared" si="77"/>
        <v>5.5942817364627001E-2</v>
      </c>
      <c r="BY117" s="23">
        <f t="shared" si="78"/>
        <v>1</v>
      </c>
      <c r="BZ117" s="23">
        <f t="shared" si="79"/>
        <v>0.87432412170421236</v>
      </c>
      <c r="CA117" s="23">
        <f t="shared" si="80"/>
        <v>8.1349318706434359E-2</v>
      </c>
      <c r="CB117" s="23">
        <f t="shared" si="81"/>
        <v>-0.3924488600546554</v>
      </c>
      <c r="CC117" s="23">
        <f t="shared" si="82"/>
        <v>0.98126133793021997</v>
      </c>
      <c r="CD117" s="23">
        <f t="shared" si="83"/>
        <v>-3.3260812134012982E-2</v>
      </c>
      <c r="CE117" s="23">
        <f t="shared" si="84"/>
        <v>-0.26925483106169484</v>
      </c>
      <c r="CF117" s="23">
        <f t="shared" si="85"/>
        <v>-0.11196305747217444</v>
      </c>
      <c r="CG117" s="23">
        <f t="shared" si="86"/>
        <v>0.37511897757180229</v>
      </c>
      <c r="CH117" s="23">
        <f t="shared" si="87"/>
        <v>0.4395633011256932</v>
      </c>
    </row>
    <row r="118" spans="1:86" x14ac:dyDescent="0.25">
      <c r="A118" s="64"/>
      <c r="B118" s="37" t="s">
        <v>24</v>
      </c>
      <c r="C118" s="38">
        <v>30394695.5128957</v>
      </c>
      <c r="D118" s="38">
        <v>28555686.488556702</v>
      </c>
      <c r="E118" s="38">
        <v>31223369.321604501</v>
      </c>
      <c r="F118" s="38">
        <v>29556889.313022599</v>
      </c>
      <c r="G118" s="38">
        <v>51785369.447054602</v>
      </c>
      <c r="H118" s="38">
        <v>50236985.380641803</v>
      </c>
      <c r="I118" s="38">
        <v>48713523.199358702</v>
      </c>
      <c r="J118" s="38">
        <v>45366358.047027901</v>
      </c>
      <c r="K118" s="38">
        <v>40578846.243628003</v>
      </c>
      <c r="L118" s="38">
        <v>7509955.9339504298</v>
      </c>
      <c r="M118" s="38">
        <v>6088006.1540631503</v>
      </c>
      <c r="N118" s="38">
        <v>0</v>
      </c>
      <c r="O118" s="38">
        <v>0</v>
      </c>
      <c r="P118" s="38">
        <v>10296161.5244349</v>
      </c>
      <c r="Q118" s="38">
        <v>6157294.5932739396</v>
      </c>
      <c r="R118" s="38">
        <v>0</v>
      </c>
      <c r="S118" s="38">
        <v>0</v>
      </c>
      <c r="T118" s="38">
        <v>9286217.7968258504</v>
      </c>
      <c r="U118" s="38">
        <v>5749631.5476811603</v>
      </c>
      <c r="V118" s="38">
        <v>0</v>
      </c>
      <c r="W118" s="38">
        <v>0</v>
      </c>
      <c r="X118" s="38">
        <v>0</v>
      </c>
      <c r="Y118" s="38">
        <v>0</v>
      </c>
      <c r="Z118" s="38">
        <v>0</v>
      </c>
      <c r="AA118" s="12">
        <f t="shared" si="65"/>
        <v>30394695.5128957</v>
      </c>
      <c r="AB118" s="12">
        <f t="shared" si="103"/>
        <v>28555686.488556702</v>
      </c>
      <c r="AC118" s="12">
        <f t="shared" si="104"/>
        <v>31223369.321604501</v>
      </c>
      <c r="AD118" s="12">
        <f t="shared" si="105"/>
        <v>29556889.313022599</v>
      </c>
      <c r="AE118" s="12">
        <f t="shared" si="88"/>
        <v>51785369.447054602</v>
      </c>
      <c r="AF118" s="12">
        <f t="shared" si="89"/>
        <v>42638311.502417877</v>
      </c>
      <c r="AG118" s="12">
        <f t="shared" si="90"/>
        <v>41574601.577219523</v>
      </c>
      <c r="AH118" s="12">
        <f t="shared" si="91"/>
        <v>37560515.716626778</v>
      </c>
      <c r="AI118" s="12">
        <f t="shared" si="92"/>
        <v>33189623.915372353</v>
      </c>
      <c r="AJ118" s="12">
        <f t="shared" si="93"/>
        <v>-5436386.4278132208</v>
      </c>
      <c r="AK118" s="12">
        <f t="shared" si="94"/>
        <v>-4571571.721541319</v>
      </c>
      <c r="AL118" s="12">
        <f t="shared" si="95"/>
        <v>-10393650.394304881</v>
      </c>
      <c r="AM118" s="12">
        <f t="shared" si="96"/>
        <v>-9390128.9291566946</v>
      </c>
      <c r="AN118" s="12">
        <f t="shared" si="97"/>
        <v>1998755.5455918116</v>
      </c>
      <c r="AO118" s="12">
        <f t="shared" si="98"/>
        <v>7516391.2002272448</v>
      </c>
      <c r="AP118" s="12">
        <f t="shared" si="99"/>
        <v>1142892.9303853298</v>
      </c>
      <c r="AQ118" s="12">
        <f t="shared" si="100"/>
        <v>2598412.5985762202</v>
      </c>
      <c r="AR118" s="12">
        <f t="shared" si="101"/>
        <v>11633750.029115025</v>
      </c>
      <c r="AS118" s="12">
        <f t="shared" si="102"/>
        <v>5249942.6612832071</v>
      </c>
      <c r="AT118" s="33">
        <f>AA118/'cel growth'!$G$35</f>
        <v>41920450.345745094</v>
      </c>
      <c r="AU118" s="33">
        <f>AB118/'cel growth'!$G$35</f>
        <v>39384083.878199071</v>
      </c>
      <c r="AV118" s="33">
        <f>AC118/'cel growth'!$G$35</f>
        <v>43063359.615425326</v>
      </c>
      <c r="AW118" s="33">
        <f>AD118/'cel growth'!$G$35</f>
        <v>40764945.656243049</v>
      </c>
      <c r="AX118" s="33">
        <f>AE118/'cel growth'!$H$35</f>
        <v>40617776.347024202</v>
      </c>
      <c r="AY118" s="33">
        <f>AF118/'cel growth'!$H$35</f>
        <v>33443295.257179298</v>
      </c>
      <c r="AZ118" s="33">
        <f>AG118/'cel growth'!$H$35</f>
        <v>32608975.983199995</v>
      </c>
      <c r="BA118" s="33">
        <f>AH118/'cel growth'!$H$35</f>
        <v>29460533.798385542</v>
      </c>
      <c r="BB118" s="33">
        <f>AI118/'cel growth'!$H$35</f>
        <v>26032231.412672006</v>
      </c>
      <c r="BC118" s="33">
        <f>AJ118/'cel growth'!$G$36</f>
        <v>-7503085.5227566371</v>
      </c>
      <c r="BD118" s="33">
        <f>AK118/'cel growth'!$G$36</f>
        <v>-6309502.4710996849</v>
      </c>
      <c r="BE118" s="33">
        <f>AL118/'cel growth'!$G$36</f>
        <v>-14344905.175085558</v>
      </c>
      <c r="BF118" s="33">
        <f>AM118/'cel growth'!$G$36</f>
        <v>-12959884.541083714</v>
      </c>
      <c r="BG118" s="33">
        <f>AN118/'cel growth'!$G$36</f>
        <v>2758603.3474246464</v>
      </c>
      <c r="BH118" s="33">
        <f>AO118/'cel growth'!$H$36</f>
        <v>5893144.7520241421</v>
      </c>
      <c r="BI118" s="33">
        <f>AP118/'cel growth'!$H$36</f>
        <v>896072.76888703869</v>
      </c>
      <c r="BJ118" s="33">
        <f>AQ118/'cel growth'!$H$36</f>
        <v>2037257.1305801526</v>
      </c>
      <c r="BK118" s="33">
        <f>AR118/'cel growth'!$H$36</f>
        <v>9121315.1503300071</v>
      </c>
      <c r="BL118" s="33">
        <f>AS118/'cel growth'!$H$36</f>
        <v>4116160.4310634355</v>
      </c>
      <c r="BM118" s="25">
        <f>ABS(IF(AVERAGE(AT118:BL118)&gt;1, MAX(AT118:BL118), MIN(AT118:BL118)))</f>
        <v>43063359.615425326</v>
      </c>
      <c r="BN118" s="26">
        <f t="shared" si="109"/>
        <v>-14344905.175085558</v>
      </c>
      <c r="BO118" s="26">
        <f t="shared" si="110"/>
        <v>43063359.615425326</v>
      </c>
      <c r="BP118" s="23">
        <f t="shared" si="69"/>
        <v>0.9734598210662867</v>
      </c>
      <c r="BQ118" s="23">
        <f t="shared" si="70"/>
        <v>0.91456134007927392</v>
      </c>
      <c r="BR118" s="23">
        <f t="shared" si="71"/>
        <v>1</v>
      </c>
      <c r="BS118" s="23">
        <f t="shared" si="72"/>
        <v>0.94662715636429384</v>
      </c>
      <c r="BT118" s="23">
        <f t="shared" si="73"/>
        <v>0.94320964991488698</v>
      </c>
      <c r="BU118" s="23">
        <f t="shared" si="74"/>
        <v>0.77660673843941996</v>
      </c>
      <c r="BV118" s="23">
        <f t="shared" si="75"/>
        <v>0.75723251214982856</v>
      </c>
      <c r="BW118" s="23">
        <f t="shared" si="76"/>
        <v>0.68412065527355548</v>
      </c>
      <c r="BX118" s="23">
        <f t="shared" si="77"/>
        <v>0.60450999748164658</v>
      </c>
      <c r="BY118" s="23">
        <f t="shared" si="78"/>
        <v>-0.17423363132283406</v>
      </c>
      <c r="BZ118" s="23">
        <f t="shared" si="79"/>
        <v>-0.14651672622494638</v>
      </c>
      <c r="CA118" s="23">
        <f t="shared" si="80"/>
        <v>-0.33311161282333396</v>
      </c>
      <c r="CB118" s="23">
        <f t="shared" si="81"/>
        <v>-0.30094922125958501</v>
      </c>
      <c r="CC118" s="23">
        <f t="shared" si="82"/>
        <v>6.4059176340633503E-2</v>
      </c>
      <c r="CD118" s="23">
        <f t="shared" si="83"/>
        <v>0.13684823489510589</v>
      </c>
      <c r="CE118" s="23">
        <f t="shared" si="84"/>
        <v>2.0808241086839513E-2</v>
      </c>
      <c r="CF118" s="23">
        <f t="shared" si="85"/>
        <v>4.7308364901711142E-2</v>
      </c>
      <c r="CG118" s="23">
        <f t="shared" si="86"/>
        <v>0.21181150824708869</v>
      </c>
      <c r="CH118" s="23">
        <f t="shared" si="87"/>
        <v>9.5583820394473454E-2</v>
      </c>
    </row>
    <row r="119" spans="1:86" x14ac:dyDescent="0.25">
      <c r="A119" s="64"/>
      <c r="B119" s="37" t="s">
        <v>145</v>
      </c>
      <c r="C119" s="38">
        <v>345194.45531934802</v>
      </c>
      <c r="D119" s="38">
        <v>264773.814295505</v>
      </c>
      <c r="E119" s="38">
        <v>362848.38773484901</v>
      </c>
      <c r="F119" s="38">
        <v>342875.69839226699</v>
      </c>
      <c r="G119" s="38">
        <v>627364.99347655103</v>
      </c>
      <c r="H119" s="38">
        <v>676713.60668295098</v>
      </c>
      <c r="I119" s="38">
        <v>546164.70475145802</v>
      </c>
      <c r="J119" s="38">
        <v>575958.77117404703</v>
      </c>
      <c r="K119" s="38">
        <v>443562.45949601103</v>
      </c>
      <c r="L119" s="38">
        <v>0</v>
      </c>
      <c r="M119" s="38">
        <v>0</v>
      </c>
      <c r="N119" s="38">
        <v>0</v>
      </c>
      <c r="O119" s="38">
        <v>0</v>
      </c>
      <c r="P119" s="38">
        <v>75997.026541018597</v>
      </c>
      <c r="Q119" s="38">
        <v>46530.018176030899</v>
      </c>
      <c r="R119" s="38">
        <v>0</v>
      </c>
      <c r="S119" s="38">
        <v>0</v>
      </c>
      <c r="T119" s="38">
        <v>52679.728413317702</v>
      </c>
      <c r="U119" s="38">
        <v>0</v>
      </c>
      <c r="V119" s="38">
        <v>0</v>
      </c>
      <c r="W119" s="38">
        <v>0</v>
      </c>
      <c r="X119" s="38">
        <v>0</v>
      </c>
      <c r="Y119" s="38">
        <v>0</v>
      </c>
      <c r="Z119" s="38">
        <v>0</v>
      </c>
      <c r="AA119" s="12">
        <f t="shared" si="65"/>
        <v>345194.45531934802</v>
      </c>
      <c r="AB119" s="12">
        <f t="shared" si="103"/>
        <v>264773.814295505</v>
      </c>
      <c r="AC119" s="12">
        <f t="shared" si="104"/>
        <v>362848.38773484901</v>
      </c>
      <c r="AD119" s="12">
        <f t="shared" si="105"/>
        <v>342875.69839226699</v>
      </c>
      <c r="AE119" s="12">
        <f t="shared" si="88"/>
        <v>627364.99347655103</v>
      </c>
      <c r="AF119" s="12">
        <f t="shared" si="89"/>
        <v>590414.99285311392</v>
      </c>
      <c r="AG119" s="12">
        <f t="shared" si="90"/>
        <v>479971.25117758178</v>
      </c>
      <c r="AH119" s="12">
        <f t="shared" si="91"/>
        <v>485246.67424033477</v>
      </c>
      <c r="AI119" s="12">
        <f t="shared" si="92"/>
        <v>357843.53489794431</v>
      </c>
      <c r="AJ119" s="12">
        <f t="shared" si="93"/>
        <v>-156841.24836913776</v>
      </c>
      <c r="AK119" s="12">
        <f t="shared" si="94"/>
        <v>-147603.74821327848</v>
      </c>
      <c r="AL119" s="12">
        <f t="shared" si="95"/>
        <v>-119992.81279439545</v>
      </c>
      <c r="AM119" s="12">
        <f t="shared" si="96"/>
        <v>-121311.66856008369</v>
      </c>
      <c r="AN119" s="12">
        <f t="shared" si="97"/>
        <v>-13463.85718346748</v>
      </c>
      <c r="AO119" s="12">
        <f t="shared" si="98"/>
        <v>85740.330268315331</v>
      </c>
      <c r="AP119" s="12">
        <f t="shared" si="99"/>
        <v>36900.93705331962</v>
      </c>
      <c r="AQ119" s="12">
        <f t="shared" si="100"/>
        <v>29998.203198598861</v>
      </c>
      <c r="AR119" s="12">
        <f t="shared" si="101"/>
        <v>83007.645553338632</v>
      </c>
      <c r="AS119" s="12">
        <f t="shared" si="102"/>
        <v>3365.9642958668701</v>
      </c>
      <c r="AT119" s="33">
        <f>AA119/'cel growth'!$G$35</f>
        <v>476093.1728268736</v>
      </c>
      <c r="AU119" s="33">
        <f>AB119/'cel growth'!$G$35</f>
        <v>365176.7964024854</v>
      </c>
      <c r="AV119" s="33">
        <f>AC119/'cel growth'!$G$35</f>
        <v>500441.52653606469</v>
      </c>
      <c r="AW119" s="33">
        <f>AD119/'cel growth'!$G$35</f>
        <v>472895.13668980118</v>
      </c>
      <c r="AX119" s="33">
        <f>AE119/'cel growth'!$H$35</f>
        <v>492072.78551977576</v>
      </c>
      <c r="AY119" s="33">
        <f>AF119/'cel growth'!$H$35</f>
        <v>463091.10831305775</v>
      </c>
      <c r="AZ119" s="33">
        <f>AG119/'cel growth'!$H$35</f>
        <v>376464.72626336035</v>
      </c>
      <c r="BA119" s="33">
        <f>AH119/'cel growth'!$H$35</f>
        <v>380602.49637848738</v>
      </c>
      <c r="BB119" s="33">
        <f>AI119/'cel growth'!$H$35</f>
        <v>280674.03637186851</v>
      </c>
      <c r="BC119" s="33">
        <f>AJ119/'cel growth'!$G$36</f>
        <v>-216466.0874710702</v>
      </c>
      <c r="BD119" s="33">
        <f>AK119/'cel growth'!$G$36</f>
        <v>-203716.85512597923</v>
      </c>
      <c r="BE119" s="33">
        <f>AL119/'cel growth'!$G$36</f>
        <v>-165609.33415372146</v>
      </c>
      <c r="BF119" s="33">
        <f>AM119/'cel growth'!$G$36</f>
        <v>-167429.56671693901</v>
      </c>
      <c r="BG119" s="33">
        <f>AN119/'cel growth'!$G$36</f>
        <v>-18582.283149870411</v>
      </c>
      <c r="BH119" s="33">
        <f>AO119/'cel growth'!$H$36</f>
        <v>67223.773204122597</v>
      </c>
      <c r="BI119" s="33">
        <f>AP119/'cel growth'!$H$36</f>
        <v>28931.778262681317</v>
      </c>
      <c r="BJ119" s="33">
        <f>AQ119/'cel growth'!$H$36</f>
        <v>23519.764876611527</v>
      </c>
      <c r="BK119" s="33">
        <f>AR119/'cel growth'!$H$36</f>
        <v>65081.241481383819</v>
      </c>
      <c r="BL119" s="33">
        <f>AS119/'cel growth'!$H$36</f>
        <v>2639.0476888814369</v>
      </c>
      <c r="BM119" s="25">
        <f>ABS(IF(AVERAGE(AT119:BL119)&gt;1, MAX(AT119:BL119), MIN(AT119:BL119)))</f>
        <v>500441.52653606469</v>
      </c>
      <c r="BN119" s="26">
        <f t="shared" si="109"/>
        <v>-216466.0874710702</v>
      </c>
      <c r="BO119" s="26">
        <f t="shared" si="110"/>
        <v>500441.52653606469</v>
      </c>
      <c r="BP119" s="23">
        <f t="shared" si="69"/>
        <v>0.95134625641935733</v>
      </c>
      <c r="BQ119" s="23">
        <f t="shared" si="70"/>
        <v>0.72970922083575063</v>
      </c>
      <c r="BR119" s="23">
        <f t="shared" si="71"/>
        <v>1</v>
      </c>
      <c r="BS119" s="23">
        <f t="shared" si="72"/>
        <v>0.94495582723333738</v>
      </c>
      <c r="BT119" s="23">
        <f t="shared" si="73"/>
        <v>0.98327728501226641</v>
      </c>
      <c r="BU119" s="23">
        <f t="shared" si="74"/>
        <v>0.92536507015807123</v>
      </c>
      <c r="BV119" s="23">
        <f t="shared" si="75"/>
        <v>0.75226516246395103</v>
      </c>
      <c r="BW119" s="23">
        <f t="shared" si="76"/>
        <v>0.76053340140041115</v>
      </c>
      <c r="BX119" s="23">
        <f t="shared" si="77"/>
        <v>0.56085280994690101</v>
      </c>
      <c r="BY119" s="23">
        <f t="shared" si="78"/>
        <v>-0.43255021015021705</v>
      </c>
      <c r="BZ119" s="23">
        <f t="shared" si="79"/>
        <v>-0.40707424209189447</v>
      </c>
      <c r="CA119" s="23">
        <f t="shared" si="80"/>
        <v>-0.33092644269557175</v>
      </c>
      <c r="CB119" s="23">
        <f t="shared" si="81"/>
        <v>-0.33456369593436019</v>
      </c>
      <c r="CC119" s="23">
        <f t="shared" si="82"/>
        <v>-3.7131776970013831E-2</v>
      </c>
      <c r="CD119" s="23">
        <f t="shared" si="83"/>
        <v>0.13432892683672618</v>
      </c>
      <c r="CE119" s="23">
        <f t="shared" si="84"/>
        <v>5.7812505015201465E-2</v>
      </c>
      <c r="CF119" s="23">
        <f t="shared" si="85"/>
        <v>4.6998028000213445E-2</v>
      </c>
      <c r="CG119" s="23">
        <f t="shared" si="86"/>
        <v>0.13004764399121801</v>
      </c>
      <c r="CH119" s="23">
        <f t="shared" si="87"/>
        <v>5.2734386515609268E-3</v>
      </c>
    </row>
    <row r="120" spans="1:86" x14ac:dyDescent="0.25">
      <c r="A120" s="64"/>
      <c r="B120" s="37" t="s">
        <v>70</v>
      </c>
      <c r="C120" s="38">
        <v>116831254.929178</v>
      </c>
      <c r="D120" s="38">
        <v>113523418.23485699</v>
      </c>
      <c r="E120" s="38">
        <v>109713179.5343</v>
      </c>
      <c r="F120" s="38">
        <v>112221080.22409</v>
      </c>
      <c r="G120" s="38">
        <v>110699314.188949</v>
      </c>
      <c r="H120" s="38">
        <v>108774991.31635401</v>
      </c>
      <c r="I120" s="38">
        <v>103024369.22391701</v>
      </c>
      <c r="J120" s="38">
        <v>108047498.89297999</v>
      </c>
      <c r="K120" s="38">
        <v>99219606.031151101</v>
      </c>
      <c r="L120" s="38">
        <v>118531920.171809</v>
      </c>
      <c r="M120" s="38">
        <v>104965875.53024399</v>
      </c>
      <c r="N120" s="38">
        <v>55140649.928958699</v>
      </c>
      <c r="O120" s="38">
        <v>21745020.171485301</v>
      </c>
      <c r="P120" s="38">
        <v>106347333.13877299</v>
      </c>
      <c r="Q120" s="38">
        <v>71503544.925493196</v>
      </c>
      <c r="R120" s="38">
        <v>23052815.131753501</v>
      </c>
      <c r="S120" s="38">
        <v>36289055.2536835</v>
      </c>
      <c r="T120" s="38">
        <v>95943080.418325096</v>
      </c>
      <c r="U120" s="38">
        <v>105024214.978791</v>
      </c>
      <c r="V120" s="38">
        <v>80186971.988874793</v>
      </c>
      <c r="W120" s="38">
        <v>17840191.0975261</v>
      </c>
      <c r="X120" s="38">
        <v>113480622.66874699</v>
      </c>
      <c r="Y120" s="38">
        <v>89858079.178377301</v>
      </c>
      <c r="Z120" s="38">
        <v>111858227.10574199</v>
      </c>
      <c r="AA120" s="12">
        <f t="shared" si="65"/>
        <v>17985279.693742737</v>
      </c>
      <c r="AB120" s="12">
        <f t="shared" si="103"/>
        <v>30264138.222258911</v>
      </c>
      <c r="AC120" s="12">
        <f t="shared" si="104"/>
        <v>2543791.6288966835</v>
      </c>
      <c r="AD120" s="12">
        <f t="shared" si="105"/>
        <v>10957328.191279098</v>
      </c>
      <c r="AE120" s="12">
        <f t="shared" si="88"/>
        <v>3935525.1742969453</v>
      </c>
      <c r="AF120" s="12">
        <f t="shared" si="89"/>
        <v>25479439.154701754</v>
      </c>
      <c r="AG120" s="12">
        <f t="shared" si="90"/>
        <v>16659102.430135712</v>
      </c>
      <c r="AH120" s="12">
        <f t="shared" si="91"/>
        <v>28612318.747539267</v>
      </c>
      <c r="AI120" s="12">
        <f t="shared" si="92"/>
        <v>17681041.745114759</v>
      </c>
      <c r="AJ120" s="12">
        <f t="shared" si="93"/>
        <v>38748806.64001821</v>
      </c>
      <c r="AK120" s="12">
        <f t="shared" si="94"/>
        <v>19796783.503351986</v>
      </c>
      <c r="AL120" s="12">
        <f t="shared" si="95"/>
        <v>-27823357.916791797</v>
      </c>
      <c r="AM120" s="12">
        <f t="shared" si="96"/>
        <v>-64207291.75361608</v>
      </c>
      <c r="AN120" s="12">
        <f t="shared" si="97"/>
        <v>23127840.464277744</v>
      </c>
      <c r="AO120" s="12">
        <f t="shared" si="98"/>
        <v>-16982888.972727925</v>
      </c>
      <c r="AP120" s="12">
        <f t="shared" si="99"/>
        <v>-60695612.982301056</v>
      </c>
      <c r="AQ120" s="12">
        <f t="shared" si="100"/>
        <v>-35554337.505335115</v>
      </c>
      <c r="AR120" s="12">
        <f t="shared" si="101"/>
        <v>33195671.118512556</v>
      </c>
      <c r="AS120" s="12">
        <f t="shared" si="102"/>
        <v>20443022.624504998</v>
      </c>
      <c r="AT120" s="33">
        <f>AA120/'cel growth'!$G$35</f>
        <v>24805348.8160787</v>
      </c>
      <c r="AU120" s="33">
        <f>AB120/'cel growth'!$G$35</f>
        <v>41740385.359830283</v>
      </c>
      <c r="AV120" s="33">
        <f>AC120/'cel growth'!$G$35</f>
        <v>3508404.6367183416</v>
      </c>
      <c r="AW120" s="33">
        <f>AD120/'cel growth'!$G$35</f>
        <v>15112378.150643544</v>
      </c>
      <c r="AX120" s="33">
        <f>AE120/'cel growth'!$H$35</f>
        <v>3086823.2291189861</v>
      </c>
      <c r="AY120" s="33">
        <f>AF120/'cel growth'!$H$35</f>
        <v>19984759.635467857</v>
      </c>
      <c r="AZ120" s="33">
        <f>AG120/'cel growth'!$H$35</f>
        <v>13066541.841344455</v>
      </c>
      <c r="BA120" s="33">
        <f>AH120/'cel growth'!$H$35</f>
        <v>22442029.014498387</v>
      </c>
      <c r="BB120" s="33">
        <f>AI120/'cel growth'!$H$35</f>
        <v>13868098.400258046</v>
      </c>
      <c r="BC120" s="33">
        <f>AJ120/'cel growth'!$G$36</f>
        <v>53479570.296434</v>
      </c>
      <c r="BD120" s="33">
        <f>AK120/'cel growth'!$G$36</f>
        <v>27322737.570900843</v>
      </c>
      <c r="BE120" s="33">
        <f>AL120/'cel growth'!$G$36</f>
        <v>-38400698.10194318</v>
      </c>
      <c r="BF120" s="33">
        <f>AM120/'cel growth'!$G$36</f>
        <v>-88616364.493013576</v>
      </c>
      <c r="BG120" s="33">
        <f>AN120/'cel growth'!$G$36</f>
        <v>31920130.63536945</v>
      </c>
      <c r="BH120" s="33">
        <f>AO120/'cel growth'!$H$36</f>
        <v>-13315249.347428113</v>
      </c>
      <c r="BI120" s="33">
        <f>AP120/'cel growth'!$H$36</f>
        <v>-47587735.069819383</v>
      </c>
      <c r="BJ120" s="33">
        <f>AQ120/'cel growth'!$H$36</f>
        <v>-27875991.536327444</v>
      </c>
      <c r="BK120" s="33">
        <f>AR120/'cel growth'!$H$36</f>
        <v>26026704.814947259</v>
      </c>
      <c r="BL120" s="33">
        <f>AS120/'cel growth'!$H$36</f>
        <v>16028129.495371412</v>
      </c>
      <c r="BM120" s="25">
        <f>-1*BN120</f>
        <v>88616364.493013576</v>
      </c>
      <c r="BN120" s="26">
        <f t="shared" si="109"/>
        <v>-88616364.493013576</v>
      </c>
      <c r="BO120" s="26">
        <f t="shared" si="110"/>
        <v>53479570.296434</v>
      </c>
      <c r="BP120" s="23">
        <f t="shared" si="69"/>
        <v>0.27991837577622958</v>
      </c>
      <c r="BQ120" s="23">
        <f t="shared" si="70"/>
        <v>0.47102344582327177</v>
      </c>
      <c r="BR120" s="23">
        <f t="shared" si="71"/>
        <v>3.9590933985956291E-2</v>
      </c>
      <c r="BS120" s="23">
        <f t="shared" si="72"/>
        <v>0.17053710380812326</v>
      </c>
      <c r="BT120" s="23">
        <f t="shared" si="73"/>
        <v>3.4833557512533114E-2</v>
      </c>
      <c r="BU120" s="23">
        <f t="shared" si="74"/>
        <v>0.22551996744397515</v>
      </c>
      <c r="BV120" s="23">
        <f t="shared" si="75"/>
        <v>0.14745066462723833</v>
      </c>
      <c r="BW120" s="23">
        <f t="shared" si="76"/>
        <v>0.25324926319074725</v>
      </c>
      <c r="BX120" s="23">
        <f t="shared" si="77"/>
        <v>0.15649590772087466</v>
      </c>
      <c r="BY120" s="23">
        <f t="shared" si="78"/>
        <v>0.60349542211980811</v>
      </c>
      <c r="BZ120" s="23">
        <f t="shared" si="79"/>
        <v>0.30832609447722198</v>
      </c>
      <c r="CA120" s="23">
        <f t="shared" si="80"/>
        <v>-0.43333641953874841</v>
      </c>
      <c r="CB120" s="23">
        <f t="shared" si="81"/>
        <v>-1</v>
      </c>
      <c r="CC120" s="23">
        <f t="shared" si="82"/>
        <v>0.36020582448838784</v>
      </c>
      <c r="CD120" s="23">
        <f t="shared" si="83"/>
        <v>-0.15025722871397951</v>
      </c>
      <c r="CE120" s="23">
        <f t="shared" si="84"/>
        <v>-0.53700843339800008</v>
      </c>
      <c r="CF120" s="23">
        <f t="shared" si="85"/>
        <v>-0.31456934275976939</v>
      </c>
      <c r="CG120" s="23">
        <f t="shared" si="86"/>
        <v>0.29370088655576904</v>
      </c>
      <c r="CH120" s="23">
        <f t="shared" si="87"/>
        <v>0.18087098908954963</v>
      </c>
    </row>
    <row r="121" spans="1:86" x14ac:dyDescent="0.25">
      <c r="A121" s="64"/>
      <c r="B121" s="37" t="s">
        <v>27</v>
      </c>
      <c r="C121" s="38">
        <v>3762102.7097133701</v>
      </c>
      <c r="D121" s="38">
        <v>3498572.6944376598</v>
      </c>
      <c r="E121" s="38">
        <v>3395201.2716497099</v>
      </c>
      <c r="F121" s="38">
        <v>2937217.82181171</v>
      </c>
      <c r="G121" s="38">
        <v>1795198.0275662299</v>
      </c>
      <c r="H121" s="38">
        <v>1576007.4467879699</v>
      </c>
      <c r="I121" s="38">
        <v>1283686.4904300401</v>
      </c>
      <c r="J121" s="38">
        <v>1722954.7958559401</v>
      </c>
      <c r="K121" s="38">
        <v>2154664.0545129701</v>
      </c>
      <c r="L121" s="38">
        <v>3523654.5731650698</v>
      </c>
      <c r="M121" s="38">
        <v>2841699.9260106999</v>
      </c>
      <c r="N121" s="38">
        <v>1043080.21443215</v>
      </c>
      <c r="O121" s="38">
        <v>331589.73304295499</v>
      </c>
      <c r="P121" s="38">
        <v>1715092.8230357501</v>
      </c>
      <c r="Q121" s="38">
        <v>1194480.2685109701</v>
      </c>
      <c r="R121" s="38">
        <v>0</v>
      </c>
      <c r="S121" s="38">
        <v>568549.53808102605</v>
      </c>
      <c r="T121" s="38">
        <v>2182921.88757776</v>
      </c>
      <c r="U121" s="38">
        <v>2946769.4911960401</v>
      </c>
      <c r="V121" s="38">
        <v>913838.06562984001</v>
      </c>
      <c r="W121" s="38">
        <v>0</v>
      </c>
      <c r="X121" s="38">
        <v>1792145.90751893</v>
      </c>
      <c r="Y121" s="38">
        <v>980176.34002772998</v>
      </c>
      <c r="Z121" s="38">
        <v>1259332.04383866</v>
      </c>
      <c r="AA121" s="12">
        <f t="shared" si="65"/>
        <v>2525729.6204595799</v>
      </c>
      <c r="AB121" s="12">
        <f t="shared" si="103"/>
        <v>2490659.1215913296</v>
      </c>
      <c r="AC121" s="12">
        <f t="shared" si="104"/>
        <v>1939251.2219236474</v>
      </c>
      <c r="AD121" s="12">
        <f t="shared" si="105"/>
        <v>1684260.1639584475</v>
      </c>
      <c r="AE121" s="12">
        <f t="shared" si="88"/>
        <v>472451.44376023486</v>
      </c>
      <c r="AF121" s="12">
        <f t="shared" si="89"/>
        <v>-63338.531173255062</v>
      </c>
      <c r="AG121" s="12">
        <f t="shared" si="90"/>
        <v>-346891.86281412235</v>
      </c>
      <c r="AH121" s="12">
        <f t="shared" si="91"/>
        <v>230228.41752869822</v>
      </c>
      <c r="AI121" s="12">
        <f t="shared" si="92"/>
        <v>725685.44067702815</v>
      </c>
      <c r="AJ121" s="12">
        <f t="shared" si="93"/>
        <v>2397628.1393786808</v>
      </c>
      <c r="AK121" s="12">
        <f t="shared" si="94"/>
        <v>1849620.9859576838</v>
      </c>
      <c r="AL121" s="12">
        <f t="shared" si="95"/>
        <v>121889.60728935059</v>
      </c>
      <c r="AM121" s="12">
        <f t="shared" si="96"/>
        <v>-733880.94418554963</v>
      </c>
      <c r="AN121" s="12">
        <f t="shared" si="97"/>
        <v>525757.89002016303</v>
      </c>
      <c r="AO121" s="12">
        <f t="shared" si="98"/>
        <v>-412840.33918003016</v>
      </c>
      <c r="AP121" s="12">
        <f t="shared" si="99"/>
        <v>-1470318.819335751</v>
      </c>
      <c r="AQ121" s="12">
        <f t="shared" si="100"/>
        <v>-469836.4365876416</v>
      </c>
      <c r="AR121" s="12">
        <f t="shared" si="101"/>
        <v>1358478.5507778174</v>
      </c>
      <c r="AS121" s="12">
        <f t="shared" si="102"/>
        <v>1807416.4458446694</v>
      </c>
      <c r="AT121" s="33">
        <f>AA121/'cel growth'!$G$35</f>
        <v>3483493.463401577</v>
      </c>
      <c r="AU121" s="33">
        <f>AB121/'cel growth'!$G$35</f>
        <v>3435124.1317929337</v>
      </c>
      <c r="AV121" s="33">
        <f>AC121/'cel growth'!$G$35</f>
        <v>2674620.7910549608</v>
      </c>
      <c r="AW121" s="33">
        <f>AD121/'cel growth'!$G$35</f>
        <v>2322936.3999577062</v>
      </c>
      <c r="AX121" s="33">
        <f>AE121/'cel growth'!$H$35</f>
        <v>370566.5766679853</v>
      </c>
      <c r="AY121" s="33">
        <f>AF121/'cel growth'!$H$35</f>
        <v>-49679.481305518049</v>
      </c>
      <c r="AZ121" s="33">
        <f>AG121/'cel growth'!$H$35</f>
        <v>-272084.10890632391</v>
      </c>
      <c r="BA121" s="33">
        <f>AH121/'cel growth'!$H$35</f>
        <v>180579.31171990218</v>
      </c>
      <c r="BB121" s="33">
        <f>AI121/'cel growth'!$H$35</f>
        <v>569190.27985012706</v>
      </c>
      <c r="BC121" s="33">
        <f>AJ121/'cel growth'!$G$36</f>
        <v>3309111.5247968878</v>
      </c>
      <c r="BD121" s="33">
        <f>AK121/'cel growth'!$G$36</f>
        <v>2552773.7269236594</v>
      </c>
      <c r="BE121" s="33">
        <f>AL121/'cel growth'!$G$36</f>
        <v>168227.21489191378</v>
      </c>
      <c r="BF121" s="33">
        <f>AM121/'cel growth'!$G$36</f>
        <v>-1012873.4520368706</v>
      </c>
      <c r="BG121" s="33">
        <f>AN121/'cel growth'!$G$36</f>
        <v>725630.24455054326</v>
      </c>
      <c r="BH121" s="33">
        <f>AO121/'cel growth'!$H$36</f>
        <v>-323682.97677070164</v>
      </c>
      <c r="BI121" s="33">
        <f>AP121/'cel growth'!$H$36</f>
        <v>-1152787.4751528164</v>
      </c>
      <c r="BJ121" s="33">
        <f>AQ121/'cel growth'!$H$36</f>
        <v>-368370.14690008067</v>
      </c>
      <c r="BK121" s="33">
        <f>AR121/'cel growth'!$H$36</f>
        <v>1065100.3292659405</v>
      </c>
      <c r="BL121" s="33">
        <f>AS121/'cel growth'!$H$36</f>
        <v>1417085.2020354681</v>
      </c>
      <c r="BM121" s="25">
        <f t="shared" ref="BM121:BM126" si="112">ABS(IF(AVERAGE(AT121:BL121)&gt;1, MAX(AT121:BL121), MIN(AT121:BL121)))</f>
        <v>3483493.463401577</v>
      </c>
      <c r="BN121" s="26">
        <f t="shared" si="109"/>
        <v>-1152787.4751528164</v>
      </c>
      <c r="BO121" s="26">
        <f t="shared" si="110"/>
        <v>3483493.463401577</v>
      </c>
      <c r="BP121" s="23">
        <f t="shared" si="69"/>
        <v>1</v>
      </c>
      <c r="BQ121" s="23">
        <f t="shared" si="70"/>
        <v>0.98611470579266958</v>
      </c>
      <c r="BR121" s="23">
        <f t="shared" si="71"/>
        <v>0.76779842395433562</v>
      </c>
      <c r="BS121" s="23">
        <f t="shared" si="72"/>
        <v>0.66684103884879842</v>
      </c>
      <c r="BT121" s="23">
        <f t="shared" si="73"/>
        <v>0.10637785905478141</v>
      </c>
      <c r="BU121" s="23">
        <f t="shared" si="74"/>
        <v>-1.4261396447980359E-2</v>
      </c>
      <c r="BV121" s="23">
        <f t="shared" si="75"/>
        <v>-7.810667990765742E-2</v>
      </c>
      <c r="BW121" s="23">
        <f t="shared" si="76"/>
        <v>5.1838567695651511E-2</v>
      </c>
      <c r="BX121" s="23">
        <f t="shared" si="77"/>
        <v>0.163396396700662</v>
      </c>
      <c r="BY121" s="23">
        <f t="shared" si="78"/>
        <v>0.94994050069656</v>
      </c>
      <c r="BZ121" s="23">
        <f t="shared" si="79"/>
        <v>0.73282001351336423</v>
      </c>
      <c r="CA121" s="23">
        <f t="shared" si="80"/>
        <v>4.8292674195990176E-2</v>
      </c>
      <c r="CB121" s="23">
        <f t="shared" si="81"/>
        <v>-0.29076370105997429</v>
      </c>
      <c r="CC121" s="23">
        <f t="shared" si="82"/>
        <v>0.20830532687205811</v>
      </c>
      <c r="CD121" s="23">
        <f t="shared" si="83"/>
        <v>-9.2919071090958871E-2</v>
      </c>
      <c r="CE121" s="23">
        <f t="shared" si="84"/>
        <v>-0.33092855986792563</v>
      </c>
      <c r="CF121" s="23">
        <f t="shared" si="85"/>
        <v>-0.10574733403988448</v>
      </c>
      <c r="CG121" s="23">
        <f t="shared" si="86"/>
        <v>0.30575637372544018</v>
      </c>
      <c r="CH121" s="23">
        <f t="shared" si="87"/>
        <v>0.40680001754666895</v>
      </c>
    </row>
    <row r="122" spans="1:86" x14ac:dyDescent="0.25">
      <c r="A122" s="64"/>
      <c r="B122" s="37" t="s">
        <v>72</v>
      </c>
      <c r="C122" s="38">
        <v>454282863.35487598</v>
      </c>
      <c r="D122" s="38">
        <v>449519942.29290098</v>
      </c>
      <c r="E122" s="38">
        <v>412698390.18297702</v>
      </c>
      <c r="F122" s="38">
        <v>433520495.45808101</v>
      </c>
      <c r="G122" s="38">
        <v>443108620.78381002</v>
      </c>
      <c r="H122" s="38">
        <v>477282193.92778403</v>
      </c>
      <c r="I122" s="38">
        <v>443850633.85437697</v>
      </c>
      <c r="J122" s="38">
        <v>467693174.91046</v>
      </c>
      <c r="K122" s="38">
        <v>396012046.70688301</v>
      </c>
      <c r="L122" s="38">
        <v>460318246.78945798</v>
      </c>
      <c r="M122" s="38">
        <v>374484384.91307002</v>
      </c>
      <c r="N122" s="38">
        <v>335421427.750561</v>
      </c>
      <c r="O122" s="38">
        <v>317375100.04321802</v>
      </c>
      <c r="P122" s="38">
        <v>452763177.44793099</v>
      </c>
      <c r="Q122" s="38">
        <v>310390891.69336098</v>
      </c>
      <c r="R122" s="38">
        <v>331918198.30174297</v>
      </c>
      <c r="S122" s="38">
        <v>284575598.79341102</v>
      </c>
      <c r="T122" s="38">
        <v>411331340.53184801</v>
      </c>
      <c r="U122" s="38">
        <v>381373342.27103698</v>
      </c>
      <c r="V122" s="38">
        <v>353533242.69187599</v>
      </c>
      <c r="W122" s="38">
        <v>295841441.40116698</v>
      </c>
      <c r="X122" s="38">
        <v>457891991.12582701</v>
      </c>
      <c r="Y122" s="38">
        <v>398587613.77219802</v>
      </c>
      <c r="Z122" s="38">
        <v>449349568.45713699</v>
      </c>
      <c r="AA122" s="12">
        <f t="shared" si="65"/>
        <v>39442259.343116462</v>
      </c>
      <c r="AB122" s="12">
        <f t="shared" si="103"/>
        <v>49102288.603818715</v>
      </c>
      <c r="AC122" s="12">
        <f t="shared" si="104"/>
        <v>-28231900.937270284</v>
      </c>
      <c r="AD122" s="12">
        <f t="shared" si="105"/>
        <v>7416298.6762409806</v>
      </c>
      <c r="AE122" s="12">
        <f t="shared" si="88"/>
        <v>4313935.3307352066</v>
      </c>
      <c r="AF122" s="12">
        <f t="shared" si="89"/>
        <v>140964335.75321436</v>
      </c>
      <c r="AG122" s="12">
        <f t="shared" si="90"/>
        <v>105117768.36463177</v>
      </c>
      <c r="AH122" s="12">
        <f t="shared" si="91"/>
        <v>148293856.805987</v>
      </c>
      <c r="AI122" s="12">
        <f t="shared" si="92"/>
        <v>67700678.699032247</v>
      </c>
      <c r="AJ122" s="12">
        <f t="shared" si="93"/>
        <v>132782469.61798364</v>
      </c>
      <c r="AK122" s="12">
        <f t="shared" si="94"/>
        <v>12786007.635975897</v>
      </c>
      <c r="AL122" s="12">
        <f t="shared" si="95"/>
        <v>-17315307.67938745</v>
      </c>
      <c r="AM122" s="12">
        <f t="shared" si="96"/>
        <v>-46155657.49706924</v>
      </c>
      <c r="AN122" s="12">
        <f t="shared" si="97"/>
        <v>109380714.43438238</v>
      </c>
      <c r="AO122" s="12">
        <f t="shared" si="98"/>
        <v>-49262019.049925447</v>
      </c>
      <c r="AP122" s="12">
        <f t="shared" si="99"/>
        <v>2264403.0539584756</v>
      </c>
      <c r="AQ122" s="12">
        <f t="shared" si="100"/>
        <v>-37552867.625532627</v>
      </c>
      <c r="AR122" s="12">
        <f t="shared" si="101"/>
        <v>96412961.567324817</v>
      </c>
      <c r="AS122" s="12">
        <f t="shared" si="102"/>
        <v>27570870.323650837</v>
      </c>
      <c r="AT122" s="33">
        <f>AA122/'cel growth'!$G$35</f>
        <v>54398876.067556016</v>
      </c>
      <c r="AU122" s="33">
        <f>AB122/'cel growth'!$G$35</f>
        <v>67722015.849953324</v>
      </c>
      <c r="AV122" s="33">
        <f>AC122/'cel growth'!$G$35</f>
        <v>-38937517.926596984</v>
      </c>
      <c r="AW122" s="33">
        <f>AD122/'cel growth'!$G$35</f>
        <v>10228580.190075284</v>
      </c>
      <c r="AX122" s="33">
        <f>AE122/'cel growth'!$H$35</f>
        <v>3383628.6640472091</v>
      </c>
      <c r="AY122" s="33">
        <f>AF122/'cel growth'!$H$35</f>
        <v>110565163.9385291</v>
      </c>
      <c r="AZ122" s="33">
        <f>AG122/'cel growth'!$H$35</f>
        <v>82448962.923750162</v>
      </c>
      <c r="BA122" s="33">
        <f>AH122/'cel growth'!$H$35</f>
        <v>116314062.71111974</v>
      </c>
      <c r="BB122" s="33">
        <f>AI122/'cel growth'!$H$35</f>
        <v>53100925.131961972</v>
      </c>
      <c r="BC122" s="33">
        <f>AJ122/'cel growth'!$G$36</f>
        <v>183261112.63347363</v>
      </c>
      <c r="BD122" s="33">
        <f>AK122/'cel growth'!$G$36</f>
        <v>17646742.015345678</v>
      </c>
      <c r="BE122" s="33">
        <f>AL122/'cel growth'!$G$36</f>
        <v>-23897902.788258605</v>
      </c>
      <c r="BF122" s="33">
        <f>AM122/'cel growth'!$G$36</f>
        <v>-63702212.886819512</v>
      </c>
      <c r="BG122" s="33">
        <f>AN122/'cel growth'!$G$36</f>
        <v>150962935.73661852</v>
      </c>
      <c r="BH122" s="33">
        <f>AO122/'cel growth'!$H$36</f>
        <v>-38623350.129701138</v>
      </c>
      <c r="BI122" s="33">
        <f>AP122/'cel growth'!$H$36</f>
        <v>1775380.5807099801</v>
      </c>
      <c r="BJ122" s="33">
        <f>AQ122/'cel growth'!$H$36</f>
        <v>-29442917.335672226</v>
      </c>
      <c r="BK122" s="33">
        <f>AR122/'cel growth'!$H$36</f>
        <v>75591533.669829175</v>
      </c>
      <c r="BL122" s="33">
        <f>AS122/'cel growth'!$H$36</f>
        <v>21616640.942218229</v>
      </c>
      <c r="BM122" s="25">
        <f t="shared" si="112"/>
        <v>183261112.63347363</v>
      </c>
      <c r="BN122" s="26">
        <f t="shared" si="109"/>
        <v>-63702212.886819512</v>
      </c>
      <c r="BO122" s="26">
        <f t="shared" si="110"/>
        <v>183261112.63347363</v>
      </c>
      <c r="BP122" s="23">
        <f t="shared" si="69"/>
        <v>0.29683807593351785</v>
      </c>
      <c r="BQ122" s="23">
        <f t="shared" si="70"/>
        <v>0.36953838638641734</v>
      </c>
      <c r="BR122" s="23">
        <f t="shared" si="71"/>
        <v>-0.21247016001956126</v>
      </c>
      <c r="BS122" s="23">
        <f t="shared" si="72"/>
        <v>5.5814242547641162E-2</v>
      </c>
      <c r="BT122" s="23">
        <f t="shared" si="73"/>
        <v>1.846342966832545E-2</v>
      </c>
      <c r="BU122" s="23">
        <f t="shared" si="74"/>
        <v>0.60332037904660074</v>
      </c>
      <c r="BV122" s="23">
        <f t="shared" si="75"/>
        <v>0.44989884509022898</v>
      </c>
      <c r="BW122" s="23">
        <f t="shared" si="76"/>
        <v>0.63469036632856468</v>
      </c>
      <c r="BX122" s="23">
        <f t="shared" si="77"/>
        <v>0.28975555353177967</v>
      </c>
      <c r="BY122" s="23">
        <f t="shared" si="78"/>
        <v>1</v>
      </c>
      <c r="BZ122" s="23">
        <f t="shared" si="79"/>
        <v>9.6292889210159716E-2</v>
      </c>
      <c r="CA122" s="23">
        <f t="shared" si="80"/>
        <v>-0.13040356704619027</v>
      </c>
      <c r="CB122" s="23">
        <f t="shared" si="81"/>
        <v>-0.34760354759072853</v>
      </c>
      <c r="CC122" s="23">
        <f t="shared" si="82"/>
        <v>0.82375869908935784</v>
      </c>
      <c r="CD122" s="23">
        <f t="shared" si="83"/>
        <v>-0.21075584216793833</v>
      </c>
      <c r="CE122" s="23">
        <f t="shared" si="84"/>
        <v>9.687710366905725E-3</v>
      </c>
      <c r="CF122" s="23">
        <f t="shared" si="85"/>
        <v>-0.16066102029271603</v>
      </c>
      <c r="CG122" s="23">
        <f t="shared" si="86"/>
        <v>0.4124799450553045</v>
      </c>
      <c r="CH122" s="23">
        <f t="shared" si="87"/>
        <v>0.11795541689988535</v>
      </c>
    </row>
    <row r="123" spans="1:86" x14ac:dyDescent="0.25">
      <c r="A123" s="64"/>
      <c r="B123" s="37" t="s">
        <v>71</v>
      </c>
      <c r="C123" s="38">
        <v>2022879446.6394601</v>
      </c>
      <c r="D123" s="38">
        <v>2090150918.2224801</v>
      </c>
      <c r="E123" s="38">
        <v>2131402411.02635</v>
      </c>
      <c r="F123" s="38">
        <v>1957732282.6728799</v>
      </c>
      <c r="G123" s="38">
        <v>2231610901.1545901</v>
      </c>
      <c r="H123" s="38">
        <v>2334345176.9980898</v>
      </c>
      <c r="I123" s="38">
        <v>2195381718.0497599</v>
      </c>
      <c r="J123" s="38">
        <v>2266981705.43924</v>
      </c>
      <c r="K123" s="38">
        <v>2025386329.15553</v>
      </c>
      <c r="L123" s="38">
        <v>2234185069.0506301</v>
      </c>
      <c r="M123" s="38">
        <v>1748399151.60584</v>
      </c>
      <c r="N123" s="38">
        <v>1521623003.3094001</v>
      </c>
      <c r="O123" s="38">
        <v>1505361429.7616601</v>
      </c>
      <c r="P123" s="38">
        <v>2210124529.5149498</v>
      </c>
      <c r="Q123" s="38">
        <v>1568130749.2044499</v>
      </c>
      <c r="R123" s="38">
        <v>1489259841.3531899</v>
      </c>
      <c r="S123" s="38">
        <v>1425280366.2759199</v>
      </c>
      <c r="T123" s="38">
        <v>2085908589.0122001</v>
      </c>
      <c r="U123" s="38">
        <v>1867692487.4189899</v>
      </c>
      <c r="V123" s="38">
        <v>1914910918.9630101</v>
      </c>
      <c r="W123" s="38">
        <v>1391646625.5169301</v>
      </c>
      <c r="X123" s="38">
        <v>2378810375.25846</v>
      </c>
      <c r="Y123" s="38">
        <v>1973330932.82581</v>
      </c>
      <c r="Z123" s="38">
        <v>2424683252.2574701</v>
      </c>
      <c r="AA123" s="12">
        <f t="shared" si="65"/>
        <v>-150054423.18672752</v>
      </c>
      <c r="AB123" s="12">
        <f t="shared" si="103"/>
        <v>48033121.757812262</v>
      </c>
      <c r="AC123" s="12">
        <f t="shared" si="104"/>
        <v>-157506322.87370014</v>
      </c>
      <c r="AD123" s="12">
        <f t="shared" si="105"/>
        <v>-229806590.61900783</v>
      </c>
      <c r="AE123" s="12">
        <f t="shared" si="88"/>
        <v>-68766051.995212555</v>
      </c>
      <c r="AF123" s="12">
        <f t="shared" si="89"/>
        <v>677652642.70933652</v>
      </c>
      <c r="AG123" s="12">
        <f t="shared" si="90"/>
        <v>489167297.52487159</v>
      </c>
      <c r="AH123" s="12">
        <f t="shared" si="91"/>
        <v>612152146.07222986</v>
      </c>
      <c r="AI123" s="12">
        <f t="shared" si="92"/>
        <v>388631836.72484684</v>
      </c>
      <c r="AJ123" s="12">
        <f t="shared" si="93"/>
        <v>557170441.96399808</v>
      </c>
      <c r="AK123" s="12">
        <f t="shared" si="94"/>
        <v>-115220149.15692925</v>
      </c>
      <c r="AL123" s="12">
        <f t="shared" si="95"/>
        <v>-294874961.15725303</v>
      </c>
      <c r="AM123" s="12">
        <f t="shared" si="96"/>
        <v>-341882746.84183264</v>
      </c>
      <c r="AN123" s="12">
        <f t="shared" si="97"/>
        <v>418760430.24830294</v>
      </c>
      <c r="AO123" s="12">
        <f t="shared" si="98"/>
        <v>-265368001.37198472</v>
      </c>
      <c r="AP123" s="12">
        <f t="shared" si="99"/>
        <v>-176141261.44301295</v>
      </c>
      <c r="AQ123" s="12">
        <f t="shared" si="100"/>
        <v>-195207033.52020192</v>
      </c>
      <c r="AR123" s="12">
        <f t="shared" si="101"/>
        <v>477173135.63722301</v>
      </c>
      <c r="AS123" s="12">
        <f t="shared" si="102"/>
        <v>68796239.771478891</v>
      </c>
      <c r="AT123" s="33">
        <f>AA123/'cel growth'!$G$35</f>
        <v>-206955486.48249483</v>
      </c>
      <c r="AU123" s="33">
        <f>AB123/'cel growth'!$G$35</f>
        <v>66247417.900442213</v>
      </c>
      <c r="AV123" s="33">
        <f>AC123/'cel growth'!$G$35</f>
        <v>-217233167.68764693</v>
      </c>
      <c r="AW123" s="33">
        <f>AD123/'cel growth'!$G$35</f>
        <v>-316949902.23151922</v>
      </c>
      <c r="AX123" s="33">
        <f>AE123/'cel growth'!$H$35</f>
        <v>-53936549.068459831</v>
      </c>
      <c r="AY123" s="33">
        <f>AF123/'cel growth'!$H$35</f>
        <v>531515827.27779996</v>
      </c>
      <c r="AZ123" s="33">
        <f>AG123/'cel growth'!$H$35</f>
        <v>383677631.33286989</v>
      </c>
      <c r="BA123" s="33">
        <f>AH123/'cel growth'!$H$35</f>
        <v>480140611.62456238</v>
      </c>
      <c r="BB123" s="33">
        <f>AI123/'cel growth'!$H$35</f>
        <v>304822794.42965102</v>
      </c>
      <c r="BC123" s="33">
        <f>AJ123/'cel growth'!$G$36</f>
        <v>768984606.28553784</v>
      </c>
      <c r="BD123" s="33">
        <f>AK123/'cel growth'!$G$36</f>
        <v>-159022292.57403302</v>
      </c>
      <c r="BE123" s="33">
        <f>AL123/'cel growth'!$G$36</f>
        <v>-406974758.22600323</v>
      </c>
      <c r="BF123" s="33">
        <f>AM123/'cel growth'!$G$36</f>
        <v>-471853044.73307377</v>
      </c>
      <c r="BG123" s="33">
        <f>AN123/'cel growth'!$G$36</f>
        <v>577956582.63447726</v>
      </c>
      <c r="BH123" s="33">
        <f>AO123/'cel growth'!$H$36</f>
        <v>-208058894.61862585</v>
      </c>
      <c r="BI123" s="33">
        <f>AP123/'cel growth'!$H$36</f>
        <v>-138101639.84764674</v>
      </c>
      <c r="BJ123" s="33">
        <f>AQ123/'cel growth'!$H$36</f>
        <v>-153049951.03408122</v>
      </c>
      <c r="BK123" s="33">
        <f>AR123/'cel growth'!$H$36</f>
        <v>374122405.97620672</v>
      </c>
      <c r="BL123" s="33">
        <f>AS123/'cel growth'!$H$36</f>
        <v>53938943.37964049</v>
      </c>
      <c r="BM123" s="25">
        <f t="shared" si="112"/>
        <v>768984606.28553784</v>
      </c>
      <c r="BN123" s="26">
        <f t="shared" si="109"/>
        <v>-471853044.73307377</v>
      </c>
      <c r="BO123" s="26">
        <f t="shared" si="110"/>
        <v>768984606.28553784</v>
      </c>
      <c r="BP123" s="23">
        <f t="shared" si="69"/>
        <v>-0.26912825665283674</v>
      </c>
      <c r="BQ123" s="23">
        <f t="shared" si="70"/>
        <v>8.6149212037468739E-2</v>
      </c>
      <c r="BR123" s="23">
        <f t="shared" si="71"/>
        <v>-0.28249351926166433</v>
      </c>
      <c r="BS123" s="23">
        <f t="shared" si="72"/>
        <v>-0.41216677114317946</v>
      </c>
      <c r="BT123" s="23">
        <f t="shared" si="73"/>
        <v>-7.01399594056792E-2</v>
      </c>
      <c r="BU123" s="23">
        <f t="shared" si="74"/>
        <v>0.69119176500191026</v>
      </c>
      <c r="BV123" s="23">
        <f t="shared" si="75"/>
        <v>0.49894058762263893</v>
      </c>
      <c r="BW123" s="23">
        <f t="shared" si="76"/>
        <v>0.62438260493120656</v>
      </c>
      <c r="BX123" s="23">
        <f t="shared" si="77"/>
        <v>0.39639648432242458</v>
      </c>
      <c r="BY123" s="23">
        <f t="shared" si="78"/>
        <v>1</v>
      </c>
      <c r="BZ123" s="23">
        <f t="shared" si="79"/>
        <v>-0.20679515724269931</v>
      </c>
      <c r="CA123" s="23">
        <f t="shared" si="80"/>
        <v>-0.52923654764928563</v>
      </c>
      <c r="CB123" s="23">
        <f t="shared" si="81"/>
        <v>-0.61360531911332727</v>
      </c>
      <c r="CC123" s="23">
        <f t="shared" si="82"/>
        <v>0.75158407321858867</v>
      </c>
      <c r="CD123" s="23">
        <f t="shared" si="83"/>
        <v>-0.27056314641150286</v>
      </c>
      <c r="CE123" s="23">
        <f t="shared" si="84"/>
        <v>-0.17958960259910212</v>
      </c>
      <c r="CF123" s="23">
        <f t="shared" si="85"/>
        <v>-0.19902862785949063</v>
      </c>
      <c r="CG123" s="23">
        <f t="shared" si="86"/>
        <v>0.48651481826580067</v>
      </c>
      <c r="CH123" s="23">
        <f t="shared" si="87"/>
        <v>7.014307300660319E-2</v>
      </c>
    </row>
    <row r="124" spans="1:86" x14ac:dyDescent="0.25">
      <c r="A124" s="64"/>
      <c r="B124" s="37" t="s">
        <v>146</v>
      </c>
      <c r="C124" s="38">
        <v>530250.41130395397</v>
      </c>
      <c r="D124" s="38">
        <v>457098.740933005</v>
      </c>
      <c r="E124" s="38">
        <v>528930.76370272005</v>
      </c>
      <c r="F124" s="38">
        <v>528142.52742305398</v>
      </c>
      <c r="G124" s="38">
        <v>564700.71714572003</v>
      </c>
      <c r="H124" s="38">
        <v>565155.65050161502</v>
      </c>
      <c r="I124" s="38">
        <v>409130.16978534602</v>
      </c>
      <c r="J124" s="38">
        <v>509037.271243044</v>
      </c>
      <c r="K124" s="38">
        <v>464081.96218714101</v>
      </c>
      <c r="L124" s="38">
        <v>588903.50320398004</v>
      </c>
      <c r="M124" s="38">
        <v>470316.050119541</v>
      </c>
      <c r="N124" s="38">
        <v>376356.24577538</v>
      </c>
      <c r="O124" s="38">
        <v>234918.084504375</v>
      </c>
      <c r="P124" s="38">
        <v>588342.48023491597</v>
      </c>
      <c r="Q124" s="38">
        <v>319966.31429041998</v>
      </c>
      <c r="R124" s="38">
        <v>293764.47578624199</v>
      </c>
      <c r="S124" s="38">
        <v>286767.09772395203</v>
      </c>
      <c r="T124" s="38">
        <v>425663.54291419202</v>
      </c>
      <c r="U124" s="38">
        <v>396532.940961577</v>
      </c>
      <c r="V124" s="38">
        <v>436561.82214364002</v>
      </c>
      <c r="W124" s="38">
        <v>240498.39096599899</v>
      </c>
      <c r="X124" s="38">
        <v>544605.40831633203</v>
      </c>
      <c r="Y124" s="38">
        <v>400779.739262674</v>
      </c>
      <c r="Z124" s="38">
        <v>563111.27336918702</v>
      </c>
      <c r="AA124" s="12">
        <f t="shared" ref="AA124:AA126" si="113">C124-AVERAGE($X124:$Z124,V124)</f>
        <v>43985.850530995755</v>
      </c>
      <c r="AB124" s="12">
        <f t="shared" si="103"/>
        <v>19850.037954456988</v>
      </c>
      <c r="AC124" s="12">
        <f t="shared" si="104"/>
        <v>15655.30638658884</v>
      </c>
      <c r="AD124" s="12">
        <f t="shared" si="105"/>
        <v>50823.487370337243</v>
      </c>
      <c r="AE124" s="12">
        <f t="shared" si="88"/>
        <v>46798.79356637504</v>
      </c>
      <c r="AF124" s="12">
        <f t="shared" si="89"/>
        <v>177035.08263181784</v>
      </c>
      <c r="AG124" s="12">
        <f t="shared" si="90"/>
        <v>27043.555059683509</v>
      </c>
      <c r="AH124" s="12">
        <f t="shared" si="91"/>
        <v>127999.33940934855</v>
      </c>
      <c r="AI124" s="12">
        <f t="shared" si="92"/>
        <v>74251.98510750843</v>
      </c>
      <c r="AJ124" s="12">
        <f t="shared" si="93"/>
        <v>200079.69957533805</v>
      </c>
      <c r="AK124" s="12">
        <f t="shared" si="94"/>
        <v>48933.174224538321</v>
      </c>
      <c r="AL124" s="12">
        <f t="shared" si="95"/>
        <v>-7528.7482265891158</v>
      </c>
      <c r="AM124" s="12">
        <f t="shared" si="96"/>
        <v>-174205.85558501037</v>
      </c>
      <c r="AN124" s="12">
        <f t="shared" si="97"/>
        <v>192655.37872099061</v>
      </c>
      <c r="AO124" s="12">
        <f t="shared" si="98"/>
        <v>-107177.71584046277</v>
      </c>
      <c r="AP124" s="12">
        <f t="shared" si="99"/>
        <v>-95592.923006940808</v>
      </c>
      <c r="AQ124" s="12">
        <f t="shared" si="100"/>
        <v>-88474.820456448942</v>
      </c>
      <c r="AR124" s="12">
        <f t="shared" si="101"/>
        <v>92090.901573396346</v>
      </c>
      <c r="AS124" s="12">
        <f t="shared" si="102"/>
        <v>-28755.008955718891</v>
      </c>
      <c r="AT124" s="33">
        <f>AA124/'cel growth'!$G$35</f>
        <v>60665.409933705378</v>
      </c>
      <c r="AU124" s="33">
        <f>AB124/'cel growth'!$G$35</f>
        <v>27377.228703538785</v>
      </c>
      <c r="AV124" s="33">
        <f>AC124/'cel growth'!$G$35</f>
        <v>21591.843015765087</v>
      </c>
      <c r="AW124" s="33">
        <f>AD124/'cel growth'!$G$35</f>
        <v>70095.898075435223</v>
      </c>
      <c r="AX124" s="33">
        <f>AE124/'cel growth'!$H$35</f>
        <v>36706.563083092806</v>
      </c>
      <c r="AY124" s="33">
        <f>AF124/'cel growth'!$H$35</f>
        <v>138857.19979786908</v>
      </c>
      <c r="AZ124" s="33">
        <f>AG124/'cel growth'!$H$35</f>
        <v>21211.571584242818</v>
      </c>
      <c r="BA124" s="33">
        <f>AH124/'cel growth'!$H$35</f>
        <v>100396.08862907258</v>
      </c>
      <c r="BB124" s="33">
        <f>AI124/'cel growth'!$H$35</f>
        <v>58239.432423145292</v>
      </c>
      <c r="BC124" s="33">
        <f>AJ124/'cel growth'!$G$36</f>
        <v>276142.08761923457</v>
      </c>
      <c r="BD124" s="33">
        <f>AK124/'cel growth'!$G$36</f>
        <v>67535.631615199076</v>
      </c>
      <c r="BE124" s="33">
        <f>AL124/'cel growth'!$G$36</f>
        <v>-10390.880518426109</v>
      </c>
      <c r="BF124" s="33">
        <f>AM124/'cel growth'!$G$36</f>
        <v>-240432.03152964544</v>
      </c>
      <c r="BG124" s="33">
        <f>AN124/'cel growth'!$G$36</f>
        <v>265895.33362956985</v>
      </c>
      <c r="BH124" s="33">
        <f>AO124/'cel growth'!$H$36</f>
        <v>-84031.522151223602</v>
      </c>
      <c r="BI124" s="33">
        <f>AP124/'cel growth'!$H$36</f>
        <v>-74948.591357508034</v>
      </c>
      <c r="BJ124" s="33">
        <f>AQ124/'cel growth'!$H$36</f>
        <v>-69367.720488448875</v>
      </c>
      <c r="BK124" s="33">
        <f>AR124/'cel growth'!$H$36</f>
        <v>72202.869549954339</v>
      </c>
      <c r="BL124" s="33">
        <f>AS124/'cel growth'!$H$36</f>
        <v>-22545.051954810275</v>
      </c>
      <c r="BM124" s="25">
        <f t="shared" si="112"/>
        <v>276142.08761923457</v>
      </c>
      <c r="BN124" s="26">
        <f t="shared" si="109"/>
        <v>-240432.03152964544</v>
      </c>
      <c r="BO124" s="26">
        <f t="shared" si="110"/>
        <v>276142.08761923457</v>
      </c>
      <c r="BP124" s="23">
        <f t="shared" si="69"/>
        <v>0.21968911170598304</v>
      </c>
      <c r="BQ124" s="23">
        <f t="shared" si="70"/>
        <v>9.9141818400708848E-2</v>
      </c>
      <c r="BR124" s="23">
        <f t="shared" si="71"/>
        <v>7.8191061717247323E-2</v>
      </c>
      <c r="BS124" s="23">
        <f t="shared" si="72"/>
        <v>0.25383996579358342</v>
      </c>
      <c r="BT124" s="23">
        <f t="shared" si="73"/>
        <v>0.13292636193040797</v>
      </c>
      <c r="BU124" s="23">
        <f t="shared" si="74"/>
        <v>0.50284692563538447</v>
      </c>
      <c r="BV124" s="23">
        <f t="shared" si="75"/>
        <v>7.6813975613492583E-2</v>
      </c>
      <c r="BW124" s="23">
        <f t="shared" si="76"/>
        <v>0.3635667764180382</v>
      </c>
      <c r="BX124" s="23">
        <f t="shared" si="77"/>
        <v>0.21090386085387386</v>
      </c>
      <c r="BY124" s="23">
        <f t="shared" si="78"/>
        <v>1</v>
      </c>
      <c r="BZ124" s="23">
        <f t="shared" si="79"/>
        <v>0.24456841113015076</v>
      </c>
      <c r="CA124" s="23">
        <f t="shared" si="80"/>
        <v>-3.7628746157499303E-2</v>
      </c>
      <c r="CB124" s="23">
        <f t="shared" si="81"/>
        <v>-0.87068231287210063</v>
      </c>
      <c r="CC124" s="23">
        <f t="shared" si="82"/>
        <v>0.96289318271616131</v>
      </c>
      <c r="CD124" s="23">
        <f t="shared" si="83"/>
        <v>-0.30430537726321738</v>
      </c>
      <c r="CE124" s="23">
        <f t="shared" si="84"/>
        <v>-0.27141314097998986</v>
      </c>
      <c r="CF124" s="23">
        <f t="shared" si="85"/>
        <v>-0.25120299874062768</v>
      </c>
      <c r="CG124" s="23">
        <f t="shared" si="86"/>
        <v>0.26146999239577368</v>
      </c>
      <c r="CH124" s="23">
        <f t="shared" si="87"/>
        <v>-8.1642940231179406E-2</v>
      </c>
    </row>
    <row r="125" spans="1:86" x14ac:dyDescent="0.25">
      <c r="A125" s="64"/>
      <c r="B125" s="37" t="s">
        <v>60</v>
      </c>
      <c r="C125" s="38">
        <v>1557455.25838275</v>
      </c>
      <c r="D125" s="38">
        <v>1453026.27399406</v>
      </c>
      <c r="E125" s="38">
        <v>1241676.7334358101</v>
      </c>
      <c r="F125" s="38">
        <v>1314724.5569165901</v>
      </c>
      <c r="G125" s="38">
        <v>1303314.27782284</v>
      </c>
      <c r="H125" s="38">
        <v>1566696.6081408199</v>
      </c>
      <c r="I125" s="38">
        <v>1135107.41501565</v>
      </c>
      <c r="J125" s="38">
        <v>1174319.4942810501</v>
      </c>
      <c r="K125" s="38">
        <v>1013919.24799201</v>
      </c>
      <c r="L125" s="38">
        <v>1277736.6857288999</v>
      </c>
      <c r="M125" s="38">
        <v>1339659.72840766</v>
      </c>
      <c r="N125" s="38">
        <v>500760.48380611598</v>
      </c>
      <c r="O125" s="38">
        <v>222986.68101790399</v>
      </c>
      <c r="P125" s="38">
        <v>1458142.2105425701</v>
      </c>
      <c r="Q125" s="38">
        <v>966942.931990874</v>
      </c>
      <c r="R125" s="38">
        <v>336081.34086504899</v>
      </c>
      <c r="S125" s="38">
        <v>426478.669039445</v>
      </c>
      <c r="T125" s="38">
        <v>1290049.0069587899</v>
      </c>
      <c r="U125" s="38">
        <v>1169495.6518299801</v>
      </c>
      <c r="V125" s="38">
        <v>1191899.20189919</v>
      </c>
      <c r="W125" s="38">
        <v>318422.99738654197</v>
      </c>
      <c r="X125" s="38">
        <v>1823952.64976128</v>
      </c>
      <c r="Y125" s="38">
        <v>1279071.73054561</v>
      </c>
      <c r="Z125" s="38">
        <v>1609644.4524711601</v>
      </c>
      <c r="AA125" s="12">
        <f t="shared" si="113"/>
        <v>81313.249713439727</v>
      </c>
      <c r="AB125" s="12">
        <f t="shared" si="103"/>
        <v>195253.31645291182</v>
      </c>
      <c r="AC125" s="12">
        <f t="shared" si="104"/>
        <v>-392478.63719902257</v>
      </c>
      <c r="AD125" s="12">
        <f t="shared" si="105"/>
        <v>-183210.58391432511</v>
      </c>
      <c r="AE125" s="12">
        <f t="shared" si="88"/>
        <v>-277264.0434894627</v>
      </c>
      <c r="AF125" s="12">
        <f t="shared" si="89"/>
        <v>368201.08751794742</v>
      </c>
      <c r="AG125" s="12">
        <f t="shared" si="90"/>
        <v>-91873.122292090673</v>
      </c>
      <c r="AH125" s="12">
        <f t="shared" si="91"/>
        <v>94271.945386293111</v>
      </c>
      <c r="AI125" s="12">
        <f t="shared" si="92"/>
        <v>-118445.31422392128</v>
      </c>
      <c r="AJ125" s="12">
        <f t="shared" si="93"/>
        <v>168885.48840675293</v>
      </c>
      <c r="AK125" s="12">
        <f t="shared" si="94"/>
        <v>69442.24833366042</v>
      </c>
      <c r="AL125" s="12">
        <f t="shared" si="95"/>
        <v>-654438.44381537382</v>
      </c>
      <c r="AM125" s="12">
        <f t="shared" si="96"/>
        <v>-978748.51352318202</v>
      </c>
      <c r="AN125" s="12">
        <f t="shared" si="97"/>
        <v>309586.33090403769</v>
      </c>
      <c r="AO125" s="12">
        <f t="shared" si="98"/>
        <v>-253445.64830532693</v>
      </c>
      <c r="AP125" s="12">
        <f t="shared" si="99"/>
        <v>-859446.42941287858</v>
      </c>
      <c r="AQ125" s="12">
        <f t="shared" si="100"/>
        <v>-588078.92820122419</v>
      </c>
      <c r="AR125" s="12">
        <f t="shared" si="101"/>
        <v>356568.92714507272</v>
      </c>
      <c r="AS125" s="12">
        <f t="shared" si="102"/>
        <v>-86068.139090541983</v>
      </c>
      <c r="AT125" s="33">
        <f>AA125/'cel growth'!$G$35</f>
        <v>112147.46486330818</v>
      </c>
      <c r="AU125" s="33">
        <f>AB125/'cel growth'!$G$35</f>
        <v>269293.92840055295</v>
      </c>
      <c r="AV125" s="33">
        <f>AC125/'cel growth'!$G$35</f>
        <v>-541307.65072105383</v>
      </c>
      <c r="AW125" s="33">
        <f>AD125/'cel growth'!$G$35</f>
        <v>-252684.55749250346</v>
      </c>
      <c r="AX125" s="33">
        <f>AE125/'cel growth'!$H$35</f>
        <v>-217471.63393399579</v>
      </c>
      <c r="AY125" s="33">
        <f>AF125/'cel growth'!$H$35</f>
        <v>288797.96713289066</v>
      </c>
      <c r="AZ125" s="33">
        <f>AG125/'cel growth'!$H$35</f>
        <v>-72060.544771785731</v>
      </c>
      <c r="BA125" s="33">
        <f>AH125/'cel growth'!$H$35</f>
        <v>73942.058044294259</v>
      </c>
      <c r="BB125" s="33">
        <f>AI125/'cel growth'!$H$35</f>
        <v>-92902.403398299473</v>
      </c>
      <c r="BC125" s="33">
        <f>AJ125/'cel growth'!$G$36</f>
        <v>233089.07118622656</v>
      </c>
      <c r="BD125" s="33">
        <f>AK125/'cel growth'!$G$36</f>
        <v>95841.444507016538</v>
      </c>
      <c r="BE125" s="33">
        <f>AL125/'cel growth'!$G$36</f>
        <v>-903230.05520813924</v>
      </c>
      <c r="BF125" s="33">
        <f>AM125/'cel growth'!$G$36</f>
        <v>-1350829.9860113757</v>
      </c>
      <c r="BG125" s="33">
        <f>AN125/'cel growth'!$G$36</f>
        <v>427278.80887301004</v>
      </c>
      <c r="BH125" s="33">
        <f>AO125/'cel growth'!$H$36</f>
        <v>-198711.30339633435</v>
      </c>
      <c r="BI125" s="33">
        <f>AP125/'cel growth'!$H$36</f>
        <v>-673839.62332711823</v>
      </c>
      <c r="BJ125" s="33">
        <f>AQ125/'cel growth'!$H$36</f>
        <v>-461076.8861259176</v>
      </c>
      <c r="BK125" s="33">
        <f>AR125/'cel growth'!$H$36</f>
        <v>279563.98832412215</v>
      </c>
      <c r="BL125" s="33">
        <f>AS125/'cel growth'!$H$36</f>
        <v>-67480.788145057799</v>
      </c>
      <c r="BM125" s="25">
        <f t="shared" si="112"/>
        <v>1350829.9860113757</v>
      </c>
      <c r="BN125" s="26">
        <f t="shared" si="109"/>
        <v>-1350829.9860113757</v>
      </c>
      <c r="BO125" s="26">
        <f t="shared" si="110"/>
        <v>427278.80887301004</v>
      </c>
      <c r="BP125" s="23">
        <f t="shared" si="69"/>
        <v>8.3021154419623433E-2</v>
      </c>
      <c r="BQ125" s="23">
        <f t="shared" si="70"/>
        <v>0.19935442001528469</v>
      </c>
      <c r="BR125" s="23">
        <f t="shared" si="71"/>
        <v>-0.40072226433126823</v>
      </c>
      <c r="BS125" s="23">
        <f t="shared" si="72"/>
        <v>-0.18705874174337106</v>
      </c>
      <c r="BT125" s="23">
        <f t="shared" si="73"/>
        <v>-0.1609911211522102</v>
      </c>
      <c r="BU125" s="23">
        <f t="shared" si="74"/>
        <v>0.21379297922281881</v>
      </c>
      <c r="BV125" s="23">
        <f t="shared" si="75"/>
        <v>-5.3345384332606084E-2</v>
      </c>
      <c r="BW125" s="23">
        <f t="shared" si="76"/>
        <v>5.4738241532988577E-2</v>
      </c>
      <c r="BX125" s="23">
        <f t="shared" si="77"/>
        <v>-6.8774312356371631E-2</v>
      </c>
      <c r="BY125" s="23">
        <f t="shared" si="78"/>
        <v>0.17255248521279395</v>
      </c>
      <c r="BZ125" s="23">
        <f t="shared" si="79"/>
        <v>7.0950042195916607E-2</v>
      </c>
      <c r="CA125" s="23">
        <f t="shared" si="80"/>
        <v>-0.66864821225587812</v>
      </c>
      <c r="CB125" s="23">
        <f t="shared" si="81"/>
        <v>-1</v>
      </c>
      <c r="CC125" s="23">
        <f t="shared" si="82"/>
        <v>0.31630835360313936</v>
      </c>
      <c r="CD125" s="23">
        <f t="shared" si="83"/>
        <v>-0.14710311841912352</v>
      </c>
      <c r="CE125" s="23">
        <f t="shared" si="84"/>
        <v>-0.4988337764967587</v>
      </c>
      <c r="CF125" s="23">
        <f t="shared" si="85"/>
        <v>-0.34132858383411308</v>
      </c>
      <c r="CG125" s="23">
        <f t="shared" si="86"/>
        <v>0.20695719758901462</v>
      </c>
      <c r="CH125" s="23">
        <f t="shared" si="87"/>
        <v>-4.9955056405217767E-2</v>
      </c>
    </row>
    <row r="126" spans="1:86" x14ac:dyDescent="0.25">
      <c r="A126" s="64"/>
      <c r="B126" s="37" t="s">
        <v>147</v>
      </c>
      <c r="C126" s="38">
        <v>369440.176555635</v>
      </c>
      <c r="D126" s="38">
        <v>391604.516655277</v>
      </c>
      <c r="E126" s="38">
        <v>355916.867227385</v>
      </c>
      <c r="F126" s="38">
        <v>289062.909081797</v>
      </c>
      <c r="G126" s="38">
        <v>327859.11708961002</v>
      </c>
      <c r="H126" s="38">
        <v>361170.23550612299</v>
      </c>
      <c r="I126" s="38">
        <v>334742.58671074198</v>
      </c>
      <c r="J126" s="38">
        <v>381118.60489163001</v>
      </c>
      <c r="K126" s="38">
        <v>291982.99305262999</v>
      </c>
      <c r="L126" s="38">
        <v>320159.363589135</v>
      </c>
      <c r="M126" s="38">
        <v>312738.42940249498</v>
      </c>
      <c r="N126" s="38">
        <v>295818.79527508299</v>
      </c>
      <c r="O126" s="38">
        <v>227032.64230403199</v>
      </c>
      <c r="P126" s="38">
        <v>307864.45747854398</v>
      </c>
      <c r="Q126" s="38">
        <v>442109.96772500902</v>
      </c>
      <c r="R126" s="38">
        <v>316598.24377725599</v>
      </c>
      <c r="S126" s="38">
        <v>310336.82241474598</v>
      </c>
      <c r="T126" s="38">
        <v>337147.38195578603</v>
      </c>
      <c r="U126" s="38">
        <v>270508.212304877</v>
      </c>
      <c r="V126" s="38">
        <v>296040.40567048598</v>
      </c>
      <c r="W126" s="38">
        <v>296384.53040937003</v>
      </c>
      <c r="X126" s="38">
        <v>340137.05109492101</v>
      </c>
      <c r="Y126" s="38">
        <v>363652.48321823799</v>
      </c>
      <c r="Z126" s="38">
        <v>375649.888669451</v>
      </c>
      <c r="AA126" s="12">
        <f t="shared" si="113"/>
        <v>25570.219392361003</v>
      </c>
      <c r="AB126" s="12">
        <f t="shared" si="103"/>
        <v>47648.528307281958</v>
      </c>
      <c r="AC126" s="12">
        <f t="shared" si="104"/>
        <v>1022.7487080022111</v>
      </c>
      <c r="AD126" s="12">
        <f t="shared" si="105"/>
        <v>-71710.067468415014</v>
      </c>
      <c r="AE126" s="12">
        <f t="shared" si="88"/>
        <v>-35913.210823405243</v>
      </c>
      <c r="AF126" s="12">
        <f t="shared" si="89"/>
        <v>84917.824912380252</v>
      </c>
      <c r="AG126" s="12">
        <f t="shared" si="90"/>
        <v>52970.598888268985</v>
      </c>
      <c r="AH126" s="12">
        <f t="shared" si="91"/>
        <v>111003.06196897692</v>
      </c>
      <c r="AI126" s="12">
        <f t="shared" si="92"/>
        <v>40050.654174081224</v>
      </c>
      <c r="AJ126" s="12">
        <f t="shared" si="93"/>
        <v>59277.810549333808</v>
      </c>
      <c r="AK126" s="12">
        <f t="shared" si="94"/>
        <v>21649.117428747413</v>
      </c>
      <c r="AL126" s="12">
        <f t="shared" si="95"/>
        <v>12716.289807363239</v>
      </c>
      <c r="AM126" s="12">
        <f t="shared" si="96"/>
        <v>-70577.978933864739</v>
      </c>
      <c r="AN126" s="12">
        <f t="shared" si="97"/>
        <v>27991.93818937114</v>
      </c>
      <c r="AO126" s="12">
        <f t="shared" si="98"/>
        <v>157430.65934202302</v>
      </c>
      <c r="AP126" s="12">
        <f t="shared" si="99"/>
        <v>41326.10867441661</v>
      </c>
      <c r="AQ126" s="12">
        <f t="shared" si="100"/>
        <v>37297.894217252673</v>
      </c>
      <c r="AR126" s="12">
        <f t="shared" si="101"/>
        <v>84932.020943599695</v>
      </c>
      <c r="AS126" s="12">
        <f t="shared" si="102"/>
        <v>-6349.6279881183291</v>
      </c>
      <c r="AT126" s="33">
        <f>AA126/'cel growth'!$G$35</f>
        <v>35266.51918300979</v>
      </c>
      <c r="AU126" s="33">
        <f>AB126/'cel growth'!$G$35</f>
        <v>65716.985521561684</v>
      </c>
      <c r="AV126" s="33">
        <f>AC126/'cel growth'!$G$35</f>
        <v>1410.5779217887293</v>
      </c>
      <c r="AW126" s="33">
        <f>AD126/'cel growth'!$G$35</f>
        <v>-98902.728646329168</v>
      </c>
      <c r="AX126" s="33">
        <f>AE126/'cel growth'!$H$35</f>
        <v>-28168.472692272557</v>
      </c>
      <c r="AY126" s="33">
        <f>AF126/'cel growth'!$H$35</f>
        <v>66605.167772207526</v>
      </c>
      <c r="AZ126" s="33">
        <f>AG126/'cel growth'!$H$35</f>
        <v>41547.409269936419</v>
      </c>
      <c r="BA126" s="33">
        <f>AH126/'cel growth'!$H$35</f>
        <v>87065.084077472275</v>
      </c>
      <c r="BB126" s="33">
        <f>AI126/'cel growth'!$H$35</f>
        <v>31413.670138204805</v>
      </c>
      <c r="BC126" s="33">
        <f>AJ126/'cel growth'!$G$36</f>
        <v>81812.889510196925</v>
      </c>
      <c r="BD126" s="33">
        <f>AK126/'cel growth'!$G$36</f>
        <v>29879.255589531822</v>
      </c>
      <c r="BE126" s="33">
        <f>AL126/'cel growth'!$G$36</f>
        <v>17550.52022583759</v>
      </c>
      <c r="BF126" s="33">
        <f>AM126/'cel growth'!$G$36</f>
        <v>-97408.934959966646</v>
      </c>
      <c r="BG126" s="33">
        <f>AN126/'cel growth'!$G$36</f>
        <v>38633.36592631659</v>
      </c>
      <c r="BH126" s="33">
        <f>AO126/'cel growth'!$H$36</f>
        <v>123431.7958172659</v>
      </c>
      <c r="BI126" s="33">
        <f>AP126/'cel growth'!$H$36</f>
        <v>32401.285932117873</v>
      </c>
      <c r="BJ126" s="33">
        <f>AQ126/'cel growth'!$H$36</f>
        <v>29243.008208687814</v>
      </c>
      <c r="BK126" s="33">
        <f>AR126/'cel growth'!$H$36</f>
        <v>66590.027071428485</v>
      </c>
      <c r="BL126" s="33">
        <f>AS126/'cel growth'!$H$36</f>
        <v>-4978.356748429198</v>
      </c>
      <c r="BM126" s="25">
        <f t="shared" si="112"/>
        <v>123431.7958172659</v>
      </c>
      <c r="BN126" s="26">
        <f t="shared" si="109"/>
        <v>-98902.728646329168</v>
      </c>
      <c r="BO126" s="26">
        <f t="shared" si="110"/>
        <v>123431.7958172659</v>
      </c>
      <c r="BP126" s="23">
        <f t="shared" si="69"/>
        <v>0.28571664982675909</v>
      </c>
      <c r="BQ126" s="23">
        <f t="shared" si="70"/>
        <v>0.5324153722826177</v>
      </c>
      <c r="BR126" s="23">
        <f t="shared" si="71"/>
        <v>1.1427994808379955E-2</v>
      </c>
      <c r="BS126" s="23">
        <f t="shared" si="72"/>
        <v>-0.80127432313104563</v>
      </c>
      <c r="BT126" s="23">
        <f t="shared" si="73"/>
        <v>-0.22821083097563011</v>
      </c>
      <c r="BU126" s="23">
        <f t="shared" si="74"/>
        <v>0.53961110531692236</v>
      </c>
      <c r="BV126" s="23">
        <f t="shared" si="75"/>
        <v>0.33660216150014632</v>
      </c>
      <c r="BW126" s="23">
        <f t="shared" si="76"/>
        <v>0.70536998591811328</v>
      </c>
      <c r="BX126" s="23">
        <f t="shared" si="77"/>
        <v>0.25450225308810254</v>
      </c>
      <c r="BY126" s="23">
        <f t="shared" si="78"/>
        <v>0.6628185952290323</v>
      </c>
      <c r="BZ126" s="23">
        <f t="shared" si="79"/>
        <v>0.24207097848407266</v>
      </c>
      <c r="CA126" s="23">
        <f t="shared" si="80"/>
        <v>0.14218800034166387</v>
      </c>
      <c r="CB126" s="23">
        <f t="shared" si="81"/>
        <v>-0.78917214413841397</v>
      </c>
      <c r="CC126" s="23">
        <f t="shared" si="82"/>
        <v>0.31299363077817649</v>
      </c>
      <c r="CD126" s="23">
        <f t="shared" si="83"/>
        <v>1</v>
      </c>
      <c r="CE126" s="23">
        <f t="shared" si="84"/>
        <v>0.26250356091461413</v>
      </c>
      <c r="CF126" s="23">
        <f t="shared" si="85"/>
        <v>0.23691633112087673</v>
      </c>
      <c r="CG126" s="23">
        <f t="shared" si="86"/>
        <v>0.5394884408067061</v>
      </c>
      <c r="CH126" s="23">
        <f t="shared" si="87"/>
        <v>-4.0332855205310193E-2</v>
      </c>
    </row>
    <row r="127" spans="1:86" s="9" customFormat="1" x14ac:dyDescent="0.25">
      <c r="Z127" s="40"/>
    </row>
    <row r="128" spans="1:86" s="9" customFormat="1" x14ac:dyDescent="0.25">
      <c r="Z128" s="40"/>
    </row>
    <row r="129" spans="26:26" s="9" customFormat="1" x14ac:dyDescent="0.25">
      <c r="Z129" s="40"/>
    </row>
    <row r="130" spans="26:26" s="9" customFormat="1" x14ac:dyDescent="0.25">
      <c r="Z130" s="40"/>
    </row>
    <row r="131" spans="26:26" s="9" customFormat="1" x14ac:dyDescent="0.25">
      <c r="Z131" s="40"/>
    </row>
    <row r="132" spans="26:26" s="9" customFormat="1" x14ac:dyDescent="0.25">
      <c r="Z132" s="40"/>
    </row>
    <row r="133" spans="26:26" s="9" customFormat="1" x14ac:dyDescent="0.25">
      <c r="Z133" s="40"/>
    </row>
    <row r="134" spans="26:26" s="9" customFormat="1" x14ac:dyDescent="0.25">
      <c r="Z134" s="40"/>
    </row>
    <row r="135" spans="26:26" s="9" customFormat="1" x14ac:dyDescent="0.25">
      <c r="Z135" s="40"/>
    </row>
    <row r="136" spans="26:26" s="9" customFormat="1" x14ac:dyDescent="0.25">
      <c r="Z136" s="40"/>
    </row>
    <row r="137" spans="26:26" s="9" customFormat="1" x14ac:dyDescent="0.25">
      <c r="Z137" s="40"/>
    </row>
    <row r="138" spans="26:26" s="9" customFormat="1" x14ac:dyDescent="0.25">
      <c r="Z138" s="40"/>
    </row>
    <row r="139" spans="26:26" s="9" customFormat="1" x14ac:dyDescent="0.25">
      <c r="Z139" s="40"/>
    </row>
    <row r="140" spans="26:26" s="9" customFormat="1" x14ac:dyDescent="0.25">
      <c r="Z140" s="40"/>
    </row>
    <row r="141" spans="26:26" s="9" customFormat="1" x14ac:dyDescent="0.25">
      <c r="Z141" s="40"/>
    </row>
    <row r="142" spans="26:26" s="9" customFormat="1" x14ac:dyDescent="0.25">
      <c r="Z142" s="40"/>
    </row>
    <row r="143" spans="26:26" s="9" customFormat="1" x14ac:dyDescent="0.25">
      <c r="Z143" s="40"/>
    </row>
    <row r="144" spans="26:26" s="9" customFormat="1" x14ac:dyDescent="0.25">
      <c r="Z144" s="40"/>
    </row>
    <row r="145" spans="26:26" s="9" customFormat="1" x14ac:dyDescent="0.25">
      <c r="Z145" s="40"/>
    </row>
    <row r="146" spans="26:26" s="9" customFormat="1" x14ac:dyDescent="0.25">
      <c r="Z146" s="40"/>
    </row>
    <row r="147" spans="26:26" s="9" customFormat="1" x14ac:dyDescent="0.25">
      <c r="Z147" s="40"/>
    </row>
    <row r="148" spans="26:26" s="9" customFormat="1" x14ac:dyDescent="0.25">
      <c r="Z148" s="40"/>
    </row>
    <row r="149" spans="26:26" s="9" customFormat="1" x14ac:dyDescent="0.25">
      <c r="Z149" s="40"/>
    </row>
    <row r="150" spans="26:26" s="9" customFormat="1" x14ac:dyDescent="0.25">
      <c r="Z150" s="40"/>
    </row>
    <row r="151" spans="26:26" s="9" customFormat="1" x14ac:dyDescent="0.25">
      <c r="Z151" s="40"/>
    </row>
    <row r="152" spans="26:26" s="9" customFormat="1" x14ac:dyDescent="0.25">
      <c r="Z152" s="40"/>
    </row>
    <row r="153" spans="26:26" s="9" customFormat="1" x14ac:dyDescent="0.25">
      <c r="Z153" s="40"/>
    </row>
    <row r="154" spans="26:26" s="9" customFormat="1" x14ac:dyDescent="0.25">
      <c r="Z154" s="40"/>
    </row>
    <row r="155" spans="26:26" s="9" customFormat="1" x14ac:dyDescent="0.25">
      <c r="Z155" s="40"/>
    </row>
    <row r="156" spans="26:26" s="9" customFormat="1" x14ac:dyDescent="0.25">
      <c r="Z156" s="40"/>
    </row>
    <row r="157" spans="26:26" s="9" customFormat="1" x14ac:dyDescent="0.25">
      <c r="Z157" s="40"/>
    </row>
    <row r="158" spans="26:26" s="9" customFormat="1" x14ac:dyDescent="0.25">
      <c r="Z158" s="40"/>
    </row>
    <row r="159" spans="26:26" s="9" customFormat="1" x14ac:dyDescent="0.25">
      <c r="Z159" s="40"/>
    </row>
    <row r="160" spans="26:26" s="9" customFormat="1" x14ac:dyDescent="0.25">
      <c r="Z160" s="40"/>
    </row>
    <row r="161" spans="26:26" s="9" customFormat="1" x14ac:dyDescent="0.25">
      <c r="Z161" s="40"/>
    </row>
    <row r="162" spans="26:26" s="9" customFormat="1" x14ac:dyDescent="0.25">
      <c r="Z162" s="40"/>
    </row>
    <row r="163" spans="26:26" s="9" customFormat="1" x14ac:dyDescent="0.25">
      <c r="Z163" s="40"/>
    </row>
    <row r="164" spans="26:26" s="9" customFormat="1" x14ac:dyDescent="0.25">
      <c r="Z164" s="40"/>
    </row>
    <row r="165" spans="26:26" s="9" customFormat="1" x14ac:dyDescent="0.25">
      <c r="Z165" s="40"/>
    </row>
    <row r="166" spans="26:26" s="9" customFormat="1" x14ac:dyDescent="0.25">
      <c r="Z166" s="40"/>
    </row>
    <row r="167" spans="26:26" s="9" customFormat="1" x14ac:dyDescent="0.25">
      <c r="Z167" s="40"/>
    </row>
    <row r="168" spans="26:26" s="9" customFormat="1" x14ac:dyDescent="0.25">
      <c r="Z168" s="40"/>
    </row>
    <row r="169" spans="26:26" s="9" customFormat="1" x14ac:dyDescent="0.25">
      <c r="Z169" s="40"/>
    </row>
    <row r="170" spans="26:26" s="9" customFormat="1" x14ac:dyDescent="0.25">
      <c r="Z170" s="40"/>
    </row>
    <row r="171" spans="26:26" s="9" customFormat="1" x14ac:dyDescent="0.25">
      <c r="Z171" s="40"/>
    </row>
    <row r="172" spans="26:26" s="9" customFormat="1" x14ac:dyDescent="0.25">
      <c r="Z172" s="40"/>
    </row>
    <row r="173" spans="26:26" s="9" customFormat="1" x14ac:dyDescent="0.25">
      <c r="Z173" s="40"/>
    </row>
    <row r="174" spans="26:26" s="9" customFormat="1" x14ac:dyDescent="0.25">
      <c r="Z174" s="40"/>
    </row>
    <row r="175" spans="26:26" s="9" customFormat="1" x14ac:dyDescent="0.25">
      <c r="Z175" s="40"/>
    </row>
    <row r="176" spans="26:26" s="9" customFormat="1" x14ac:dyDescent="0.25">
      <c r="Z176" s="40"/>
    </row>
    <row r="177" spans="26:26" s="9" customFormat="1" x14ac:dyDescent="0.25">
      <c r="Z177" s="40"/>
    </row>
    <row r="178" spans="26:26" s="9" customFormat="1" x14ac:dyDescent="0.25">
      <c r="Z178" s="40"/>
    </row>
    <row r="179" spans="26:26" s="9" customFormat="1" x14ac:dyDescent="0.25">
      <c r="Z179" s="40"/>
    </row>
    <row r="180" spans="26:26" s="9" customFormat="1" x14ac:dyDescent="0.25">
      <c r="Z180" s="40"/>
    </row>
    <row r="181" spans="26:26" s="9" customFormat="1" x14ac:dyDescent="0.25">
      <c r="Z181" s="40"/>
    </row>
    <row r="182" spans="26:26" s="9" customFormat="1" x14ac:dyDescent="0.25">
      <c r="Z182" s="40"/>
    </row>
    <row r="183" spans="26:26" s="9" customFormat="1" x14ac:dyDescent="0.25">
      <c r="Z183" s="40"/>
    </row>
    <row r="184" spans="26:26" s="9" customFormat="1" x14ac:dyDescent="0.25">
      <c r="Z184" s="40"/>
    </row>
    <row r="185" spans="26:26" s="9" customFormat="1" x14ac:dyDescent="0.25">
      <c r="Z185" s="40"/>
    </row>
    <row r="186" spans="26:26" s="9" customFormat="1" x14ac:dyDescent="0.25">
      <c r="Z186" s="40"/>
    </row>
    <row r="187" spans="26:26" s="9" customFormat="1" x14ac:dyDescent="0.25">
      <c r="Z187" s="40"/>
    </row>
    <row r="188" spans="26:26" s="9" customFormat="1" x14ac:dyDescent="0.25">
      <c r="Z188" s="40"/>
    </row>
    <row r="189" spans="26:26" s="9" customFormat="1" x14ac:dyDescent="0.25">
      <c r="Z189" s="40"/>
    </row>
    <row r="190" spans="26:26" s="9" customFormat="1" x14ac:dyDescent="0.25">
      <c r="Z190" s="40"/>
    </row>
    <row r="191" spans="26:26" s="9" customFormat="1" x14ac:dyDescent="0.25">
      <c r="Z191" s="40"/>
    </row>
    <row r="192" spans="26:26" s="9" customFormat="1" x14ac:dyDescent="0.25">
      <c r="Z192" s="40"/>
    </row>
    <row r="193" spans="26:26" s="9" customFormat="1" x14ac:dyDescent="0.25">
      <c r="Z193" s="40"/>
    </row>
    <row r="194" spans="26:26" s="9" customFormat="1" x14ac:dyDescent="0.25">
      <c r="Z194" s="40"/>
    </row>
    <row r="195" spans="26:26" s="9" customFormat="1" x14ac:dyDescent="0.25">
      <c r="Z195" s="40"/>
    </row>
    <row r="196" spans="26:26" s="9" customFormat="1" x14ac:dyDescent="0.25">
      <c r="Z196" s="40"/>
    </row>
    <row r="197" spans="26:26" s="9" customFormat="1" x14ac:dyDescent="0.25">
      <c r="Z197" s="40"/>
    </row>
    <row r="198" spans="26:26" s="9" customFormat="1" x14ac:dyDescent="0.25">
      <c r="Z198" s="40"/>
    </row>
    <row r="199" spans="26:26" s="9" customFormat="1" x14ac:dyDescent="0.25">
      <c r="Z199" s="40"/>
    </row>
    <row r="200" spans="26:26" s="9" customFormat="1" x14ac:dyDescent="0.25">
      <c r="Z200" s="40"/>
    </row>
    <row r="201" spans="26:26" s="9" customFormat="1" x14ac:dyDescent="0.25">
      <c r="Z201" s="40"/>
    </row>
    <row r="202" spans="26:26" s="9" customFormat="1" x14ac:dyDescent="0.25">
      <c r="Z202" s="40"/>
    </row>
    <row r="203" spans="26:26" s="9" customFormat="1" x14ac:dyDescent="0.25">
      <c r="Z203" s="40"/>
    </row>
    <row r="204" spans="26:26" s="9" customFormat="1" x14ac:dyDescent="0.25">
      <c r="Z204" s="40"/>
    </row>
    <row r="205" spans="26:26" s="9" customFormat="1" x14ac:dyDescent="0.25">
      <c r="Z205" s="40"/>
    </row>
    <row r="206" spans="26:26" s="9" customFormat="1" x14ac:dyDescent="0.25">
      <c r="Z206" s="40"/>
    </row>
    <row r="207" spans="26:26" s="9" customFormat="1" x14ac:dyDescent="0.25">
      <c r="Z207" s="40"/>
    </row>
    <row r="208" spans="26:26" s="9" customFormat="1" x14ac:dyDescent="0.25">
      <c r="Z208" s="40"/>
    </row>
    <row r="209" spans="26:26" s="9" customFormat="1" x14ac:dyDescent="0.25">
      <c r="Z209" s="40"/>
    </row>
    <row r="210" spans="26:26" s="9" customFormat="1" x14ac:dyDescent="0.25">
      <c r="Z210" s="40"/>
    </row>
    <row r="211" spans="26:26" s="9" customFormat="1" x14ac:dyDescent="0.25">
      <c r="Z211" s="40"/>
    </row>
    <row r="212" spans="26:26" s="9" customFormat="1" x14ac:dyDescent="0.25">
      <c r="Z212" s="40"/>
    </row>
    <row r="213" spans="26:26" s="9" customFormat="1" x14ac:dyDescent="0.25">
      <c r="Z213" s="40"/>
    </row>
    <row r="214" spans="26:26" s="9" customFormat="1" x14ac:dyDescent="0.25">
      <c r="Z214" s="40"/>
    </row>
    <row r="215" spans="26:26" s="9" customFormat="1" x14ac:dyDescent="0.25">
      <c r="Z215" s="40"/>
    </row>
    <row r="216" spans="26:26" s="9" customFormat="1" x14ac:dyDescent="0.25">
      <c r="Z216" s="40"/>
    </row>
    <row r="217" spans="26:26" s="9" customFormat="1" x14ac:dyDescent="0.25">
      <c r="Z217" s="40"/>
    </row>
    <row r="218" spans="26:26" s="9" customFormat="1" x14ac:dyDescent="0.25">
      <c r="Z218" s="40"/>
    </row>
    <row r="219" spans="26:26" s="9" customFormat="1" x14ac:dyDescent="0.25">
      <c r="Z219" s="40"/>
    </row>
    <row r="220" spans="26:26" s="9" customFormat="1" x14ac:dyDescent="0.25">
      <c r="Z220" s="40"/>
    </row>
    <row r="221" spans="26:26" s="9" customFormat="1" x14ac:dyDescent="0.25">
      <c r="Z221" s="40"/>
    </row>
    <row r="222" spans="26:26" s="9" customFormat="1" x14ac:dyDescent="0.25">
      <c r="Z222" s="40"/>
    </row>
    <row r="223" spans="26:26" s="9" customFormat="1" x14ac:dyDescent="0.25">
      <c r="Z223" s="40"/>
    </row>
    <row r="224" spans="26:26" s="9" customFormat="1" x14ac:dyDescent="0.25">
      <c r="Z224" s="40"/>
    </row>
    <row r="225" spans="26:26" s="9" customFormat="1" x14ac:dyDescent="0.25">
      <c r="Z225" s="40"/>
    </row>
    <row r="226" spans="26:26" s="9" customFormat="1" x14ac:dyDescent="0.25">
      <c r="Z226" s="40"/>
    </row>
    <row r="227" spans="26:26" s="9" customFormat="1" x14ac:dyDescent="0.25">
      <c r="Z227" s="40"/>
    </row>
    <row r="228" spans="26:26" s="9" customFormat="1" x14ac:dyDescent="0.25">
      <c r="Z228" s="40"/>
    </row>
    <row r="229" spans="26:26" s="9" customFormat="1" x14ac:dyDescent="0.25">
      <c r="Z229" s="40"/>
    </row>
    <row r="230" spans="26:26" s="9" customFormat="1" x14ac:dyDescent="0.25">
      <c r="Z230" s="40"/>
    </row>
    <row r="231" spans="26:26" s="9" customFormat="1" x14ac:dyDescent="0.25">
      <c r="Z231" s="40"/>
    </row>
    <row r="232" spans="26:26" s="9" customFormat="1" x14ac:dyDescent="0.25">
      <c r="Z232" s="40"/>
    </row>
    <row r="233" spans="26:26" s="9" customFormat="1" x14ac:dyDescent="0.25">
      <c r="Z233" s="40"/>
    </row>
    <row r="234" spans="26:26" s="9" customFormat="1" x14ac:dyDescent="0.25">
      <c r="Z234" s="40"/>
    </row>
    <row r="235" spans="26:26" s="9" customFormat="1" x14ac:dyDescent="0.25">
      <c r="Z235" s="40"/>
    </row>
    <row r="236" spans="26:26" s="9" customFormat="1" x14ac:dyDescent="0.25">
      <c r="Z236" s="40"/>
    </row>
    <row r="237" spans="26:26" s="9" customFormat="1" x14ac:dyDescent="0.25">
      <c r="Z237" s="40"/>
    </row>
    <row r="238" spans="26:26" s="9" customFormat="1" x14ac:dyDescent="0.25">
      <c r="Z238" s="40"/>
    </row>
    <row r="239" spans="26:26" s="9" customFormat="1" x14ac:dyDescent="0.25">
      <c r="Z239" s="40"/>
    </row>
    <row r="240" spans="26:26" s="9" customFormat="1" x14ac:dyDescent="0.25">
      <c r="Z240" s="40"/>
    </row>
    <row r="241" spans="26:26" s="9" customFormat="1" x14ac:dyDescent="0.25">
      <c r="Z241" s="40"/>
    </row>
    <row r="242" spans="26:26" s="9" customFormat="1" x14ac:dyDescent="0.25">
      <c r="Z242" s="40"/>
    </row>
    <row r="243" spans="26:26" s="9" customFormat="1" x14ac:dyDescent="0.25">
      <c r="Z243" s="40"/>
    </row>
    <row r="244" spans="26:26" s="9" customFormat="1" x14ac:dyDescent="0.25">
      <c r="Z244" s="40"/>
    </row>
    <row r="245" spans="26:26" s="9" customFormat="1" x14ac:dyDescent="0.25">
      <c r="Z245" s="40"/>
    </row>
    <row r="246" spans="26:26" s="9" customFormat="1" x14ac:dyDescent="0.25">
      <c r="Z246" s="40"/>
    </row>
    <row r="247" spans="26:26" s="9" customFormat="1" x14ac:dyDescent="0.25">
      <c r="Z247" s="40"/>
    </row>
    <row r="248" spans="26:26" s="9" customFormat="1" x14ac:dyDescent="0.25">
      <c r="Z248" s="40"/>
    </row>
    <row r="249" spans="26:26" s="9" customFormat="1" x14ac:dyDescent="0.25">
      <c r="Z249" s="40"/>
    </row>
    <row r="250" spans="26:26" s="9" customFormat="1" x14ac:dyDescent="0.25">
      <c r="Z250" s="40"/>
    </row>
    <row r="251" spans="26:26" s="9" customFormat="1" x14ac:dyDescent="0.25">
      <c r="Z251" s="40"/>
    </row>
    <row r="252" spans="26:26" s="9" customFormat="1" x14ac:dyDescent="0.25">
      <c r="Z252" s="40"/>
    </row>
    <row r="253" spans="26:26" s="9" customFormat="1" x14ac:dyDescent="0.25">
      <c r="Z253" s="40"/>
    </row>
    <row r="254" spans="26:26" s="9" customFormat="1" x14ac:dyDescent="0.25">
      <c r="Z254" s="40"/>
    </row>
    <row r="255" spans="26:26" s="9" customFormat="1" x14ac:dyDescent="0.25">
      <c r="Z255" s="40"/>
    </row>
    <row r="256" spans="26:26" s="9" customFormat="1" x14ac:dyDescent="0.25">
      <c r="Z256" s="40"/>
    </row>
    <row r="257" spans="26:26" s="9" customFormat="1" x14ac:dyDescent="0.25">
      <c r="Z257" s="40"/>
    </row>
    <row r="258" spans="26:26" s="9" customFormat="1" x14ac:dyDescent="0.25">
      <c r="Z258" s="40"/>
    </row>
    <row r="259" spans="26:26" s="9" customFormat="1" x14ac:dyDescent="0.25">
      <c r="Z259" s="40"/>
    </row>
    <row r="260" spans="26:26" s="9" customFormat="1" x14ac:dyDescent="0.25">
      <c r="Z260" s="40"/>
    </row>
    <row r="261" spans="26:26" s="9" customFormat="1" x14ac:dyDescent="0.25">
      <c r="Z261" s="40"/>
    </row>
    <row r="262" spans="26:26" s="9" customFormat="1" x14ac:dyDescent="0.25">
      <c r="Z262" s="40"/>
    </row>
    <row r="263" spans="26:26" s="9" customFormat="1" x14ac:dyDescent="0.25">
      <c r="Z263" s="40"/>
    </row>
    <row r="264" spans="26:26" s="9" customFormat="1" x14ac:dyDescent="0.25">
      <c r="Z264" s="40"/>
    </row>
    <row r="265" spans="26:26" s="9" customFormat="1" x14ac:dyDescent="0.25">
      <c r="Z265" s="40"/>
    </row>
    <row r="266" spans="26:26" s="9" customFormat="1" x14ac:dyDescent="0.25">
      <c r="Z266" s="40"/>
    </row>
    <row r="267" spans="26:26" s="9" customFormat="1" x14ac:dyDescent="0.25">
      <c r="Z267" s="40"/>
    </row>
    <row r="268" spans="26:26" s="9" customFormat="1" x14ac:dyDescent="0.25">
      <c r="Z268" s="40"/>
    </row>
    <row r="269" spans="26:26" s="9" customFormat="1" x14ac:dyDescent="0.25">
      <c r="Z269" s="40"/>
    </row>
    <row r="270" spans="26:26" s="9" customFormat="1" x14ac:dyDescent="0.25">
      <c r="Z270" s="40"/>
    </row>
    <row r="271" spans="26:26" s="9" customFormat="1" x14ac:dyDescent="0.25">
      <c r="Z271" s="40"/>
    </row>
    <row r="272" spans="26:26" s="9" customFormat="1" x14ac:dyDescent="0.25">
      <c r="Z272" s="40"/>
    </row>
    <row r="273" spans="26:26" s="9" customFormat="1" x14ac:dyDescent="0.25">
      <c r="Z273" s="40"/>
    </row>
    <row r="274" spans="26:26" s="9" customFormat="1" x14ac:dyDescent="0.25">
      <c r="Z274" s="40"/>
    </row>
    <row r="275" spans="26:26" s="9" customFormat="1" x14ac:dyDescent="0.25">
      <c r="Z275" s="40"/>
    </row>
    <row r="276" spans="26:26" s="9" customFormat="1" x14ac:dyDescent="0.25">
      <c r="Z276" s="40"/>
    </row>
    <row r="277" spans="26:26" s="9" customFormat="1" x14ac:dyDescent="0.25">
      <c r="Z277" s="40"/>
    </row>
    <row r="278" spans="26:26" s="9" customFormat="1" x14ac:dyDescent="0.25">
      <c r="Z278" s="40"/>
    </row>
    <row r="279" spans="26:26" s="9" customFormat="1" x14ac:dyDescent="0.25">
      <c r="Z279" s="40"/>
    </row>
    <row r="280" spans="26:26" s="9" customFormat="1" x14ac:dyDescent="0.25">
      <c r="Z280" s="40"/>
    </row>
    <row r="281" spans="26:26" s="9" customFormat="1" x14ac:dyDescent="0.25">
      <c r="Z281" s="40"/>
    </row>
    <row r="282" spans="26:26" s="9" customFormat="1" x14ac:dyDescent="0.25">
      <c r="Z282" s="40"/>
    </row>
    <row r="283" spans="26:26" s="9" customFormat="1" x14ac:dyDescent="0.25">
      <c r="Z283" s="40"/>
    </row>
    <row r="284" spans="26:26" s="9" customFormat="1" x14ac:dyDescent="0.25">
      <c r="Z284" s="40"/>
    </row>
    <row r="285" spans="26:26" s="9" customFormat="1" x14ac:dyDescent="0.25">
      <c r="Z285" s="40"/>
    </row>
    <row r="286" spans="26:26" s="9" customFormat="1" x14ac:dyDescent="0.25">
      <c r="Z286" s="40"/>
    </row>
    <row r="287" spans="26:26" s="9" customFormat="1" x14ac:dyDescent="0.25">
      <c r="Z287" s="40"/>
    </row>
    <row r="288" spans="26:26" s="9" customFormat="1" x14ac:dyDescent="0.25">
      <c r="Z288" s="40"/>
    </row>
    <row r="289" spans="26:26" s="9" customFormat="1" x14ac:dyDescent="0.25">
      <c r="Z289" s="40"/>
    </row>
    <row r="290" spans="26:26" s="9" customFormat="1" x14ac:dyDescent="0.25">
      <c r="Z290" s="40"/>
    </row>
    <row r="291" spans="26:26" s="9" customFormat="1" x14ac:dyDescent="0.25">
      <c r="Z291" s="40"/>
    </row>
    <row r="292" spans="26:26" s="9" customFormat="1" x14ac:dyDescent="0.25">
      <c r="Z292" s="40"/>
    </row>
    <row r="293" spans="26:26" s="9" customFormat="1" x14ac:dyDescent="0.25">
      <c r="Z293" s="40"/>
    </row>
    <row r="294" spans="26:26" s="9" customFormat="1" x14ac:dyDescent="0.25">
      <c r="Z294" s="40"/>
    </row>
    <row r="295" spans="26:26" s="9" customFormat="1" x14ac:dyDescent="0.25">
      <c r="Z295" s="40"/>
    </row>
    <row r="296" spans="26:26" s="9" customFormat="1" x14ac:dyDescent="0.25">
      <c r="Z296" s="40"/>
    </row>
    <row r="297" spans="26:26" s="9" customFormat="1" x14ac:dyDescent="0.25">
      <c r="Z297" s="40"/>
    </row>
    <row r="298" spans="26:26" s="9" customFormat="1" x14ac:dyDescent="0.25">
      <c r="Z298" s="40"/>
    </row>
    <row r="299" spans="26:26" s="9" customFormat="1" x14ac:dyDescent="0.25">
      <c r="Z299" s="40"/>
    </row>
    <row r="300" spans="26:26" s="9" customFormat="1" x14ac:dyDescent="0.25">
      <c r="Z300" s="40"/>
    </row>
    <row r="301" spans="26:26" s="9" customFormat="1" x14ac:dyDescent="0.25">
      <c r="Z301" s="40"/>
    </row>
    <row r="302" spans="26:26" s="9" customFormat="1" x14ac:dyDescent="0.25">
      <c r="Z302" s="40"/>
    </row>
    <row r="303" spans="26:26" s="9" customFormat="1" x14ac:dyDescent="0.25">
      <c r="Z303" s="40"/>
    </row>
    <row r="304" spans="26:26" s="9" customFormat="1" x14ac:dyDescent="0.25">
      <c r="Z304" s="40"/>
    </row>
    <row r="305" spans="26:26" s="9" customFormat="1" x14ac:dyDescent="0.25">
      <c r="Z305" s="40"/>
    </row>
    <row r="306" spans="26:26" s="9" customFormat="1" x14ac:dyDescent="0.25">
      <c r="Z306" s="40"/>
    </row>
    <row r="307" spans="26:26" s="9" customFormat="1" x14ac:dyDescent="0.25">
      <c r="Z307" s="40"/>
    </row>
    <row r="308" spans="26:26" s="9" customFormat="1" x14ac:dyDescent="0.25">
      <c r="Z308" s="40"/>
    </row>
    <row r="309" spans="26:26" s="9" customFormat="1" x14ac:dyDescent="0.25">
      <c r="Z309" s="40"/>
    </row>
    <row r="310" spans="26:26" s="9" customFormat="1" x14ac:dyDescent="0.25">
      <c r="Z310" s="40"/>
    </row>
    <row r="311" spans="26:26" s="9" customFormat="1" x14ac:dyDescent="0.25">
      <c r="Z311" s="40"/>
    </row>
    <row r="312" spans="26:26" s="9" customFormat="1" x14ac:dyDescent="0.25">
      <c r="Z312" s="40"/>
    </row>
    <row r="313" spans="26:26" s="9" customFormat="1" x14ac:dyDescent="0.25">
      <c r="Z313" s="40"/>
    </row>
    <row r="314" spans="26:26" s="9" customFormat="1" x14ac:dyDescent="0.25">
      <c r="Z314" s="40"/>
    </row>
    <row r="315" spans="26:26" s="9" customFormat="1" x14ac:dyDescent="0.25">
      <c r="Z315" s="40"/>
    </row>
    <row r="316" spans="26:26" s="9" customFormat="1" x14ac:dyDescent="0.25">
      <c r="Z316" s="40"/>
    </row>
    <row r="317" spans="26:26" s="9" customFormat="1" x14ac:dyDescent="0.25">
      <c r="Z317" s="40"/>
    </row>
    <row r="318" spans="26:26" s="9" customFormat="1" x14ac:dyDescent="0.25">
      <c r="Z318" s="40"/>
    </row>
    <row r="319" spans="26:26" s="9" customFormat="1" x14ac:dyDescent="0.25">
      <c r="Z319" s="40"/>
    </row>
    <row r="320" spans="26:26" s="9" customFormat="1" x14ac:dyDescent="0.25">
      <c r="Z320" s="40"/>
    </row>
    <row r="321" spans="26:26" s="9" customFormat="1" x14ac:dyDescent="0.25">
      <c r="Z321" s="40"/>
    </row>
    <row r="322" spans="26:26" s="9" customFormat="1" x14ac:dyDescent="0.25">
      <c r="Z322" s="40"/>
    </row>
    <row r="323" spans="26:26" s="9" customFormat="1" x14ac:dyDescent="0.25">
      <c r="Z323" s="40"/>
    </row>
    <row r="324" spans="26:26" s="9" customFormat="1" x14ac:dyDescent="0.25">
      <c r="Z324" s="40"/>
    </row>
    <row r="325" spans="26:26" s="9" customFormat="1" x14ac:dyDescent="0.25">
      <c r="Z325" s="40"/>
    </row>
    <row r="326" spans="26:26" s="9" customFormat="1" x14ac:dyDescent="0.25">
      <c r="Z326" s="40"/>
    </row>
    <row r="327" spans="26:26" s="9" customFormat="1" x14ac:dyDescent="0.25">
      <c r="Z327" s="40"/>
    </row>
    <row r="328" spans="26:26" s="9" customFormat="1" x14ac:dyDescent="0.25">
      <c r="Z328" s="40"/>
    </row>
    <row r="329" spans="26:26" s="9" customFormat="1" x14ac:dyDescent="0.25">
      <c r="Z329" s="40"/>
    </row>
    <row r="330" spans="26:26" s="9" customFormat="1" x14ac:dyDescent="0.25">
      <c r="Z330" s="40"/>
    </row>
    <row r="331" spans="26:26" s="9" customFormat="1" x14ac:dyDescent="0.25">
      <c r="Z331" s="40"/>
    </row>
    <row r="332" spans="26:26" s="9" customFormat="1" x14ac:dyDescent="0.25">
      <c r="Z332" s="40"/>
    </row>
    <row r="333" spans="26:26" s="9" customFormat="1" x14ac:dyDescent="0.25">
      <c r="Z333" s="40"/>
    </row>
    <row r="334" spans="26:26" s="9" customFormat="1" x14ac:dyDescent="0.25">
      <c r="Z334" s="40"/>
    </row>
    <row r="335" spans="26:26" s="9" customFormat="1" x14ac:dyDescent="0.25">
      <c r="Z335" s="40"/>
    </row>
    <row r="336" spans="26:26" s="9" customFormat="1" x14ac:dyDescent="0.25">
      <c r="Z336" s="40"/>
    </row>
    <row r="337" spans="26:26" s="9" customFormat="1" x14ac:dyDescent="0.25">
      <c r="Z337" s="40"/>
    </row>
    <row r="338" spans="26:26" s="9" customFormat="1" x14ac:dyDescent="0.25">
      <c r="Z338" s="40"/>
    </row>
    <row r="339" spans="26:26" s="9" customFormat="1" x14ac:dyDescent="0.25">
      <c r="Z339" s="40"/>
    </row>
    <row r="340" spans="26:26" s="9" customFormat="1" x14ac:dyDescent="0.25">
      <c r="Z340" s="40"/>
    </row>
    <row r="341" spans="26:26" s="9" customFormat="1" x14ac:dyDescent="0.25">
      <c r="Z341" s="40"/>
    </row>
    <row r="342" spans="26:26" s="9" customFormat="1" x14ac:dyDescent="0.25">
      <c r="Z342" s="40"/>
    </row>
    <row r="343" spans="26:26" s="9" customFormat="1" x14ac:dyDescent="0.25">
      <c r="Z343" s="40"/>
    </row>
    <row r="344" spans="26:26" s="9" customFormat="1" x14ac:dyDescent="0.25">
      <c r="Z344" s="40"/>
    </row>
    <row r="345" spans="26:26" s="9" customFormat="1" x14ac:dyDescent="0.25">
      <c r="Z345" s="40"/>
    </row>
    <row r="346" spans="26:26" s="9" customFormat="1" x14ac:dyDescent="0.25">
      <c r="Z346" s="40"/>
    </row>
    <row r="347" spans="26:26" s="9" customFormat="1" x14ac:dyDescent="0.25">
      <c r="Z347" s="40"/>
    </row>
    <row r="348" spans="26:26" s="9" customFormat="1" x14ac:dyDescent="0.25">
      <c r="Z348" s="40"/>
    </row>
    <row r="349" spans="26:26" s="9" customFormat="1" x14ac:dyDescent="0.25">
      <c r="Z349" s="40"/>
    </row>
    <row r="350" spans="26:26" s="9" customFormat="1" x14ac:dyDescent="0.25">
      <c r="Z350" s="40"/>
    </row>
    <row r="351" spans="26:26" s="9" customFormat="1" x14ac:dyDescent="0.25">
      <c r="Z351" s="40"/>
    </row>
    <row r="352" spans="26:26" s="9" customFormat="1" x14ac:dyDescent="0.25">
      <c r="Z352" s="40"/>
    </row>
    <row r="353" spans="26:26" s="9" customFormat="1" x14ac:dyDescent="0.25">
      <c r="Z353" s="40"/>
    </row>
    <row r="354" spans="26:26" s="9" customFormat="1" x14ac:dyDescent="0.25">
      <c r="Z354" s="40"/>
    </row>
    <row r="355" spans="26:26" s="9" customFormat="1" x14ac:dyDescent="0.25">
      <c r="Z355" s="40"/>
    </row>
    <row r="356" spans="26:26" s="9" customFormat="1" x14ac:dyDescent="0.25">
      <c r="Z356" s="40"/>
    </row>
    <row r="357" spans="26:26" s="9" customFormat="1" x14ac:dyDescent="0.25">
      <c r="Z357" s="40"/>
    </row>
    <row r="358" spans="26:26" s="9" customFormat="1" x14ac:dyDescent="0.25">
      <c r="Z358" s="40"/>
    </row>
    <row r="359" spans="26:26" s="9" customFormat="1" x14ac:dyDescent="0.25">
      <c r="Z359" s="40"/>
    </row>
    <row r="360" spans="26:26" s="9" customFormat="1" x14ac:dyDescent="0.25">
      <c r="Z360" s="40"/>
    </row>
    <row r="361" spans="26:26" s="9" customFormat="1" x14ac:dyDescent="0.25">
      <c r="Z361" s="40"/>
    </row>
    <row r="362" spans="26:26" s="9" customFormat="1" x14ac:dyDescent="0.25">
      <c r="Z362" s="40"/>
    </row>
    <row r="363" spans="26:26" s="9" customFormat="1" x14ac:dyDescent="0.25">
      <c r="Z363" s="40"/>
    </row>
    <row r="364" spans="26:26" s="9" customFormat="1" x14ac:dyDescent="0.25">
      <c r="Z364" s="40"/>
    </row>
    <row r="365" spans="26:26" s="9" customFormat="1" x14ac:dyDescent="0.25">
      <c r="Z365" s="40"/>
    </row>
    <row r="366" spans="26:26" s="9" customFormat="1" x14ac:dyDescent="0.25">
      <c r="Z366" s="40"/>
    </row>
    <row r="367" spans="26:26" s="9" customFormat="1" x14ac:dyDescent="0.25">
      <c r="Z367" s="40"/>
    </row>
    <row r="368" spans="26:26" s="9" customFormat="1" x14ac:dyDescent="0.25">
      <c r="Z368" s="40"/>
    </row>
    <row r="369" spans="26:26" s="9" customFormat="1" x14ac:dyDescent="0.25">
      <c r="Z369" s="40"/>
    </row>
    <row r="370" spans="26:26" s="9" customFormat="1" x14ac:dyDescent="0.25">
      <c r="Z370" s="40"/>
    </row>
    <row r="371" spans="26:26" s="9" customFormat="1" x14ac:dyDescent="0.25">
      <c r="Z371" s="40"/>
    </row>
    <row r="372" spans="26:26" s="9" customFormat="1" x14ac:dyDescent="0.25">
      <c r="Z372" s="40"/>
    </row>
    <row r="373" spans="26:26" s="9" customFormat="1" x14ac:dyDescent="0.25">
      <c r="Z373" s="40"/>
    </row>
    <row r="374" spans="26:26" s="9" customFormat="1" x14ac:dyDescent="0.25">
      <c r="Z374" s="40"/>
    </row>
    <row r="375" spans="26:26" s="9" customFormat="1" x14ac:dyDescent="0.25">
      <c r="Z375" s="40"/>
    </row>
    <row r="376" spans="26:26" s="9" customFormat="1" x14ac:dyDescent="0.25">
      <c r="Z376" s="40"/>
    </row>
    <row r="377" spans="26:26" s="9" customFormat="1" x14ac:dyDescent="0.25">
      <c r="Z377" s="40"/>
    </row>
    <row r="378" spans="26:26" s="9" customFormat="1" x14ac:dyDescent="0.25">
      <c r="Z378" s="40"/>
    </row>
    <row r="379" spans="26:26" s="9" customFormat="1" x14ac:dyDescent="0.25">
      <c r="Z379" s="40"/>
    </row>
    <row r="380" spans="26:26" s="9" customFormat="1" x14ac:dyDescent="0.25">
      <c r="Z380" s="40"/>
    </row>
    <row r="381" spans="26:26" s="9" customFormat="1" x14ac:dyDescent="0.25">
      <c r="Z381" s="40"/>
    </row>
    <row r="382" spans="26:26" s="9" customFormat="1" x14ac:dyDescent="0.25">
      <c r="Z382" s="40"/>
    </row>
    <row r="383" spans="26:26" s="9" customFormat="1" x14ac:dyDescent="0.25">
      <c r="Z383" s="40"/>
    </row>
    <row r="384" spans="26:26" s="9" customFormat="1" x14ac:dyDescent="0.25">
      <c r="Z384" s="40"/>
    </row>
    <row r="385" spans="26:26" s="9" customFormat="1" x14ac:dyDescent="0.25">
      <c r="Z385" s="40"/>
    </row>
    <row r="386" spans="26:26" s="9" customFormat="1" x14ac:dyDescent="0.25">
      <c r="Z386" s="40"/>
    </row>
    <row r="387" spans="26:26" s="9" customFormat="1" x14ac:dyDescent="0.25">
      <c r="Z387" s="40"/>
    </row>
    <row r="388" spans="26:26" s="9" customFormat="1" x14ac:dyDescent="0.25">
      <c r="Z388" s="40"/>
    </row>
    <row r="389" spans="26:26" s="9" customFormat="1" x14ac:dyDescent="0.25">
      <c r="Z389" s="40"/>
    </row>
    <row r="390" spans="26:26" s="9" customFormat="1" x14ac:dyDescent="0.25">
      <c r="Z390" s="40"/>
    </row>
    <row r="391" spans="26:26" s="9" customFormat="1" x14ac:dyDescent="0.25">
      <c r="Z391" s="40"/>
    </row>
    <row r="392" spans="26:26" s="9" customFormat="1" x14ac:dyDescent="0.25">
      <c r="Z392" s="40"/>
    </row>
    <row r="393" spans="26:26" s="9" customFormat="1" x14ac:dyDescent="0.25">
      <c r="Z393" s="40"/>
    </row>
    <row r="394" spans="26:26" s="9" customFormat="1" x14ac:dyDescent="0.25">
      <c r="Z394" s="40"/>
    </row>
    <row r="395" spans="26:26" s="9" customFormat="1" x14ac:dyDescent="0.25">
      <c r="Z395" s="40"/>
    </row>
    <row r="396" spans="26:26" s="9" customFormat="1" x14ac:dyDescent="0.25">
      <c r="Z396" s="40"/>
    </row>
    <row r="397" spans="26:26" s="9" customFormat="1" x14ac:dyDescent="0.25">
      <c r="Z397" s="40"/>
    </row>
    <row r="398" spans="26:26" s="9" customFormat="1" x14ac:dyDescent="0.25">
      <c r="Z398" s="40"/>
    </row>
    <row r="399" spans="26:26" s="9" customFormat="1" x14ac:dyDescent="0.25">
      <c r="Z399" s="40"/>
    </row>
    <row r="400" spans="26:26" s="9" customFormat="1" x14ac:dyDescent="0.25">
      <c r="Z400" s="40"/>
    </row>
    <row r="401" spans="26:26" s="9" customFormat="1" x14ac:dyDescent="0.25">
      <c r="Z401" s="40"/>
    </row>
    <row r="402" spans="26:26" s="9" customFormat="1" x14ac:dyDescent="0.25">
      <c r="Z402" s="40"/>
    </row>
    <row r="403" spans="26:26" s="9" customFormat="1" x14ac:dyDescent="0.25">
      <c r="Z403" s="40"/>
    </row>
    <row r="404" spans="26:26" s="9" customFormat="1" x14ac:dyDescent="0.25">
      <c r="Z404" s="40"/>
    </row>
    <row r="405" spans="26:26" s="9" customFormat="1" x14ac:dyDescent="0.25">
      <c r="Z405" s="40"/>
    </row>
    <row r="406" spans="26:26" s="9" customFormat="1" x14ac:dyDescent="0.25">
      <c r="Z406" s="40"/>
    </row>
    <row r="407" spans="26:26" s="9" customFormat="1" x14ac:dyDescent="0.25">
      <c r="Z407" s="40"/>
    </row>
    <row r="408" spans="26:26" s="9" customFormat="1" x14ac:dyDescent="0.25">
      <c r="Z408" s="40"/>
    </row>
    <row r="409" spans="26:26" s="9" customFormat="1" x14ac:dyDescent="0.25">
      <c r="Z409" s="40"/>
    </row>
    <row r="410" spans="26:26" s="9" customFormat="1" x14ac:dyDescent="0.25">
      <c r="Z410" s="40"/>
    </row>
    <row r="411" spans="26:26" s="9" customFormat="1" x14ac:dyDescent="0.25">
      <c r="Z411" s="40"/>
    </row>
    <row r="412" spans="26:26" s="9" customFormat="1" x14ac:dyDescent="0.25">
      <c r="Z412" s="40"/>
    </row>
    <row r="413" spans="26:26" s="9" customFormat="1" x14ac:dyDescent="0.25">
      <c r="Z413" s="40"/>
    </row>
    <row r="414" spans="26:26" s="9" customFormat="1" x14ac:dyDescent="0.25">
      <c r="Z414" s="40"/>
    </row>
    <row r="415" spans="26:26" s="9" customFormat="1" x14ac:dyDescent="0.25">
      <c r="Z415" s="40"/>
    </row>
    <row r="416" spans="26:26" s="9" customFormat="1" x14ac:dyDescent="0.25">
      <c r="Z416" s="40"/>
    </row>
    <row r="417" spans="26:26" s="9" customFormat="1" x14ac:dyDescent="0.25">
      <c r="Z417" s="40"/>
    </row>
    <row r="418" spans="26:26" s="9" customFormat="1" x14ac:dyDescent="0.25">
      <c r="Z418" s="40"/>
    </row>
    <row r="419" spans="26:26" s="9" customFormat="1" x14ac:dyDescent="0.25">
      <c r="Z419" s="40"/>
    </row>
    <row r="420" spans="26:26" s="9" customFormat="1" x14ac:dyDescent="0.25">
      <c r="Z420" s="40"/>
    </row>
    <row r="421" spans="26:26" s="9" customFormat="1" x14ac:dyDescent="0.25">
      <c r="Z421" s="40"/>
    </row>
    <row r="422" spans="26:26" s="9" customFormat="1" x14ac:dyDescent="0.25">
      <c r="Z422" s="40"/>
    </row>
    <row r="423" spans="26:26" s="9" customFormat="1" x14ac:dyDescent="0.25">
      <c r="Z423" s="40"/>
    </row>
    <row r="424" spans="26:26" s="9" customFormat="1" x14ac:dyDescent="0.25">
      <c r="Z424" s="40"/>
    </row>
    <row r="425" spans="26:26" s="9" customFormat="1" x14ac:dyDescent="0.25">
      <c r="Z425" s="40"/>
    </row>
    <row r="426" spans="26:26" s="9" customFormat="1" x14ac:dyDescent="0.25">
      <c r="Z426" s="40"/>
    </row>
    <row r="427" spans="26:26" s="9" customFormat="1" x14ac:dyDescent="0.25">
      <c r="Z427" s="40"/>
    </row>
    <row r="428" spans="26:26" s="9" customFormat="1" x14ac:dyDescent="0.25">
      <c r="Z428" s="40"/>
    </row>
    <row r="429" spans="26:26" s="9" customFormat="1" x14ac:dyDescent="0.25">
      <c r="Z429" s="40"/>
    </row>
    <row r="430" spans="26:26" s="9" customFormat="1" x14ac:dyDescent="0.25">
      <c r="Z430" s="40"/>
    </row>
    <row r="431" spans="26:26" s="9" customFormat="1" x14ac:dyDescent="0.25">
      <c r="Z431" s="40"/>
    </row>
    <row r="432" spans="26:26" s="9" customFormat="1" x14ac:dyDescent="0.25">
      <c r="Z432" s="40"/>
    </row>
    <row r="433" spans="26:26" s="9" customFormat="1" x14ac:dyDescent="0.25">
      <c r="Z433" s="40"/>
    </row>
    <row r="434" spans="26:26" s="9" customFormat="1" x14ac:dyDescent="0.25">
      <c r="Z434" s="40"/>
    </row>
    <row r="435" spans="26:26" s="9" customFormat="1" x14ac:dyDescent="0.25">
      <c r="Z435" s="40"/>
    </row>
    <row r="436" spans="26:26" s="9" customFormat="1" x14ac:dyDescent="0.25">
      <c r="Z436" s="40"/>
    </row>
    <row r="437" spans="26:26" s="9" customFormat="1" x14ac:dyDescent="0.25">
      <c r="Z437" s="40"/>
    </row>
    <row r="438" spans="26:26" s="9" customFormat="1" x14ac:dyDescent="0.25">
      <c r="Z438" s="40"/>
    </row>
    <row r="439" spans="26:26" s="9" customFormat="1" x14ac:dyDescent="0.25">
      <c r="Z439" s="40"/>
    </row>
    <row r="440" spans="26:26" s="9" customFormat="1" x14ac:dyDescent="0.25">
      <c r="Z440" s="40"/>
    </row>
    <row r="441" spans="26:26" s="9" customFormat="1" x14ac:dyDescent="0.25">
      <c r="Z441" s="40"/>
    </row>
    <row r="442" spans="26:26" s="9" customFormat="1" x14ac:dyDescent="0.25">
      <c r="Z442" s="40"/>
    </row>
    <row r="443" spans="26:26" s="9" customFormat="1" x14ac:dyDescent="0.25">
      <c r="Z443" s="40"/>
    </row>
    <row r="444" spans="26:26" s="9" customFormat="1" x14ac:dyDescent="0.25">
      <c r="Z444" s="40"/>
    </row>
    <row r="445" spans="26:26" s="9" customFormat="1" x14ac:dyDescent="0.25">
      <c r="Z445" s="40"/>
    </row>
    <row r="446" spans="26:26" s="9" customFormat="1" x14ac:dyDescent="0.25">
      <c r="Z446" s="40"/>
    </row>
    <row r="447" spans="26:26" s="9" customFormat="1" x14ac:dyDescent="0.25">
      <c r="Z447" s="40"/>
    </row>
    <row r="448" spans="26:26" s="9" customFormat="1" x14ac:dyDescent="0.25">
      <c r="Z448" s="40"/>
    </row>
    <row r="449" spans="26:26" s="9" customFormat="1" x14ac:dyDescent="0.25">
      <c r="Z449" s="40"/>
    </row>
    <row r="450" spans="26:26" s="9" customFormat="1" x14ac:dyDescent="0.25">
      <c r="Z450" s="40"/>
    </row>
    <row r="451" spans="26:26" s="9" customFormat="1" x14ac:dyDescent="0.25">
      <c r="Z451" s="40"/>
    </row>
    <row r="452" spans="26:26" s="9" customFormat="1" x14ac:dyDescent="0.25">
      <c r="Z452" s="40"/>
    </row>
    <row r="453" spans="26:26" s="9" customFormat="1" x14ac:dyDescent="0.25">
      <c r="Z453" s="40"/>
    </row>
    <row r="454" spans="26:26" s="9" customFormat="1" x14ac:dyDescent="0.25">
      <c r="Z454" s="40"/>
    </row>
    <row r="455" spans="26:26" s="9" customFormat="1" x14ac:dyDescent="0.25">
      <c r="Z455" s="40"/>
    </row>
    <row r="456" spans="26:26" s="9" customFormat="1" x14ac:dyDescent="0.25">
      <c r="Z456" s="40"/>
    </row>
    <row r="457" spans="26:26" s="9" customFormat="1" x14ac:dyDescent="0.25">
      <c r="Z457" s="40"/>
    </row>
    <row r="458" spans="26:26" s="9" customFormat="1" x14ac:dyDescent="0.25">
      <c r="Z458" s="40"/>
    </row>
    <row r="459" spans="26:26" s="9" customFormat="1" x14ac:dyDescent="0.25">
      <c r="Z459" s="40"/>
    </row>
    <row r="460" spans="26:26" s="9" customFormat="1" x14ac:dyDescent="0.25">
      <c r="Z460" s="40"/>
    </row>
    <row r="461" spans="26:26" s="9" customFormat="1" x14ac:dyDescent="0.25">
      <c r="Z461" s="40"/>
    </row>
    <row r="462" spans="26:26" s="9" customFormat="1" x14ac:dyDescent="0.25">
      <c r="Z462" s="40"/>
    </row>
    <row r="463" spans="26:26" s="9" customFormat="1" x14ac:dyDescent="0.25">
      <c r="Z463" s="40"/>
    </row>
    <row r="464" spans="26:26" s="9" customFormat="1" x14ac:dyDescent="0.25">
      <c r="Z464" s="40"/>
    </row>
    <row r="465" spans="26:26" s="9" customFormat="1" x14ac:dyDescent="0.25">
      <c r="Z465" s="40"/>
    </row>
    <row r="466" spans="26:26" s="9" customFormat="1" x14ac:dyDescent="0.25">
      <c r="Z466" s="40"/>
    </row>
    <row r="467" spans="26:26" s="9" customFormat="1" x14ac:dyDescent="0.25">
      <c r="Z467" s="40"/>
    </row>
    <row r="468" spans="26:26" s="9" customFormat="1" x14ac:dyDescent="0.25">
      <c r="Z468" s="40"/>
    </row>
    <row r="469" spans="26:26" s="9" customFormat="1" x14ac:dyDescent="0.25">
      <c r="Z469" s="40"/>
    </row>
    <row r="470" spans="26:26" s="9" customFormat="1" x14ac:dyDescent="0.25">
      <c r="Z470" s="40"/>
    </row>
    <row r="471" spans="26:26" s="9" customFormat="1" x14ac:dyDescent="0.25">
      <c r="Z471" s="40"/>
    </row>
    <row r="472" spans="26:26" s="9" customFormat="1" x14ac:dyDescent="0.25">
      <c r="Z472" s="40"/>
    </row>
    <row r="473" spans="26:26" s="9" customFormat="1" x14ac:dyDescent="0.25">
      <c r="Z473" s="40"/>
    </row>
    <row r="474" spans="26:26" s="9" customFormat="1" x14ac:dyDescent="0.25">
      <c r="Z474" s="40"/>
    </row>
    <row r="475" spans="26:26" s="9" customFormat="1" x14ac:dyDescent="0.25">
      <c r="Z475" s="40"/>
    </row>
    <row r="476" spans="26:26" s="9" customFormat="1" x14ac:dyDescent="0.25">
      <c r="Z476" s="40"/>
    </row>
    <row r="477" spans="26:26" s="9" customFormat="1" x14ac:dyDescent="0.25">
      <c r="Z477" s="40"/>
    </row>
    <row r="478" spans="26:26" s="9" customFormat="1" x14ac:dyDescent="0.25">
      <c r="Z478" s="40"/>
    </row>
    <row r="479" spans="26:26" s="9" customFormat="1" x14ac:dyDescent="0.25">
      <c r="Z479" s="40"/>
    </row>
    <row r="480" spans="26:26" s="9" customFormat="1" x14ac:dyDescent="0.25">
      <c r="Z480" s="40"/>
    </row>
    <row r="481" spans="26:26" s="9" customFormat="1" x14ac:dyDescent="0.25">
      <c r="Z481" s="40"/>
    </row>
    <row r="482" spans="26:26" s="9" customFormat="1" x14ac:dyDescent="0.25">
      <c r="Z482" s="40"/>
    </row>
    <row r="483" spans="26:26" s="9" customFormat="1" x14ac:dyDescent="0.25">
      <c r="Z483" s="40"/>
    </row>
    <row r="484" spans="26:26" s="9" customFormat="1" x14ac:dyDescent="0.25">
      <c r="Z484" s="40"/>
    </row>
    <row r="485" spans="26:26" s="9" customFormat="1" x14ac:dyDescent="0.25">
      <c r="Z485" s="40"/>
    </row>
    <row r="486" spans="26:26" s="9" customFormat="1" x14ac:dyDescent="0.25">
      <c r="Z486" s="40"/>
    </row>
    <row r="487" spans="26:26" s="9" customFormat="1" x14ac:dyDescent="0.25">
      <c r="Z487" s="40"/>
    </row>
    <row r="488" spans="26:26" s="9" customFormat="1" x14ac:dyDescent="0.25">
      <c r="Z488" s="40"/>
    </row>
    <row r="489" spans="26:26" s="9" customFormat="1" x14ac:dyDescent="0.25">
      <c r="Z489" s="40"/>
    </row>
    <row r="490" spans="26:26" s="9" customFormat="1" x14ac:dyDescent="0.25">
      <c r="Z490" s="40"/>
    </row>
    <row r="491" spans="26:26" s="9" customFormat="1" x14ac:dyDescent="0.25">
      <c r="Z491" s="40"/>
    </row>
    <row r="492" spans="26:26" s="9" customFormat="1" x14ac:dyDescent="0.25">
      <c r="Z492" s="40"/>
    </row>
    <row r="493" spans="26:26" s="9" customFormat="1" x14ac:dyDescent="0.25">
      <c r="Z493" s="40"/>
    </row>
    <row r="494" spans="26:26" s="9" customFormat="1" x14ac:dyDescent="0.25">
      <c r="Z494" s="40"/>
    </row>
    <row r="495" spans="26:26" s="9" customFormat="1" x14ac:dyDescent="0.25">
      <c r="Z495" s="40"/>
    </row>
    <row r="496" spans="26:26" s="9" customFormat="1" x14ac:dyDescent="0.25">
      <c r="Z496" s="40"/>
    </row>
    <row r="497" spans="26:26" s="9" customFormat="1" x14ac:dyDescent="0.25">
      <c r="Z497" s="40"/>
    </row>
    <row r="498" spans="26:26" s="9" customFormat="1" x14ac:dyDescent="0.25">
      <c r="Z498" s="40"/>
    </row>
    <row r="499" spans="26:26" s="9" customFormat="1" x14ac:dyDescent="0.25">
      <c r="Z499" s="40"/>
    </row>
    <row r="500" spans="26:26" s="9" customFormat="1" x14ac:dyDescent="0.25">
      <c r="Z500" s="40"/>
    </row>
    <row r="501" spans="26:26" s="9" customFormat="1" x14ac:dyDescent="0.25">
      <c r="Z501" s="40"/>
    </row>
    <row r="502" spans="26:26" s="9" customFormat="1" x14ac:dyDescent="0.25">
      <c r="Z502" s="40"/>
    </row>
    <row r="503" spans="26:26" s="9" customFormat="1" x14ac:dyDescent="0.25">
      <c r="Z503" s="40"/>
    </row>
    <row r="504" spans="26:26" s="9" customFormat="1" x14ac:dyDescent="0.25">
      <c r="Z504" s="40"/>
    </row>
    <row r="505" spans="26:26" s="9" customFormat="1" x14ac:dyDescent="0.25">
      <c r="Z505" s="40"/>
    </row>
    <row r="506" spans="26:26" s="9" customFormat="1" x14ac:dyDescent="0.25">
      <c r="Z506" s="40"/>
    </row>
    <row r="507" spans="26:26" s="9" customFormat="1" x14ac:dyDescent="0.25">
      <c r="Z507" s="40"/>
    </row>
    <row r="508" spans="26:26" s="9" customFormat="1" x14ac:dyDescent="0.25">
      <c r="Z508" s="40"/>
    </row>
    <row r="509" spans="26:26" s="9" customFormat="1" x14ac:dyDescent="0.25">
      <c r="Z509" s="40"/>
    </row>
    <row r="510" spans="26:26" s="9" customFormat="1" x14ac:dyDescent="0.25">
      <c r="Z510" s="40"/>
    </row>
    <row r="511" spans="26:26" s="9" customFormat="1" x14ac:dyDescent="0.25">
      <c r="Z511" s="40"/>
    </row>
    <row r="512" spans="26:26" s="9" customFormat="1" x14ac:dyDescent="0.25">
      <c r="Z512" s="40"/>
    </row>
    <row r="513" spans="26:26" s="9" customFormat="1" x14ac:dyDescent="0.25">
      <c r="Z513" s="40"/>
    </row>
    <row r="514" spans="26:26" s="9" customFormat="1" x14ac:dyDescent="0.25">
      <c r="Z514" s="40"/>
    </row>
    <row r="515" spans="26:26" s="9" customFormat="1" x14ac:dyDescent="0.25">
      <c r="Z515" s="40"/>
    </row>
    <row r="516" spans="26:26" s="9" customFormat="1" x14ac:dyDescent="0.25">
      <c r="Z516" s="40"/>
    </row>
    <row r="517" spans="26:26" s="9" customFormat="1" x14ac:dyDescent="0.25">
      <c r="Z517" s="40"/>
    </row>
    <row r="518" spans="26:26" s="9" customFormat="1" x14ac:dyDescent="0.25">
      <c r="Z518" s="40"/>
    </row>
    <row r="519" spans="26:26" s="9" customFormat="1" x14ac:dyDescent="0.25">
      <c r="Z519" s="40"/>
    </row>
    <row r="520" spans="26:26" s="9" customFormat="1" x14ac:dyDescent="0.25">
      <c r="Z520" s="40"/>
    </row>
    <row r="521" spans="26:26" s="9" customFormat="1" x14ac:dyDescent="0.25">
      <c r="Z521" s="40"/>
    </row>
    <row r="522" spans="26:26" s="9" customFormat="1" x14ac:dyDescent="0.25">
      <c r="Z522" s="40"/>
    </row>
    <row r="523" spans="26:26" s="9" customFormat="1" x14ac:dyDescent="0.25">
      <c r="Z523" s="40"/>
    </row>
    <row r="524" spans="26:26" s="9" customFormat="1" x14ac:dyDescent="0.25">
      <c r="Z524" s="40"/>
    </row>
    <row r="525" spans="26:26" s="9" customFormat="1" x14ac:dyDescent="0.25">
      <c r="Z525" s="40"/>
    </row>
    <row r="526" spans="26:26" s="9" customFormat="1" x14ac:dyDescent="0.25">
      <c r="Z526" s="40"/>
    </row>
    <row r="527" spans="26:26" s="9" customFormat="1" x14ac:dyDescent="0.25">
      <c r="Z527" s="40"/>
    </row>
    <row r="528" spans="26:26" s="9" customFormat="1" x14ac:dyDescent="0.25">
      <c r="Z528" s="40"/>
    </row>
    <row r="529" spans="26:26" s="9" customFormat="1" x14ac:dyDescent="0.25">
      <c r="Z529" s="40"/>
    </row>
    <row r="530" spans="26:26" s="9" customFormat="1" x14ac:dyDescent="0.25">
      <c r="Z530" s="40"/>
    </row>
    <row r="531" spans="26:26" s="9" customFormat="1" x14ac:dyDescent="0.25">
      <c r="Z531" s="40"/>
    </row>
    <row r="532" spans="26:26" s="9" customFormat="1" x14ac:dyDescent="0.25">
      <c r="Z532" s="40"/>
    </row>
    <row r="533" spans="26:26" s="9" customFormat="1" x14ac:dyDescent="0.25">
      <c r="Z533" s="40"/>
    </row>
    <row r="534" spans="26:26" s="9" customFormat="1" x14ac:dyDescent="0.25">
      <c r="Z534" s="40"/>
    </row>
    <row r="535" spans="26:26" s="9" customFormat="1" x14ac:dyDescent="0.25">
      <c r="Z535" s="40"/>
    </row>
    <row r="536" spans="26:26" s="9" customFormat="1" x14ac:dyDescent="0.25">
      <c r="Z536" s="40"/>
    </row>
    <row r="537" spans="26:26" s="9" customFormat="1" x14ac:dyDescent="0.25">
      <c r="Z537" s="40"/>
    </row>
    <row r="538" spans="26:26" s="9" customFormat="1" x14ac:dyDescent="0.25">
      <c r="Z538" s="40"/>
    </row>
    <row r="539" spans="26:26" s="9" customFormat="1" x14ac:dyDescent="0.25">
      <c r="Z539" s="40"/>
    </row>
    <row r="540" spans="26:26" s="9" customFormat="1" x14ac:dyDescent="0.25">
      <c r="Z540" s="40"/>
    </row>
    <row r="541" spans="26:26" s="9" customFormat="1" x14ac:dyDescent="0.25">
      <c r="Z541" s="40"/>
    </row>
    <row r="542" spans="26:26" s="9" customFormat="1" x14ac:dyDescent="0.25">
      <c r="Z542" s="40"/>
    </row>
    <row r="543" spans="26:26" s="9" customFormat="1" x14ac:dyDescent="0.25">
      <c r="Z543" s="40"/>
    </row>
    <row r="544" spans="26:26" s="9" customFormat="1" x14ac:dyDescent="0.25">
      <c r="Z544" s="40"/>
    </row>
    <row r="545" spans="26:26" s="9" customFormat="1" x14ac:dyDescent="0.25">
      <c r="Z545" s="40"/>
    </row>
    <row r="546" spans="26:26" s="9" customFormat="1" x14ac:dyDescent="0.25">
      <c r="Z546" s="40"/>
    </row>
    <row r="547" spans="26:26" s="9" customFormat="1" x14ac:dyDescent="0.25">
      <c r="Z547" s="40"/>
    </row>
    <row r="548" spans="26:26" s="9" customFormat="1" x14ac:dyDescent="0.25">
      <c r="Z548" s="40"/>
    </row>
    <row r="549" spans="26:26" s="9" customFormat="1" x14ac:dyDescent="0.25">
      <c r="Z549" s="40"/>
    </row>
    <row r="550" spans="26:26" s="9" customFormat="1" x14ac:dyDescent="0.25">
      <c r="Z550" s="40"/>
    </row>
    <row r="551" spans="26:26" s="9" customFormat="1" x14ac:dyDescent="0.25">
      <c r="Z551" s="40"/>
    </row>
    <row r="552" spans="26:26" s="9" customFormat="1" x14ac:dyDescent="0.25">
      <c r="Z552" s="40"/>
    </row>
    <row r="553" spans="26:26" s="9" customFormat="1" x14ac:dyDescent="0.25">
      <c r="Z553" s="40"/>
    </row>
    <row r="554" spans="26:26" s="9" customFormat="1" x14ac:dyDescent="0.25">
      <c r="Z554" s="40"/>
    </row>
    <row r="555" spans="26:26" s="9" customFormat="1" x14ac:dyDescent="0.25">
      <c r="Z555" s="40"/>
    </row>
    <row r="556" spans="26:26" s="9" customFormat="1" x14ac:dyDescent="0.25">
      <c r="Z556" s="40"/>
    </row>
    <row r="557" spans="26:26" s="9" customFormat="1" x14ac:dyDescent="0.25">
      <c r="Z557" s="40"/>
    </row>
    <row r="558" spans="26:26" s="9" customFormat="1" x14ac:dyDescent="0.25">
      <c r="Z558" s="40"/>
    </row>
    <row r="559" spans="26:26" s="9" customFormat="1" x14ac:dyDescent="0.25">
      <c r="Z559" s="40"/>
    </row>
    <row r="560" spans="26:26" s="9" customFormat="1" x14ac:dyDescent="0.25">
      <c r="Z560" s="40"/>
    </row>
    <row r="561" spans="26:26" s="9" customFormat="1" x14ac:dyDescent="0.25">
      <c r="Z561" s="40"/>
    </row>
    <row r="562" spans="26:26" s="9" customFormat="1" x14ac:dyDescent="0.25">
      <c r="Z562" s="40"/>
    </row>
    <row r="563" spans="26:26" s="9" customFormat="1" x14ac:dyDescent="0.25">
      <c r="Z563" s="40"/>
    </row>
    <row r="564" spans="26:26" s="9" customFormat="1" x14ac:dyDescent="0.25">
      <c r="Z564" s="40"/>
    </row>
    <row r="565" spans="26:26" s="9" customFormat="1" x14ac:dyDescent="0.25">
      <c r="Z565" s="40"/>
    </row>
    <row r="566" spans="26:26" s="9" customFormat="1" x14ac:dyDescent="0.25">
      <c r="Z566" s="40"/>
    </row>
    <row r="567" spans="26:26" s="9" customFormat="1" x14ac:dyDescent="0.25">
      <c r="Z567" s="40"/>
    </row>
    <row r="568" spans="26:26" s="9" customFormat="1" x14ac:dyDescent="0.25">
      <c r="Z568" s="40"/>
    </row>
    <row r="569" spans="26:26" s="9" customFormat="1" x14ac:dyDescent="0.25">
      <c r="Z569" s="40"/>
    </row>
    <row r="570" spans="26:26" s="9" customFormat="1" x14ac:dyDescent="0.25">
      <c r="Z570" s="40"/>
    </row>
    <row r="571" spans="26:26" s="9" customFormat="1" x14ac:dyDescent="0.25">
      <c r="Z571" s="40"/>
    </row>
    <row r="572" spans="26:26" s="9" customFormat="1" x14ac:dyDescent="0.25">
      <c r="Z572" s="40"/>
    </row>
    <row r="573" spans="26:26" s="9" customFormat="1" x14ac:dyDescent="0.25">
      <c r="Z573" s="40"/>
    </row>
    <row r="574" spans="26:26" s="9" customFormat="1" x14ac:dyDescent="0.25">
      <c r="Z574" s="40"/>
    </row>
    <row r="575" spans="26:26" s="9" customFormat="1" x14ac:dyDescent="0.25">
      <c r="Z575" s="40"/>
    </row>
    <row r="576" spans="26:26" s="9" customFormat="1" x14ac:dyDescent="0.25">
      <c r="Z576" s="40"/>
    </row>
    <row r="577" spans="26:26" s="9" customFormat="1" x14ac:dyDescent="0.25">
      <c r="Z577" s="40"/>
    </row>
    <row r="578" spans="26:26" s="9" customFormat="1" x14ac:dyDescent="0.25">
      <c r="Z578" s="40"/>
    </row>
    <row r="579" spans="26:26" s="9" customFormat="1" x14ac:dyDescent="0.25">
      <c r="Z579" s="40"/>
    </row>
    <row r="580" spans="26:26" s="9" customFormat="1" x14ac:dyDescent="0.25">
      <c r="Z580" s="40"/>
    </row>
    <row r="581" spans="26:26" s="9" customFormat="1" x14ac:dyDescent="0.25">
      <c r="Z581" s="40"/>
    </row>
    <row r="582" spans="26:26" s="9" customFormat="1" x14ac:dyDescent="0.25">
      <c r="Z582" s="40"/>
    </row>
    <row r="583" spans="26:26" s="9" customFormat="1" x14ac:dyDescent="0.25">
      <c r="Z583" s="40"/>
    </row>
    <row r="584" spans="26:26" s="9" customFormat="1" x14ac:dyDescent="0.25">
      <c r="Z584" s="40"/>
    </row>
    <row r="585" spans="26:26" s="9" customFormat="1" x14ac:dyDescent="0.25">
      <c r="Z585" s="40"/>
    </row>
    <row r="586" spans="26:26" s="9" customFormat="1" x14ac:dyDescent="0.25">
      <c r="Z586" s="40"/>
    </row>
    <row r="587" spans="26:26" s="9" customFormat="1" x14ac:dyDescent="0.25">
      <c r="Z587" s="40"/>
    </row>
    <row r="588" spans="26:26" s="9" customFormat="1" x14ac:dyDescent="0.25">
      <c r="Z588" s="40"/>
    </row>
    <row r="589" spans="26:26" s="9" customFormat="1" x14ac:dyDescent="0.25">
      <c r="Z589" s="40"/>
    </row>
    <row r="590" spans="26:26" s="9" customFormat="1" x14ac:dyDescent="0.25">
      <c r="Z590" s="40"/>
    </row>
    <row r="591" spans="26:26" s="9" customFormat="1" x14ac:dyDescent="0.25">
      <c r="Z591" s="40"/>
    </row>
    <row r="592" spans="26:26" s="9" customFormat="1" x14ac:dyDescent="0.25">
      <c r="Z592" s="40"/>
    </row>
    <row r="593" spans="26:26" s="9" customFormat="1" x14ac:dyDescent="0.25">
      <c r="Z593" s="40"/>
    </row>
    <row r="594" spans="26:26" s="9" customFormat="1" x14ac:dyDescent="0.25">
      <c r="Z594" s="40"/>
    </row>
    <row r="595" spans="26:26" s="9" customFormat="1" x14ac:dyDescent="0.25">
      <c r="Z595" s="40"/>
    </row>
    <row r="596" spans="26:26" s="9" customFormat="1" x14ac:dyDescent="0.25">
      <c r="Z596" s="40"/>
    </row>
    <row r="597" spans="26:26" s="9" customFormat="1" x14ac:dyDescent="0.25">
      <c r="Z597" s="40"/>
    </row>
    <row r="598" spans="26:26" s="9" customFormat="1" x14ac:dyDescent="0.25">
      <c r="Z598" s="40"/>
    </row>
    <row r="599" spans="26:26" s="9" customFormat="1" x14ac:dyDescent="0.25">
      <c r="Z599" s="40"/>
    </row>
    <row r="600" spans="26:26" s="9" customFormat="1" x14ac:dyDescent="0.25">
      <c r="Z600" s="40"/>
    </row>
    <row r="601" spans="26:26" s="9" customFormat="1" x14ac:dyDescent="0.25">
      <c r="Z601" s="40"/>
    </row>
    <row r="602" spans="26:26" s="9" customFormat="1" x14ac:dyDescent="0.25">
      <c r="Z602" s="40"/>
    </row>
    <row r="603" spans="26:26" s="9" customFormat="1" x14ac:dyDescent="0.25">
      <c r="Z603" s="40"/>
    </row>
    <row r="604" spans="26:26" s="9" customFormat="1" x14ac:dyDescent="0.25">
      <c r="Z604" s="40"/>
    </row>
    <row r="605" spans="26:26" s="9" customFormat="1" x14ac:dyDescent="0.25">
      <c r="Z605" s="40"/>
    </row>
    <row r="606" spans="26:26" s="9" customFormat="1" x14ac:dyDescent="0.25">
      <c r="Z606" s="40"/>
    </row>
    <row r="607" spans="26:26" s="9" customFormat="1" x14ac:dyDescent="0.25">
      <c r="Z607" s="40"/>
    </row>
    <row r="608" spans="26:26" s="9" customFormat="1" x14ac:dyDescent="0.25">
      <c r="Z608" s="40"/>
    </row>
    <row r="609" spans="26:26" s="9" customFormat="1" x14ac:dyDescent="0.25">
      <c r="Z609" s="40"/>
    </row>
    <row r="610" spans="26:26" s="9" customFormat="1" x14ac:dyDescent="0.25">
      <c r="Z610" s="40"/>
    </row>
    <row r="611" spans="26:26" s="9" customFormat="1" x14ac:dyDescent="0.25">
      <c r="Z611" s="40"/>
    </row>
    <row r="612" spans="26:26" s="9" customFormat="1" x14ac:dyDescent="0.25">
      <c r="Z612" s="40"/>
    </row>
    <row r="613" spans="26:26" s="9" customFormat="1" x14ac:dyDescent="0.25">
      <c r="Z613" s="40"/>
    </row>
    <row r="614" spans="26:26" s="9" customFormat="1" x14ac:dyDescent="0.25">
      <c r="Z614" s="40"/>
    </row>
    <row r="615" spans="26:26" s="9" customFormat="1" x14ac:dyDescent="0.25">
      <c r="Z615" s="40"/>
    </row>
    <row r="616" spans="26:26" s="9" customFormat="1" x14ac:dyDescent="0.25">
      <c r="Z616" s="40"/>
    </row>
    <row r="617" spans="26:26" s="9" customFormat="1" x14ac:dyDescent="0.25">
      <c r="Z617" s="40"/>
    </row>
    <row r="618" spans="26:26" s="9" customFormat="1" x14ac:dyDescent="0.25">
      <c r="Z618" s="40"/>
    </row>
    <row r="619" spans="26:26" s="9" customFormat="1" x14ac:dyDescent="0.25">
      <c r="Z619" s="40"/>
    </row>
    <row r="620" spans="26:26" s="9" customFormat="1" x14ac:dyDescent="0.25">
      <c r="Z620" s="40"/>
    </row>
    <row r="621" spans="26:26" s="9" customFormat="1" x14ac:dyDescent="0.25">
      <c r="Z621" s="40"/>
    </row>
    <row r="622" spans="26:26" s="9" customFormat="1" x14ac:dyDescent="0.25">
      <c r="Z622" s="40"/>
    </row>
    <row r="623" spans="26:26" s="9" customFormat="1" x14ac:dyDescent="0.25">
      <c r="Z623" s="40"/>
    </row>
    <row r="624" spans="26:26" s="9" customFormat="1" x14ac:dyDescent="0.25">
      <c r="Z624" s="40"/>
    </row>
    <row r="625" spans="26:26" s="9" customFormat="1" x14ac:dyDescent="0.25">
      <c r="Z625" s="40"/>
    </row>
    <row r="626" spans="26:26" s="9" customFormat="1" x14ac:dyDescent="0.25">
      <c r="Z626" s="40"/>
    </row>
    <row r="627" spans="26:26" s="9" customFormat="1" x14ac:dyDescent="0.25">
      <c r="Z627" s="40"/>
    </row>
    <row r="628" spans="26:26" s="9" customFormat="1" x14ac:dyDescent="0.25">
      <c r="Z628" s="40"/>
    </row>
    <row r="629" spans="26:26" s="9" customFormat="1" x14ac:dyDescent="0.25">
      <c r="Z629" s="40"/>
    </row>
    <row r="630" spans="26:26" s="9" customFormat="1" x14ac:dyDescent="0.25">
      <c r="Z630" s="40"/>
    </row>
    <row r="631" spans="26:26" s="9" customFormat="1" x14ac:dyDescent="0.25">
      <c r="Z631" s="40"/>
    </row>
    <row r="632" spans="26:26" s="9" customFormat="1" x14ac:dyDescent="0.25">
      <c r="Z632" s="40"/>
    </row>
    <row r="633" spans="26:26" s="9" customFormat="1" x14ac:dyDescent="0.25">
      <c r="Z633" s="40"/>
    </row>
    <row r="634" spans="26:26" s="9" customFormat="1" x14ac:dyDescent="0.25">
      <c r="Z634" s="40"/>
    </row>
    <row r="635" spans="26:26" s="9" customFormat="1" x14ac:dyDescent="0.25">
      <c r="Z635" s="40"/>
    </row>
    <row r="636" spans="26:26" s="9" customFormat="1" x14ac:dyDescent="0.25">
      <c r="Z636" s="40"/>
    </row>
    <row r="637" spans="26:26" s="9" customFormat="1" x14ac:dyDescent="0.25">
      <c r="Z637" s="40"/>
    </row>
    <row r="638" spans="26:26" s="9" customFormat="1" x14ac:dyDescent="0.25">
      <c r="Z638" s="40"/>
    </row>
    <row r="639" spans="26:26" s="9" customFormat="1" x14ac:dyDescent="0.25">
      <c r="Z639" s="40"/>
    </row>
    <row r="640" spans="26:26" s="9" customFormat="1" x14ac:dyDescent="0.25">
      <c r="Z640" s="40"/>
    </row>
    <row r="641" spans="26:26" s="9" customFormat="1" x14ac:dyDescent="0.25">
      <c r="Z641" s="40"/>
    </row>
    <row r="642" spans="26:26" s="9" customFormat="1" x14ac:dyDescent="0.25">
      <c r="Z642" s="40"/>
    </row>
    <row r="643" spans="26:26" s="9" customFormat="1" x14ac:dyDescent="0.25">
      <c r="Z643" s="40"/>
    </row>
    <row r="644" spans="26:26" s="9" customFormat="1" x14ac:dyDescent="0.25">
      <c r="Z644" s="40"/>
    </row>
    <row r="645" spans="26:26" s="9" customFormat="1" x14ac:dyDescent="0.25">
      <c r="Z645" s="40"/>
    </row>
    <row r="646" spans="26:26" s="9" customFormat="1" x14ac:dyDescent="0.25">
      <c r="Z646" s="40"/>
    </row>
    <row r="647" spans="26:26" s="9" customFormat="1" x14ac:dyDescent="0.25">
      <c r="Z647" s="40"/>
    </row>
    <row r="648" spans="26:26" s="9" customFormat="1" x14ac:dyDescent="0.25">
      <c r="Z648" s="40"/>
    </row>
    <row r="649" spans="26:26" s="9" customFormat="1" x14ac:dyDescent="0.25">
      <c r="Z649" s="40"/>
    </row>
    <row r="650" spans="26:26" s="9" customFormat="1" x14ac:dyDescent="0.25">
      <c r="Z650" s="40"/>
    </row>
    <row r="651" spans="26:26" s="9" customFormat="1" x14ac:dyDescent="0.25">
      <c r="Z651" s="40"/>
    </row>
    <row r="652" spans="26:26" s="9" customFormat="1" x14ac:dyDescent="0.25">
      <c r="Z652" s="40"/>
    </row>
    <row r="653" spans="26:26" s="9" customFormat="1" x14ac:dyDescent="0.25">
      <c r="Z653" s="40"/>
    </row>
    <row r="654" spans="26:26" s="9" customFormat="1" x14ac:dyDescent="0.25">
      <c r="Z654" s="40"/>
    </row>
    <row r="655" spans="26:26" s="9" customFormat="1" x14ac:dyDescent="0.25">
      <c r="Z655" s="40"/>
    </row>
    <row r="656" spans="26:26" s="9" customFormat="1" x14ac:dyDescent="0.25">
      <c r="Z656" s="40"/>
    </row>
    <row r="657" spans="26:26" s="9" customFormat="1" x14ac:dyDescent="0.25">
      <c r="Z657" s="40"/>
    </row>
    <row r="658" spans="26:26" s="9" customFormat="1" x14ac:dyDescent="0.25">
      <c r="Z658" s="40"/>
    </row>
    <row r="659" spans="26:26" s="9" customFormat="1" x14ac:dyDescent="0.25">
      <c r="Z659" s="40"/>
    </row>
    <row r="660" spans="26:26" s="9" customFormat="1" x14ac:dyDescent="0.25">
      <c r="Z660" s="40"/>
    </row>
    <row r="661" spans="26:26" s="9" customFormat="1" x14ac:dyDescent="0.25">
      <c r="Z661" s="40"/>
    </row>
    <row r="662" spans="26:26" s="9" customFormat="1" x14ac:dyDescent="0.25">
      <c r="Z662" s="40"/>
    </row>
    <row r="663" spans="26:26" s="9" customFormat="1" x14ac:dyDescent="0.25">
      <c r="Z663" s="40"/>
    </row>
    <row r="664" spans="26:26" s="9" customFormat="1" x14ac:dyDescent="0.25">
      <c r="Z664" s="40"/>
    </row>
    <row r="665" spans="26:26" s="9" customFormat="1" x14ac:dyDescent="0.25">
      <c r="Z665" s="40"/>
    </row>
    <row r="666" spans="26:26" s="9" customFormat="1" x14ac:dyDescent="0.25">
      <c r="Z666" s="40"/>
    </row>
    <row r="667" spans="26:26" s="9" customFormat="1" x14ac:dyDescent="0.25">
      <c r="Z667" s="40"/>
    </row>
    <row r="668" spans="26:26" s="9" customFormat="1" x14ac:dyDescent="0.25">
      <c r="Z668" s="40"/>
    </row>
    <row r="669" spans="26:26" s="9" customFormat="1" x14ac:dyDescent="0.25">
      <c r="Z669" s="40"/>
    </row>
    <row r="670" spans="26:26" s="9" customFormat="1" x14ac:dyDescent="0.25">
      <c r="Z670" s="40"/>
    </row>
    <row r="671" spans="26:26" s="9" customFormat="1" x14ac:dyDescent="0.25">
      <c r="Z671" s="40"/>
    </row>
    <row r="672" spans="26:26" s="9" customFormat="1" x14ac:dyDescent="0.25">
      <c r="Z672" s="40"/>
    </row>
    <row r="673" spans="26:26" s="9" customFormat="1" x14ac:dyDescent="0.25">
      <c r="Z673" s="40"/>
    </row>
    <row r="674" spans="26:26" s="9" customFormat="1" x14ac:dyDescent="0.25">
      <c r="Z674" s="40"/>
    </row>
    <row r="675" spans="26:26" s="9" customFormat="1" x14ac:dyDescent="0.25">
      <c r="Z675" s="40"/>
    </row>
    <row r="676" spans="26:26" s="9" customFormat="1" x14ac:dyDescent="0.25">
      <c r="Z676" s="40"/>
    </row>
    <row r="677" spans="26:26" s="9" customFormat="1" x14ac:dyDescent="0.25">
      <c r="Z677" s="40"/>
    </row>
    <row r="678" spans="26:26" s="9" customFormat="1" x14ac:dyDescent="0.25">
      <c r="Z678" s="40"/>
    </row>
    <row r="679" spans="26:26" s="9" customFormat="1" x14ac:dyDescent="0.25">
      <c r="Z679" s="40"/>
    </row>
    <row r="680" spans="26:26" s="9" customFormat="1" x14ac:dyDescent="0.25">
      <c r="Z680" s="40"/>
    </row>
    <row r="681" spans="26:26" s="9" customFormat="1" x14ac:dyDescent="0.25">
      <c r="Z681" s="40"/>
    </row>
    <row r="682" spans="26:26" s="9" customFormat="1" x14ac:dyDescent="0.25">
      <c r="Z682" s="40"/>
    </row>
    <row r="683" spans="26:26" s="9" customFormat="1" x14ac:dyDescent="0.25">
      <c r="Z683" s="40"/>
    </row>
    <row r="684" spans="26:26" s="9" customFormat="1" x14ac:dyDescent="0.25">
      <c r="Z684" s="40"/>
    </row>
    <row r="685" spans="26:26" s="9" customFormat="1" x14ac:dyDescent="0.25">
      <c r="Z685" s="40"/>
    </row>
    <row r="686" spans="26:26" s="9" customFormat="1" x14ac:dyDescent="0.25">
      <c r="Z686" s="40"/>
    </row>
    <row r="687" spans="26:26" s="9" customFormat="1" x14ac:dyDescent="0.25">
      <c r="Z687" s="40"/>
    </row>
    <row r="688" spans="26:26" s="9" customFormat="1" x14ac:dyDescent="0.25">
      <c r="Z688" s="40"/>
    </row>
    <row r="689" spans="26:26" s="9" customFormat="1" x14ac:dyDescent="0.25">
      <c r="Z689" s="40"/>
    </row>
    <row r="690" spans="26:26" s="9" customFormat="1" x14ac:dyDescent="0.25">
      <c r="Z690" s="40"/>
    </row>
    <row r="691" spans="26:26" s="9" customFormat="1" x14ac:dyDescent="0.25">
      <c r="Z691" s="40"/>
    </row>
    <row r="692" spans="26:26" s="9" customFormat="1" x14ac:dyDescent="0.25">
      <c r="Z692" s="40"/>
    </row>
    <row r="693" spans="26:26" s="9" customFormat="1" x14ac:dyDescent="0.25">
      <c r="Z693" s="40"/>
    </row>
    <row r="694" spans="26:26" s="9" customFormat="1" x14ac:dyDescent="0.25">
      <c r="Z694" s="40"/>
    </row>
    <row r="695" spans="26:26" s="9" customFormat="1" x14ac:dyDescent="0.25">
      <c r="Z695" s="40"/>
    </row>
    <row r="696" spans="26:26" s="9" customFormat="1" x14ac:dyDescent="0.25">
      <c r="Z696" s="40"/>
    </row>
    <row r="697" spans="26:26" s="9" customFormat="1" x14ac:dyDescent="0.25">
      <c r="Z697" s="40"/>
    </row>
    <row r="698" spans="26:26" s="9" customFormat="1" x14ac:dyDescent="0.25">
      <c r="Z698" s="40"/>
    </row>
    <row r="699" spans="26:26" s="9" customFormat="1" x14ac:dyDescent="0.25">
      <c r="Z699" s="40"/>
    </row>
    <row r="700" spans="26:26" s="9" customFormat="1" x14ac:dyDescent="0.25">
      <c r="Z700" s="40"/>
    </row>
    <row r="701" spans="26:26" s="9" customFormat="1" x14ac:dyDescent="0.25">
      <c r="Z701" s="40"/>
    </row>
    <row r="702" spans="26:26" s="9" customFormat="1" x14ac:dyDescent="0.25">
      <c r="Z702" s="40"/>
    </row>
    <row r="703" spans="26:26" s="9" customFormat="1" x14ac:dyDescent="0.25">
      <c r="Z703" s="40"/>
    </row>
    <row r="704" spans="26:26" s="9" customFormat="1" x14ac:dyDescent="0.25">
      <c r="Z704" s="40"/>
    </row>
    <row r="705" spans="26:26" s="9" customFormat="1" x14ac:dyDescent="0.25">
      <c r="Z705" s="40"/>
    </row>
    <row r="706" spans="26:26" s="9" customFormat="1" x14ac:dyDescent="0.25">
      <c r="Z706" s="40"/>
    </row>
    <row r="707" spans="26:26" s="9" customFormat="1" x14ac:dyDescent="0.25">
      <c r="Z707" s="40"/>
    </row>
    <row r="708" spans="26:26" s="9" customFormat="1" x14ac:dyDescent="0.25">
      <c r="Z708" s="40"/>
    </row>
    <row r="709" spans="26:26" s="9" customFormat="1" x14ac:dyDescent="0.25">
      <c r="Z709" s="40"/>
    </row>
    <row r="710" spans="26:26" s="9" customFormat="1" x14ac:dyDescent="0.25">
      <c r="Z710" s="40"/>
    </row>
    <row r="711" spans="26:26" s="9" customFormat="1" x14ac:dyDescent="0.25">
      <c r="Z711" s="40"/>
    </row>
    <row r="712" spans="26:26" s="9" customFormat="1" x14ac:dyDescent="0.25">
      <c r="Z712" s="40"/>
    </row>
    <row r="713" spans="26:26" s="9" customFormat="1" x14ac:dyDescent="0.25">
      <c r="Z713" s="40"/>
    </row>
    <row r="714" spans="26:26" s="9" customFormat="1" x14ac:dyDescent="0.25">
      <c r="Z714" s="40"/>
    </row>
    <row r="715" spans="26:26" s="9" customFormat="1" x14ac:dyDescent="0.25">
      <c r="Z715" s="40"/>
    </row>
    <row r="716" spans="26:26" s="9" customFormat="1" x14ac:dyDescent="0.25">
      <c r="Z716" s="40"/>
    </row>
    <row r="717" spans="26:26" s="9" customFormat="1" x14ac:dyDescent="0.25">
      <c r="Z717" s="40"/>
    </row>
    <row r="718" spans="26:26" s="9" customFormat="1" x14ac:dyDescent="0.25">
      <c r="Z718" s="40"/>
    </row>
    <row r="719" spans="26:26" s="9" customFormat="1" x14ac:dyDescent="0.25">
      <c r="Z719" s="40"/>
    </row>
    <row r="720" spans="26:26" s="9" customFormat="1" x14ac:dyDescent="0.25">
      <c r="Z720" s="40"/>
    </row>
    <row r="721" spans="26:26" s="9" customFormat="1" x14ac:dyDescent="0.25">
      <c r="Z721" s="40"/>
    </row>
    <row r="722" spans="26:26" s="9" customFormat="1" x14ac:dyDescent="0.25">
      <c r="Z722" s="40"/>
    </row>
    <row r="723" spans="26:26" s="9" customFormat="1" x14ac:dyDescent="0.25">
      <c r="Z723" s="40"/>
    </row>
    <row r="724" spans="26:26" s="9" customFormat="1" x14ac:dyDescent="0.25">
      <c r="Z724" s="40"/>
    </row>
    <row r="725" spans="26:26" s="9" customFormat="1" x14ac:dyDescent="0.25">
      <c r="Z725" s="40"/>
    </row>
    <row r="726" spans="26:26" s="9" customFormat="1" x14ac:dyDescent="0.25">
      <c r="Z726" s="40"/>
    </row>
    <row r="727" spans="26:26" s="9" customFormat="1" x14ac:dyDescent="0.25">
      <c r="Z727" s="40"/>
    </row>
    <row r="728" spans="26:26" s="9" customFormat="1" x14ac:dyDescent="0.25">
      <c r="Z728" s="40"/>
    </row>
    <row r="729" spans="26:26" s="9" customFormat="1" x14ac:dyDescent="0.25">
      <c r="Z729" s="40"/>
    </row>
    <row r="730" spans="26:26" s="9" customFormat="1" x14ac:dyDescent="0.25">
      <c r="Z730" s="40"/>
    </row>
    <row r="731" spans="26:26" s="9" customFormat="1" x14ac:dyDescent="0.25">
      <c r="Z731" s="40"/>
    </row>
    <row r="732" spans="26:26" s="9" customFormat="1" x14ac:dyDescent="0.25">
      <c r="Z732" s="40"/>
    </row>
    <row r="733" spans="26:26" s="9" customFormat="1" x14ac:dyDescent="0.25">
      <c r="Z733" s="40"/>
    </row>
    <row r="734" spans="26:26" s="9" customFormat="1" x14ac:dyDescent="0.25">
      <c r="Z734" s="40"/>
    </row>
    <row r="735" spans="26:26" s="9" customFormat="1" x14ac:dyDescent="0.25">
      <c r="Z735" s="40"/>
    </row>
    <row r="736" spans="26:26" s="9" customFormat="1" x14ac:dyDescent="0.25">
      <c r="Z736" s="40"/>
    </row>
    <row r="737" spans="26:26" s="9" customFormat="1" x14ac:dyDescent="0.25">
      <c r="Z737" s="40"/>
    </row>
    <row r="738" spans="26:26" s="9" customFormat="1" x14ac:dyDescent="0.25">
      <c r="Z738" s="40"/>
    </row>
    <row r="739" spans="26:26" s="9" customFormat="1" x14ac:dyDescent="0.25">
      <c r="Z739" s="40"/>
    </row>
    <row r="740" spans="26:26" s="9" customFormat="1" x14ac:dyDescent="0.25">
      <c r="Z740" s="40"/>
    </row>
    <row r="741" spans="26:26" s="9" customFormat="1" x14ac:dyDescent="0.25">
      <c r="Z741" s="40"/>
    </row>
    <row r="742" spans="26:26" s="9" customFormat="1" x14ac:dyDescent="0.25">
      <c r="Z742" s="40"/>
    </row>
    <row r="743" spans="26:26" s="9" customFormat="1" x14ac:dyDescent="0.25">
      <c r="Z743" s="40"/>
    </row>
    <row r="744" spans="26:26" s="9" customFormat="1" x14ac:dyDescent="0.25">
      <c r="Z744" s="40"/>
    </row>
    <row r="745" spans="26:26" s="9" customFormat="1" x14ac:dyDescent="0.25">
      <c r="Z745" s="40"/>
    </row>
    <row r="746" spans="26:26" s="9" customFormat="1" x14ac:dyDescent="0.25">
      <c r="Z746" s="40"/>
    </row>
    <row r="747" spans="26:26" s="9" customFormat="1" x14ac:dyDescent="0.25">
      <c r="Z747" s="40"/>
    </row>
    <row r="748" spans="26:26" s="9" customFormat="1" x14ac:dyDescent="0.25">
      <c r="Z748" s="40"/>
    </row>
    <row r="749" spans="26:26" s="9" customFormat="1" x14ac:dyDescent="0.25">
      <c r="Z749" s="40"/>
    </row>
    <row r="750" spans="26:26" s="9" customFormat="1" x14ac:dyDescent="0.25">
      <c r="Z750" s="40"/>
    </row>
    <row r="751" spans="26:26" s="9" customFormat="1" x14ac:dyDescent="0.25">
      <c r="Z751" s="40"/>
    </row>
    <row r="752" spans="26:26" s="9" customFormat="1" x14ac:dyDescent="0.25">
      <c r="Z752" s="40"/>
    </row>
    <row r="753" spans="26:26" s="9" customFormat="1" x14ac:dyDescent="0.25">
      <c r="Z753" s="40"/>
    </row>
    <row r="754" spans="26:26" s="9" customFormat="1" x14ac:dyDescent="0.25">
      <c r="Z754" s="40"/>
    </row>
    <row r="755" spans="26:26" s="9" customFormat="1" x14ac:dyDescent="0.25">
      <c r="Z755" s="40"/>
    </row>
    <row r="756" spans="26:26" s="9" customFormat="1" x14ac:dyDescent="0.25">
      <c r="Z756" s="40"/>
    </row>
    <row r="757" spans="26:26" s="9" customFormat="1" x14ac:dyDescent="0.25">
      <c r="Z757" s="40"/>
    </row>
    <row r="758" spans="26:26" s="9" customFormat="1" x14ac:dyDescent="0.25">
      <c r="Z758" s="40"/>
    </row>
    <row r="759" spans="26:26" s="9" customFormat="1" x14ac:dyDescent="0.25">
      <c r="Z759" s="40"/>
    </row>
    <row r="760" spans="26:26" s="9" customFormat="1" x14ac:dyDescent="0.25">
      <c r="Z760" s="40"/>
    </row>
    <row r="761" spans="26:26" s="9" customFormat="1" x14ac:dyDescent="0.25">
      <c r="Z761" s="40"/>
    </row>
    <row r="762" spans="26:26" s="9" customFormat="1" x14ac:dyDescent="0.25">
      <c r="Z762" s="40"/>
    </row>
    <row r="763" spans="26:26" s="9" customFormat="1" x14ac:dyDescent="0.25">
      <c r="Z763" s="40"/>
    </row>
    <row r="764" spans="26:26" s="9" customFormat="1" x14ac:dyDescent="0.25">
      <c r="Z764" s="40"/>
    </row>
    <row r="765" spans="26:26" s="9" customFormat="1" x14ac:dyDescent="0.25">
      <c r="Z765" s="40"/>
    </row>
    <row r="766" spans="26:26" s="9" customFormat="1" x14ac:dyDescent="0.25">
      <c r="Z766" s="40"/>
    </row>
    <row r="767" spans="26:26" s="9" customFormat="1" x14ac:dyDescent="0.25">
      <c r="Z767" s="40"/>
    </row>
    <row r="768" spans="26:26" s="9" customFormat="1" x14ac:dyDescent="0.25">
      <c r="Z768" s="40"/>
    </row>
    <row r="769" spans="26:26" s="9" customFormat="1" x14ac:dyDescent="0.25">
      <c r="Z769" s="40"/>
    </row>
    <row r="770" spans="26:26" s="9" customFormat="1" x14ac:dyDescent="0.25">
      <c r="Z770" s="40"/>
    </row>
    <row r="771" spans="26:26" s="9" customFormat="1" x14ac:dyDescent="0.25">
      <c r="Z771" s="40"/>
    </row>
    <row r="772" spans="26:26" s="9" customFormat="1" x14ac:dyDescent="0.25">
      <c r="Z772" s="40"/>
    </row>
    <row r="773" spans="26:26" s="9" customFormat="1" x14ac:dyDescent="0.25">
      <c r="Z773" s="40"/>
    </row>
    <row r="774" spans="26:26" s="9" customFormat="1" x14ac:dyDescent="0.25">
      <c r="Z774" s="40"/>
    </row>
    <row r="775" spans="26:26" s="9" customFormat="1" x14ac:dyDescent="0.25">
      <c r="Z775" s="40"/>
    </row>
    <row r="776" spans="26:26" s="9" customFormat="1" x14ac:dyDescent="0.25">
      <c r="Z776" s="40"/>
    </row>
    <row r="777" spans="26:26" s="9" customFormat="1" x14ac:dyDescent="0.25">
      <c r="Z777" s="40"/>
    </row>
    <row r="778" spans="26:26" s="9" customFormat="1" x14ac:dyDescent="0.25">
      <c r="Z778" s="40"/>
    </row>
    <row r="779" spans="26:26" s="9" customFormat="1" x14ac:dyDescent="0.25">
      <c r="Z779" s="40"/>
    </row>
    <row r="780" spans="26:26" s="9" customFormat="1" x14ac:dyDescent="0.25">
      <c r="Z780" s="40"/>
    </row>
    <row r="781" spans="26:26" s="9" customFormat="1" x14ac:dyDescent="0.25">
      <c r="Z781" s="40"/>
    </row>
    <row r="782" spans="26:26" s="9" customFormat="1" x14ac:dyDescent="0.25">
      <c r="Z782" s="40"/>
    </row>
    <row r="783" spans="26:26" s="9" customFormat="1" x14ac:dyDescent="0.25">
      <c r="Z783" s="40"/>
    </row>
    <row r="784" spans="26:26" s="9" customFormat="1" x14ac:dyDescent="0.25">
      <c r="Z784" s="40"/>
    </row>
    <row r="785" spans="26:26" s="9" customFormat="1" x14ac:dyDescent="0.25">
      <c r="Z785" s="40"/>
    </row>
    <row r="786" spans="26:26" s="9" customFormat="1" x14ac:dyDescent="0.25">
      <c r="Z786" s="40"/>
    </row>
    <row r="787" spans="26:26" s="9" customFormat="1" x14ac:dyDescent="0.25">
      <c r="Z787" s="40"/>
    </row>
    <row r="788" spans="26:26" s="9" customFormat="1" x14ac:dyDescent="0.25">
      <c r="Z788" s="40"/>
    </row>
    <row r="789" spans="26:26" s="9" customFormat="1" x14ac:dyDescent="0.25">
      <c r="Z789" s="40"/>
    </row>
    <row r="790" spans="26:26" s="9" customFormat="1" x14ac:dyDescent="0.25">
      <c r="Z790" s="40"/>
    </row>
    <row r="791" spans="26:26" s="9" customFormat="1" x14ac:dyDescent="0.25">
      <c r="Z791" s="40"/>
    </row>
    <row r="792" spans="26:26" s="9" customFormat="1" x14ac:dyDescent="0.25">
      <c r="Z792" s="40"/>
    </row>
    <row r="793" spans="26:26" s="9" customFormat="1" x14ac:dyDescent="0.25">
      <c r="Z793" s="40"/>
    </row>
    <row r="794" spans="26:26" s="9" customFormat="1" x14ac:dyDescent="0.25">
      <c r="Z794" s="40"/>
    </row>
    <row r="795" spans="26:26" s="9" customFormat="1" x14ac:dyDescent="0.25">
      <c r="Z795" s="40"/>
    </row>
    <row r="796" spans="26:26" s="9" customFormat="1" x14ac:dyDescent="0.25">
      <c r="Z796" s="40"/>
    </row>
    <row r="797" spans="26:26" s="9" customFormat="1" x14ac:dyDescent="0.25">
      <c r="Z797" s="40"/>
    </row>
    <row r="798" spans="26:26" s="9" customFormat="1" x14ac:dyDescent="0.25">
      <c r="Z798" s="40"/>
    </row>
    <row r="799" spans="26:26" s="9" customFormat="1" x14ac:dyDescent="0.25">
      <c r="Z799" s="40"/>
    </row>
    <row r="800" spans="26:26" s="9" customFormat="1" x14ac:dyDescent="0.25">
      <c r="Z800" s="40"/>
    </row>
    <row r="801" spans="26:26" s="9" customFormat="1" x14ac:dyDescent="0.25">
      <c r="Z801" s="40"/>
    </row>
    <row r="802" spans="26:26" s="9" customFormat="1" x14ac:dyDescent="0.25">
      <c r="Z802" s="40"/>
    </row>
    <row r="803" spans="26:26" s="9" customFormat="1" x14ac:dyDescent="0.25">
      <c r="Z803" s="40"/>
    </row>
    <row r="804" spans="26:26" s="9" customFormat="1" x14ac:dyDescent="0.25">
      <c r="Z804" s="40"/>
    </row>
    <row r="805" spans="26:26" s="9" customFormat="1" x14ac:dyDescent="0.25">
      <c r="Z805" s="40"/>
    </row>
    <row r="806" spans="26:26" s="9" customFormat="1" x14ac:dyDescent="0.25">
      <c r="Z806" s="40"/>
    </row>
    <row r="807" spans="26:26" s="9" customFormat="1" x14ac:dyDescent="0.25">
      <c r="Z807" s="40"/>
    </row>
    <row r="808" spans="26:26" s="9" customFormat="1" x14ac:dyDescent="0.25">
      <c r="Z808" s="40"/>
    </row>
    <row r="809" spans="26:26" s="9" customFormat="1" x14ac:dyDescent="0.25">
      <c r="Z809" s="40"/>
    </row>
    <row r="810" spans="26:26" s="9" customFormat="1" x14ac:dyDescent="0.25">
      <c r="Z810" s="40"/>
    </row>
    <row r="811" spans="26:26" s="9" customFormat="1" x14ac:dyDescent="0.25">
      <c r="Z811" s="40"/>
    </row>
    <row r="812" spans="26:26" s="9" customFormat="1" x14ac:dyDescent="0.25">
      <c r="Z812" s="40"/>
    </row>
    <row r="813" spans="26:26" s="9" customFormat="1" x14ac:dyDescent="0.25">
      <c r="Z813" s="40"/>
    </row>
    <row r="814" spans="26:26" s="9" customFormat="1" x14ac:dyDescent="0.25">
      <c r="Z814" s="40"/>
    </row>
    <row r="815" spans="26:26" s="9" customFormat="1" x14ac:dyDescent="0.25">
      <c r="Z815" s="40"/>
    </row>
    <row r="816" spans="26:26" s="9" customFormat="1" x14ac:dyDescent="0.25">
      <c r="Z816" s="40"/>
    </row>
    <row r="817" spans="26:26" s="9" customFormat="1" x14ac:dyDescent="0.25">
      <c r="Z817" s="40"/>
    </row>
    <row r="818" spans="26:26" s="9" customFormat="1" x14ac:dyDescent="0.25">
      <c r="Z818" s="40"/>
    </row>
    <row r="819" spans="26:26" s="9" customFormat="1" x14ac:dyDescent="0.25">
      <c r="Z819" s="40"/>
    </row>
    <row r="820" spans="26:26" s="9" customFormat="1" x14ac:dyDescent="0.25">
      <c r="Z820" s="40"/>
    </row>
    <row r="821" spans="26:26" s="9" customFormat="1" x14ac:dyDescent="0.25">
      <c r="Z821" s="40"/>
    </row>
    <row r="822" spans="26:26" s="9" customFormat="1" x14ac:dyDescent="0.25">
      <c r="Z822" s="40"/>
    </row>
    <row r="823" spans="26:26" s="9" customFormat="1" x14ac:dyDescent="0.25">
      <c r="Z823" s="40"/>
    </row>
    <row r="824" spans="26:26" s="9" customFormat="1" x14ac:dyDescent="0.25">
      <c r="Z824" s="40"/>
    </row>
    <row r="825" spans="26:26" s="9" customFormat="1" x14ac:dyDescent="0.25">
      <c r="Z825" s="40"/>
    </row>
    <row r="826" spans="26:26" s="9" customFormat="1" x14ac:dyDescent="0.25">
      <c r="Z826" s="40"/>
    </row>
    <row r="827" spans="26:26" s="9" customFormat="1" x14ac:dyDescent="0.25">
      <c r="Z827" s="40"/>
    </row>
    <row r="828" spans="26:26" s="9" customFormat="1" x14ac:dyDescent="0.25">
      <c r="Z828" s="40"/>
    </row>
    <row r="829" spans="26:26" s="9" customFormat="1" x14ac:dyDescent="0.25">
      <c r="Z829" s="40"/>
    </row>
    <row r="830" spans="26:26" s="9" customFormat="1" x14ac:dyDescent="0.25">
      <c r="Z830" s="40"/>
    </row>
    <row r="831" spans="26:26" s="9" customFormat="1" x14ac:dyDescent="0.25">
      <c r="Z831" s="40"/>
    </row>
    <row r="832" spans="26:26" s="9" customFormat="1" x14ac:dyDescent="0.25">
      <c r="Z832" s="40"/>
    </row>
    <row r="833" spans="26:26" s="9" customFormat="1" x14ac:dyDescent="0.25">
      <c r="Z833" s="40"/>
    </row>
    <row r="834" spans="26:26" s="9" customFormat="1" x14ac:dyDescent="0.25">
      <c r="Z834" s="40"/>
    </row>
    <row r="835" spans="26:26" s="9" customFormat="1" x14ac:dyDescent="0.25">
      <c r="Z835" s="40"/>
    </row>
    <row r="836" spans="26:26" s="9" customFormat="1" x14ac:dyDescent="0.25">
      <c r="Z836" s="40"/>
    </row>
    <row r="837" spans="26:26" s="9" customFormat="1" x14ac:dyDescent="0.25">
      <c r="Z837" s="40"/>
    </row>
    <row r="838" spans="26:26" s="9" customFormat="1" x14ac:dyDescent="0.25">
      <c r="Z838" s="40"/>
    </row>
    <row r="839" spans="26:26" s="9" customFormat="1" x14ac:dyDescent="0.25">
      <c r="Z839" s="40"/>
    </row>
    <row r="840" spans="26:26" s="9" customFormat="1" x14ac:dyDescent="0.25">
      <c r="Z840" s="40"/>
    </row>
    <row r="841" spans="26:26" s="9" customFormat="1" x14ac:dyDescent="0.25">
      <c r="Z841" s="40"/>
    </row>
    <row r="842" spans="26:26" s="9" customFormat="1" x14ac:dyDescent="0.25">
      <c r="Z842" s="40"/>
    </row>
    <row r="843" spans="26:26" s="9" customFormat="1" x14ac:dyDescent="0.25">
      <c r="Z843" s="40"/>
    </row>
    <row r="844" spans="26:26" s="9" customFormat="1" x14ac:dyDescent="0.25">
      <c r="Z844" s="40"/>
    </row>
    <row r="845" spans="26:26" s="9" customFormat="1" x14ac:dyDescent="0.25">
      <c r="Z845" s="40"/>
    </row>
    <row r="846" spans="26:26" s="9" customFormat="1" x14ac:dyDescent="0.25">
      <c r="Z846" s="40"/>
    </row>
    <row r="847" spans="26:26" s="9" customFormat="1" x14ac:dyDescent="0.25">
      <c r="Z847" s="40"/>
    </row>
    <row r="848" spans="26:26" s="9" customFormat="1" x14ac:dyDescent="0.25">
      <c r="Z848" s="40"/>
    </row>
    <row r="849" spans="26:26" s="9" customFormat="1" x14ac:dyDescent="0.25">
      <c r="Z849" s="40"/>
    </row>
    <row r="850" spans="26:26" s="9" customFormat="1" x14ac:dyDescent="0.25">
      <c r="Z850" s="40"/>
    </row>
    <row r="851" spans="26:26" s="9" customFormat="1" x14ac:dyDescent="0.25">
      <c r="Z851" s="40"/>
    </row>
    <row r="852" spans="26:26" s="9" customFormat="1" x14ac:dyDescent="0.25">
      <c r="Z852" s="40"/>
    </row>
    <row r="853" spans="26:26" s="9" customFormat="1" x14ac:dyDescent="0.25">
      <c r="Z853" s="40"/>
    </row>
    <row r="854" spans="26:26" s="9" customFormat="1" x14ac:dyDescent="0.25">
      <c r="Z854" s="40"/>
    </row>
    <row r="855" spans="26:26" s="9" customFormat="1" x14ac:dyDescent="0.25">
      <c r="Z855" s="40"/>
    </row>
    <row r="856" spans="26:26" s="9" customFormat="1" x14ac:dyDescent="0.25">
      <c r="Z856" s="40"/>
    </row>
    <row r="857" spans="26:26" s="9" customFormat="1" x14ac:dyDescent="0.25">
      <c r="Z857" s="40"/>
    </row>
    <row r="858" spans="26:26" s="9" customFormat="1" x14ac:dyDescent="0.25">
      <c r="Z858" s="40"/>
    </row>
    <row r="859" spans="26:26" s="9" customFormat="1" x14ac:dyDescent="0.25">
      <c r="Z859" s="40"/>
    </row>
    <row r="860" spans="26:26" s="9" customFormat="1" x14ac:dyDescent="0.25">
      <c r="Z860" s="40"/>
    </row>
    <row r="861" spans="26:26" s="9" customFormat="1" x14ac:dyDescent="0.25">
      <c r="Z861" s="40"/>
    </row>
    <row r="862" spans="26:26" s="9" customFormat="1" x14ac:dyDescent="0.25">
      <c r="Z862" s="40"/>
    </row>
    <row r="863" spans="26:26" s="9" customFormat="1" x14ac:dyDescent="0.25">
      <c r="Z863" s="40"/>
    </row>
    <row r="864" spans="26:26" s="9" customFormat="1" x14ac:dyDescent="0.25">
      <c r="Z864" s="40"/>
    </row>
    <row r="865" spans="26:26" s="9" customFormat="1" x14ac:dyDescent="0.25">
      <c r="Z865" s="40"/>
    </row>
    <row r="866" spans="26:26" s="9" customFormat="1" x14ac:dyDescent="0.25">
      <c r="Z866" s="40"/>
    </row>
    <row r="867" spans="26:26" s="9" customFormat="1" x14ac:dyDescent="0.25">
      <c r="Z867" s="40"/>
    </row>
    <row r="868" spans="26:26" s="9" customFormat="1" x14ac:dyDescent="0.25">
      <c r="Z868" s="40"/>
    </row>
    <row r="869" spans="26:26" s="9" customFormat="1" x14ac:dyDescent="0.25">
      <c r="Z869" s="40"/>
    </row>
    <row r="870" spans="26:26" s="9" customFormat="1" x14ac:dyDescent="0.25">
      <c r="Z870" s="40"/>
    </row>
    <row r="871" spans="26:26" s="9" customFormat="1" x14ac:dyDescent="0.25">
      <c r="Z871" s="40"/>
    </row>
    <row r="872" spans="26:26" s="9" customFormat="1" x14ac:dyDescent="0.25">
      <c r="Z872" s="40"/>
    </row>
    <row r="873" spans="26:26" s="9" customFormat="1" x14ac:dyDescent="0.25">
      <c r="Z873" s="40"/>
    </row>
    <row r="874" spans="26:26" s="9" customFormat="1" x14ac:dyDescent="0.25">
      <c r="Z874" s="40"/>
    </row>
    <row r="875" spans="26:26" s="9" customFormat="1" x14ac:dyDescent="0.25">
      <c r="Z875" s="40"/>
    </row>
    <row r="876" spans="26:26" s="9" customFormat="1" x14ac:dyDescent="0.25">
      <c r="Z876" s="40"/>
    </row>
    <row r="877" spans="26:26" s="9" customFormat="1" x14ac:dyDescent="0.25">
      <c r="Z877" s="40"/>
    </row>
    <row r="878" spans="26:26" s="9" customFormat="1" x14ac:dyDescent="0.25">
      <c r="Z878" s="40"/>
    </row>
    <row r="879" spans="26:26" s="9" customFormat="1" x14ac:dyDescent="0.25">
      <c r="Z879" s="40"/>
    </row>
    <row r="880" spans="26:26" s="9" customFormat="1" x14ac:dyDescent="0.25">
      <c r="Z880" s="40"/>
    </row>
    <row r="881" spans="26:26" s="9" customFormat="1" x14ac:dyDescent="0.25">
      <c r="Z881" s="40"/>
    </row>
    <row r="882" spans="26:26" s="9" customFormat="1" x14ac:dyDescent="0.25">
      <c r="Z882" s="40"/>
    </row>
    <row r="883" spans="26:26" s="9" customFormat="1" x14ac:dyDescent="0.25">
      <c r="Z883" s="40"/>
    </row>
    <row r="884" spans="26:26" s="9" customFormat="1" x14ac:dyDescent="0.25">
      <c r="Z884" s="40"/>
    </row>
    <row r="885" spans="26:26" s="9" customFormat="1" x14ac:dyDescent="0.25">
      <c r="Z885" s="40"/>
    </row>
    <row r="886" spans="26:26" s="9" customFormat="1" x14ac:dyDescent="0.25">
      <c r="Z886" s="40"/>
    </row>
    <row r="887" spans="26:26" s="9" customFormat="1" x14ac:dyDescent="0.25">
      <c r="Z887" s="40"/>
    </row>
    <row r="888" spans="26:26" s="9" customFormat="1" x14ac:dyDescent="0.25">
      <c r="Z888" s="40"/>
    </row>
    <row r="889" spans="26:26" s="9" customFormat="1" x14ac:dyDescent="0.25">
      <c r="Z889" s="40"/>
    </row>
    <row r="890" spans="26:26" s="9" customFormat="1" x14ac:dyDescent="0.25">
      <c r="Z890" s="40"/>
    </row>
    <row r="891" spans="26:26" s="9" customFormat="1" x14ac:dyDescent="0.25">
      <c r="Z891" s="40"/>
    </row>
    <row r="892" spans="26:26" s="9" customFormat="1" x14ac:dyDescent="0.25">
      <c r="Z892" s="40"/>
    </row>
    <row r="893" spans="26:26" s="9" customFormat="1" x14ac:dyDescent="0.25">
      <c r="Z893" s="40"/>
    </row>
    <row r="894" spans="26:26" s="9" customFormat="1" x14ac:dyDescent="0.25">
      <c r="Z894" s="40"/>
    </row>
    <row r="895" spans="26:26" s="9" customFormat="1" x14ac:dyDescent="0.25">
      <c r="Z895" s="40"/>
    </row>
    <row r="896" spans="26:26" s="9" customFormat="1" x14ac:dyDescent="0.25">
      <c r="Z896" s="40"/>
    </row>
    <row r="897" spans="26:26" s="9" customFormat="1" x14ac:dyDescent="0.25">
      <c r="Z897" s="40"/>
    </row>
    <row r="898" spans="26:26" s="9" customFormat="1" x14ac:dyDescent="0.25">
      <c r="Z898" s="40"/>
    </row>
    <row r="899" spans="26:26" s="9" customFormat="1" x14ac:dyDescent="0.25">
      <c r="Z899" s="40"/>
    </row>
    <row r="900" spans="26:26" s="9" customFormat="1" x14ac:dyDescent="0.25">
      <c r="Z900" s="40"/>
    </row>
    <row r="901" spans="26:26" s="9" customFormat="1" x14ac:dyDescent="0.25">
      <c r="Z901" s="40"/>
    </row>
    <row r="902" spans="26:26" s="9" customFormat="1" x14ac:dyDescent="0.25">
      <c r="Z902" s="40"/>
    </row>
    <row r="903" spans="26:26" s="9" customFormat="1" x14ac:dyDescent="0.25">
      <c r="Z903" s="40"/>
    </row>
    <row r="904" spans="26:26" s="9" customFormat="1" x14ac:dyDescent="0.25">
      <c r="Z904" s="40"/>
    </row>
    <row r="905" spans="26:26" s="9" customFormat="1" x14ac:dyDescent="0.25">
      <c r="Z905" s="40"/>
    </row>
    <row r="906" spans="26:26" s="9" customFormat="1" x14ac:dyDescent="0.25">
      <c r="Z906" s="40"/>
    </row>
    <row r="907" spans="26:26" s="9" customFormat="1" x14ac:dyDescent="0.25">
      <c r="Z907" s="40"/>
    </row>
    <row r="908" spans="26:26" s="9" customFormat="1" x14ac:dyDescent="0.25">
      <c r="Z908" s="40"/>
    </row>
    <row r="909" spans="26:26" s="9" customFormat="1" x14ac:dyDescent="0.25">
      <c r="Z909" s="40"/>
    </row>
    <row r="910" spans="26:26" s="9" customFormat="1" x14ac:dyDescent="0.25">
      <c r="Z910" s="40"/>
    </row>
    <row r="911" spans="26:26" s="9" customFormat="1" x14ac:dyDescent="0.25">
      <c r="Z911" s="40"/>
    </row>
    <row r="912" spans="26:26" s="9" customFormat="1" x14ac:dyDescent="0.25">
      <c r="Z912" s="40"/>
    </row>
    <row r="913" spans="26:26" s="9" customFormat="1" x14ac:dyDescent="0.25">
      <c r="Z913" s="40"/>
    </row>
    <row r="914" spans="26:26" s="9" customFormat="1" x14ac:dyDescent="0.25">
      <c r="Z914" s="40"/>
    </row>
    <row r="915" spans="26:26" s="9" customFormat="1" x14ac:dyDescent="0.25">
      <c r="Z915" s="40"/>
    </row>
    <row r="916" spans="26:26" s="9" customFormat="1" x14ac:dyDescent="0.25">
      <c r="Z916" s="40"/>
    </row>
    <row r="917" spans="26:26" s="9" customFormat="1" x14ac:dyDescent="0.25">
      <c r="Z917" s="40"/>
    </row>
    <row r="918" spans="26:26" s="9" customFormat="1" x14ac:dyDescent="0.25">
      <c r="Z918" s="40"/>
    </row>
    <row r="919" spans="26:26" s="9" customFormat="1" x14ac:dyDescent="0.25">
      <c r="Z919" s="40"/>
    </row>
    <row r="920" spans="26:26" s="9" customFormat="1" x14ac:dyDescent="0.25">
      <c r="Z920" s="40"/>
    </row>
    <row r="921" spans="26:26" s="9" customFormat="1" x14ac:dyDescent="0.25">
      <c r="Z921" s="40"/>
    </row>
    <row r="922" spans="26:26" s="9" customFormat="1" x14ac:dyDescent="0.25">
      <c r="Z922" s="40"/>
    </row>
    <row r="923" spans="26:26" s="9" customFormat="1" x14ac:dyDescent="0.25">
      <c r="Z923" s="40"/>
    </row>
    <row r="924" spans="26:26" s="9" customFormat="1" x14ac:dyDescent="0.25">
      <c r="Z924" s="40"/>
    </row>
    <row r="925" spans="26:26" s="9" customFormat="1" x14ac:dyDescent="0.25">
      <c r="Z925" s="40"/>
    </row>
    <row r="926" spans="26:26" s="9" customFormat="1" x14ac:dyDescent="0.25">
      <c r="Z926" s="40"/>
    </row>
    <row r="927" spans="26:26" s="9" customFormat="1" x14ac:dyDescent="0.25">
      <c r="Z927" s="40"/>
    </row>
    <row r="928" spans="26:26" s="9" customFormat="1" x14ac:dyDescent="0.25">
      <c r="Z928" s="40"/>
    </row>
    <row r="929" spans="26:26" s="9" customFormat="1" x14ac:dyDescent="0.25">
      <c r="Z929" s="40"/>
    </row>
    <row r="930" spans="26:26" s="9" customFormat="1" x14ac:dyDescent="0.25">
      <c r="Z930" s="40"/>
    </row>
    <row r="931" spans="26:26" s="9" customFormat="1" x14ac:dyDescent="0.25">
      <c r="Z931" s="40"/>
    </row>
    <row r="932" spans="26:26" s="9" customFormat="1" x14ac:dyDescent="0.25">
      <c r="Z932" s="40"/>
    </row>
    <row r="933" spans="26:26" s="9" customFormat="1" x14ac:dyDescent="0.25">
      <c r="Z933" s="40"/>
    </row>
    <row r="934" spans="26:26" s="9" customFormat="1" x14ac:dyDescent="0.25">
      <c r="Z934" s="40"/>
    </row>
    <row r="935" spans="26:26" s="9" customFormat="1" x14ac:dyDescent="0.25">
      <c r="Z935" s="40"/>
    </row>
    <row r="936" spans="26:26" s="9" customFormat="1" x14ac:dyDescent="0.25">
      <c r="Z936" s="40"/>
    </row>
    <row r="937" spans="26:26" s="9" customFormat="1" x14ac:dyDescent="0.25">
      <c r="Z937" s="40"/>
    </row>
    <row r="938" spans="26:26" s="9" customFormat="1" x14ac:dyDescent="0.25">
      <c r="Z938" s="40"/>
    </row>
    <row r="939" spans="26:26" s="9" customFormat="1" x14ac:dyDescent="0.25">
      <c r="Z939" s="40"/>
    </row>
    <row r="940" spans="26:26" s="9" customFormat="1" x14ac:dyDescent="0.25">
      <c r="Z940" s="40"/>
    </row>
    <row r="941" spans="26:26" s="9" customFormat="1" x14ac:dyDescent="0.25">
      <c r="Z941" s="40"/>
    </row>
    <row r="942" spans="26:26" s="9" customFormat="1" x14ac:dyDescent="0.25">
      <c r="Z942" s="40"/>
    </row>
    <row r="943" spans="26:26" s="9" customFormat="1" x14ac:dyDescent="0.25">
      <c r="Z943" s="40"/>
    </row>
    <row r="944" spans="26:26" s="9" customFormat="1" x14ac:dyDescent="0.25">
      <c r="Z944" s="40"/>
    </row>
    <row r="945" spans="26:26" s="9" customFormat="1" x14ac:dyDescent="0.25">
      <c r="Z945" s="40"/>
    </row>
    <row r="946" spans="26:26" s="9" customFormat="1" x14ac:dyDescent="0.25">
      <c r="Z946" s="40"/>
    </row>
    <row r="947" spans="26:26" s="9" customFormat="1" x14ac:dyDescent="0.25">
      <c r="Z947" s="40"/>
    </row>
    <row r="948" spans="26:26" s="9" customFormat="1" x14ac:dyDescent="0.25">
      <c r="Z948" s="40"/>
    </row>
    <row r="949" spans="26:26" s="9" customFormat="1" x14ac:dyDescent="0.25">
      <c r="Z949" s="40"/>
    </row>
    <row r="950" spans="26:26" s="9" customFormat="1" x14ac:dyDescent="0.25">
      <c r="Z950" s="40"/>
    </row>
    <row r="951" spans="26:26" s="9" customFormat="1" x14ac:dyDescent="0.25">
      <c r="Z951" s="40"/>
    </row>
    <row r="952" spans="26:26" s="9" customFormat="1" x14ac:dyDescent="0.25">
      <c r="Z952" s="40"/>
    </row>
    <row r="953" spans="26:26" s="9" customFormat="1" x14ac:dyDescent="0.25">
      <c r="Z953" s="40"/>
    </row>
    <row r="954" spans="26:26" s="9" customFormat="1" x14ac:dyDescent="0.25">
      <c r="Z954" s="40"/>
    </row>
    <row r="955" spans="26:26" s="9" customFormat="1" x14ac:dyDescent="0.25">
      <c r="Z955" s="40"/>
    </row>
    <row r="956" spans="26:26" s="9" customFormat="1" x14ac:dyDescent="0.25">
      <c r="Z956" s="40"/>
    </row>
    <row r="957" spans="26:26" s="9" customFormat="1" x14ac:dyDescent="0.25">
      <c r="Z957" s="40"/>
    </row>
    <row r="958" spans="26:26" s="9" customFormat="1" x14ac:dyDescent="0.25">
      <c r="Z958" s="40"/>
    </row>
    <row r="959" spans="26:26" s="9" customFormat="1" x14ac:dyDescent="0.25">
      <c r="Z959" s="40"/>
    </row>
    <row r="960" spans="26:26" s="9" customFormat="1" x14ac:dyDescent="0.25">
      <c r="Z960" s="40"/>
    </row>
    <row r="961" spans="26:26" s="9" customFormat="1" x14ac:dyDescent="0.25">
      <c r="Z961" s="40"/>
    </row>
    <row r="962" spans="26:26" s="9" customFormat="1" x14ac:dyDescent="0.25">
      <c r="Z962" s="40"/>
    </row>
    <row r="963" spans="26:26" s="9" customFormat="1" x14ac:dyDescent="0.25">
      <c r="Z963" s="40"/>
    </row>
    <row r="964" spans="26:26" s="9" customFormat="1" x14ac:dyDescent="0.25">
      <c r="Z964" s="40"/>
    </row>
    <row r="965" spans="26:26" s="9" customFormat="1" x14ac:dyDescent="0.25">
      <c r="Z965" s="40"/>
    </row>
    <row r="966" spans="26:26" s="9" customFormat="1" x14ac:dyDescent="0.25">
      <c r="Z966" s="40"/>
    </row>
    <row r="967" spans="26:26" s="9" customFormat="1" x14ac:dyDescent="0.25">
      <c r="Z967" s="40"/>
    </row>
    <row r="968" spans="26:26" s="9" customFormat="1" x14ac:dyDescent="0.25">
      <c r="Z968" s="40"/>
    </row>
    <row r="969" spans="26:26" s="9" customFormat="1" x14ac:dyDescent="0.25">
      <c r="Z969" s="40"/>
    </row>
    <row r="970" spans="26:26" s="9" customFormat="1" x14ac:dyDescent="0.25">
      <c r="Z970" s="40"/>
    </row>
    <row r="971" spans="26:26" s="9" customFormat="1" x14ac:dyDescent="0.25">
      <c r="Z971" s="40"/>
    </row>
    <row r="972" spans="26:26" s="9" customFormat="1" x14ac:dyDescent="0.25">
      <c r="Z972" s="40"/>
    </row>
    <row r="973" spans="26:26" s="9" customFormat="1" x14ac:dyDescent="0.25">
      <c r="Z973" s="40"/>
    </row>
    <row r="974" spans="26:26" s="9" customFormat="1" x14ac:dyDescent="0.25">
      <c r="Z974" s="40"/>
    </row>
    <row r="975" spans="26:26" s="9" customFormat="1" x14ac:dyDescent="0.25">
      <c r="Z975" s="40"/>
    </row>
    <row r="976" spans="26:26" s="9" customFormat="1" x14ac:dyDescent="0.25">
      <c r="Z976" s="40"/>
    </row>
    <row r="977" spans="26:26" s="9" customFormat="1" x14ac:dyDescent="0.25">
      <c r="Z977" s="40"/>
    </row>
    <row r="978" spans="26:26" s="9" customFormat="1" x14ac:dyDescent="0.25">
      <c r="Z978" s="40"/>
    </row>
    <row r="979" spans="26:26" s="9" customFormat="1" x14ac:dyDescent="0.25">
      <c r="Z979" s="40"/>
    </row>
    <row r="980" spans="26:26" s="9" customFormat="1" x14ac:dyDescent="0.25">
      <c r="Z980" s="40"/>
    </row>
    <row r="981" spans="26:26" s="9" customFormat="1" x14ac:dyDescent="0.25">
      <c r="Z981" s="40"/>
    </row>
    <row r="982" spans="26:26" s="9" customFormat="1" x14ac:dyDescent="0.25">
      <c r="Z982" s="40"/>
    </row>
    <row r="983" spans="26:26" s="9" customFormat="1" x14ac:dyDescent="0.25">
      <c r="Z983" s="40"/>
    </row>
    <row r="984" spans="26:26" s="9" customFormat="1" x14ac:dyDescent="0.25">
      <c r="Z984" s="40"/>
    </row>
    <row r="985" spans="26:26" s="9" customFormat="1" x14ac:dyDescent="0.25">
      <c r="Z985" s="40"/>
    </row>
    <row r="986" spans="26:26" s="9" customFormat="1" x14ac:dyDescent="0.25">
      <c r="Z986" s="40"/>
    </row>
    <row r="987" spans="26:26" s="9" customFormat="1" x14ac:dyDescent="0.25">
      <c r="Z987" s="40"/>
    </row>
    <row r="988" spans="26:26" s="9" customFormat="1" x14ac:dyDescent="0.25">
      <c r="Z988" s="40"/>
    </row>
    <row r="989" spans="26:26" s="9" customFormat="1" x14ac:dyDescent="0.25">
      <c r="Z989" s="40"/>
    </row>
    <row r="990" spans="26:26" s="9" customFormat="1" x14ac:dyDescent="0.25">
      <c r="Z990" s="40"/>
    </row>
    <row r="991" spans="26:26" s="9" customFormat="1" x14ac:dyDescent="0.25">
      <c r="Z991" s="40"/>
    </row>
    <row r="992" spans="26:26" s="9" customFormat="1" x14ac:dyDescent="0.25">
      <c r="Z992" s="40"/>
    </row>
    <row r="993" spans="26:26" s="9" customFormat="1" x14ac:dyDescent="0.25">
      <c r="Z993" s="40"/>
    </row>
    <row r="994" spans="26:26" s="9" customFormat="1" x14ac:dyDescent="0.25">
      <c r="Z994" s="40"/>
    </row>
    <row r="995" spans="26:26" s="9" customFormat="1" x14ac:dyDescent="0.25">
      <c r="Z995" s="40"/>
    </row>
    <row r="996" spans="26:26" s="9" customFormat="1" x14ac:dyDescent="0.25">
      <c r="Z996" s="40"/>
    </row>
    <row r="997" spans="26:26" s="9" customFormat="1" x14ac:dyDescent="0.25">
      <c r="Z997" s="40"/>
    </row>
    <row r="998" spans="26:26" s="9" customFormat="1" x14ac:dyDescent="0.25">
      <c r="Z998" s="40"/>
    </row>
    <row r="999" spans="26:26" s="9" customFormat="1" x14ac:dyDescent="0.25">
      <c r="Z999" s="40"/>
    </row>
    <row r="1000" spans="26:26" s="9" customFormat="1" x14ac:dyDescent="0.25">
      <c r="Z1000" s="40"/>
    </row>
    <row r="1001" spans="26:26" s="9" customFormat="1" x14ac:dyDescent="0.25">
      <c r="Z1001" s="40"/>
    </row>
    <row r="1002" spans="26:26" s="9" customFormat="1" x14ac:dyDescent="0.25">
      <c r="Z1002" s="40"/>
    </row>
    <row r="1003" spans="26:26" s="9" customFormat="1" x14ac:dyDescent="0.25">
      <c r="Z1003" s="40"/>
    </row>
    <row r="1004" spans="26:26" s="9" customFormat="1" x14ac:dyDescent="0.25">
      <c r="Z1004" s="40"/>
    </row>
    <row r="1005" spans="26:26" s="9" customFormat="1" x14ac:dyDescent="0.25">
      <c r="Z1005" s="40"/>
    </row>
    <row r="1006" spans="26:26" s="9" customFormat="1" x14ac:dyDescent="0.25">
      <c r="Z1006" s="40"/>
    </row>
    <row r="1007" spans="26:26" s="9" customFormat="1" x14ac:dyDescent="0.25">
      <c r="Z1007" s="40"/>
    </row>
    <row r="1008" spans="26:26" s="9" customFormat="1" x14ac:dyDescent="0.25">
      <c r="Z1008" s="40"/>
    </row>
    <row r="1009" spans="26:26" s="9" customFormat="1" x14ac:dyDescent="0.25">
      <c r="Z1009" s="40"/>
    </row>
    <row r="1010" spans="26:26" s="9" customFormat="1" x14ac:dyDescent="0.25">
      <c r="Z1010" s="40"/>
    </row>
    <row r="1011" spans="26:26" s="9" customFormat="1" x14ac:dyDescent="0.25">
      <c r="Z1011" s="40"/>
    </row>
    <row r="1012" spans="26:26" s="9" customFormat="1" x14ac:dyDescent="0.25">
      <c r="Z1012" s="40"/>
    </row>
    <row r="1013" spans="26:26" s="9" customFormat="1" x14ac:dyDescent="0.25">
      <c r="Z1013" s="40"/>
    </row>
    <row r="1014" spans="26:26" s="9" customFormat="1" x14ac:dyDescent="0.25">
      <c r="Z1014" s="40"/>
    </row>
    <row r="1015" spans="26:26" s="9" customFormat="1" x14ac:dyDescent="0.25">
      <c r="Z1015" s="40"/>
    </row>
    <row r="1016" spans="26:26" s="9" customFormat="1" x14ac:dyDescent="0.25">
      <c r="Z1016" s="40"/>
    </row>
    <row r="1017" spans="26:26" s="9" customFormat="1" x14ac:dyDescent="0.25">
      <c r="Z1017" s="40"/>
    </row>
    <row r="1018" spans="26:26" s="9" customFormat="1" x14ac:dyDescent="0.25">
      <c r="Z1018" s="40"/>
    </row>
    <row r="1019" spans="26:26" s="9" customFormat="1" x14ac:dyDescent="0.25">
      <c r="Z1019" s="40"/>
    </row>
    <row r="1020" spans="26:26" s="9" customFormat="1" x14ac:dyDescent="0.25">
      <c r="Z1020" s="40"/>
    </row>
    <row r="1021" spans="26:26" s="9" customFormat="1" x14ac:dyDescent="0.25">
      <c r="Z1021" s="40"/>
    </row>
    <row r="1022" spans="26:26" s="9" customFormat="1" x14ac:dyDescent="0.25">
      <c r="Z1022" s="40"/>
    </row>
    <row r="1023" spans="26:26" s="9" customFormat="1" x14ac:dyDescent="0.25">
      <c r="Z1023" s="40"/>
    </row>
    <row r="1024" spans="26:26" s="9" customFormat="1" x14ac:dyDescent="0.25">
      <c r="Z1024" s="40"/>
    </row>
    <row r="1025" spans="26:26" s="9" customFormat="1" x14ac:dyDescent="0.25">
      <c r="Z1025" s="40"/>
    </row>
    <row r="1026" spans="26:26" s="9" customFormat="1" x14ac:dyDescent="0.25">
      <c r="Z1026" s="40"/>
    </row>
    <row r="1027" spans="26:26" s="9" customFormat="1" x14ac:dyDescent="0.25">
      <c r="Z1027" s="40"/>
    </row>
    <row r="1028" spans="26:26" s="9" customFormat="1" x14ac:dyDescent="0.25">
      <c r="Z1028" s="40"/>
    </row>
    <row r="1029" spans="26:26" s="9" customFormat="1" x14ac:dyDescent="0.25">
      <c r="Z1029" s="40"/>
    </row>
    <row r="1030" spans="26:26" s="9" customFormat="1" x14ac:dyDescent="0.25">
      <c r="Z1030" s="40"/>
    </row>
    <row r="1031" spans="26:26" s="9" customFormat="1" x14ac:dyDescent="0.25">
      <c r="Z1031" s="40"/>
    </row>
    <row r="1032" spans="26:26" s="9" customFormat="1" x14ac:dyDescent="0.25">
      <c r="Z1032" s="40"/>
    </row>
    <row r="1033" spans="26:26" s="9" customFormat="1" x14ac:dyDescent="0.25">
      <c r="Z1033" s="40"/>
    </row>
    <row r="1034" spans="26:26" s="9" customFormat="1" x14ac:dyDescent="0.25">
      <c r="Z1034" s="40"/>
    </row>
    <row r="1035" spans="26:26" s="9" customFormat="1" x14ac:dyDescent="0.25">
      <c r="Z1035" s="40"/>
    </row>
    <row r="1036" spans="26:26" s="9" customFormat="1" x14ac:dyDescent="0.25">
      <c r="Z1036" s="40"/>
    </row>
    <row r="1037" spans="26:26" s="9" customFormat="1" x14ac:dyDescent="0.25">
      <c r="Z1037" s="40"/>
    </row>
    <row r="1038" spans="26:26" s="9" customFormat="1" x14ac:dyDescent="0.25">
      <c r="Z1038" s="40"/>
    </row>
    <row r="1039" spans="26:26" s="9" customFormat="1" x14ac:dyDescent="0.25">
      <c r="Z1039" s="40"/>
    </row>
    <row r="1040" spans="26:26" s="9" customFormat="1" x14ac:dyDescent="0.25">
      <c r="Z1040" s="40"/>
    </row>
    <row r="1041" spans="26:26" s="9" customFormat="1" x14ac:dyDescent="0.25">
      <c r="Z1041" s="40"/>
    </row>
    <row r="1042" spans="26:26" s="9" customFormat="1" x14ac:dyDescent="0.25">
      <c r="Z1042" s="40"/>
    </row>
    <row r="1043" spans="26:26" s="9" customFormat="1" x14ac:dyDescent="0.25">
      <c r="Z1043" s="40"/>
    </row>
    <row r="1044" spans="26:26" s="9" customFormat="1" x14ac:dyDescent="0.25">
      <c r="Z1044" s="40"/>
    </row>
    <row r="1045" spans="26:26" s="9" customFormat="1" x14ac:dyDescent="0.25">
      <c r="Z1045" s="40"/>
    </row>
    <row r="1046" spans="26:26" s="9" customFormat="1" x14ac:dyDescent="0.25">
      <c r="Z1046" s="40"/>
    </row>
    <row r="1047" spans="26:26" s="9" customFormat="1" x14ac:dyDescent="0.25">
      <c r="Z1047" s="40"/>
    </row>
    <row r="1048" spans="26:26" s="9" customFormat="1" x14ac:dyDescent="0.25">
      <c r="Z1048" s="40"/>
    </row>
    <row r="1049" spans="26:26" s="9" customFormat="1" x14ac:dyDescent="0.25">
      <c r="Z1049" s="40"/>
    </row>
    <row r="1050" spans="26:26" s="9" customFormat="1" x14ac:dyDescent="0.25">
      <c r="Z1050" s="40"/>
    </row>
    <row r="1051" spans="26:26" s="9" customFormat="1" x14ac:dyDescent="0.25">
      <c r="Z1051" s="40"/>
    </row>
    <row r="1052" spans="26:26" s="9" customFormat="1" x14ac:dyDescent="0.25">
      <c r="Z1052" s="40"/>
    </row>
    <row r="1053" spans="26:26" s="9" customFormat="1" x14ac:dyDescent="0.25">
      <c r="Z1053" s="40"/>
    </row>
    <row r="1054" spans="26:26" s="9" customFormat="1" x14ac:dyDescent="0.25">
      <c r="Z1054" s="40"/>
    </row>
    <row r="1055" spans="26:26" s="9" customFormat="1" x14ac:dyDescent="0.25">
      <c r="Z1055" s="40"/>
    </row>
    <row r="1056" spans="26:26" s="9" customFormat="1" x14ac:dyDescent="0.25">
      <c r="Z1056" s="40"/>
    </row>
    <row r="1057" spans="26:26" s="9" customFormat="1" x14ac:dyDescent="0.25">
      <c r="Z1057" s="40"/>
    </row>
    <row r="1058" spans="26:26" s="9" customFormat="1" x14ac:dyDescent="0.25">
      <c r="Z1058" s="40"/>
    </row>
    <row r="1059" spans="26:26" s="9" customFormat="1" x14ac:dyDescent="0.25">
      <c r="Z1059" s="40"/>
    </row>
    <row r="1060" spans="26:26" s="9" customFormat="1" x14ac:dyDescent="0.25">
      <c r="Z1060" s="40"/>
    </row>
    <row r="1061" spans="26:26" s="9" customFormat="1" x14ac:dyDescent="0.25">
      <c r="Z1061" s="40"/>
    </row>
    <row r="1062" spans="26:26" s="9" customFormat="1" x14ac:dyDescent="0.25">
      <c r="Z1062" s="40"/>
    </row>
    <row r="1063" spans="26:26" s="9" customFormat="1" x14ac:dyDescent="0.25">
      <c r="Z1063" s="40"/>
    </row>
    <row r="1064" spans="26:26" s="9" customFormat="1" x14ac:dyDescent="0.25">
      <c r="Z1064" s="40"/>
    </row>
    <row r="1065" spans="26:26" s="9" customFormat="1" x14ac:dyDescent="0.25">
      <c r="Z1065" s="40"/>
    </row>
    <row r="1066" spans="26:26" s="9" customFormat="1" x14ac:dyDescent="0.25">
      <c r="Z1066" s="40"/>
    </row>
    <row r="1067" spans="26:26" s="9" customFormat="1" x14ac:dyDescent="0.25">
      <c r="Z1067" s="40"/>
    </row>
    <row r="1068" spans="26:26" s="9" customFormat="1" x14ac:dyDescent="0.25">
      <c r="Z1068" s="40"/>
    </row>
    <row r="1069" spans="26:26" s="9" customFormat="1" x14ac:dyDescent="0.25">
      <c r="Z1069" s="40"/>
    </row>
    <row r="1070" spans="26:26" s="9" customFormat="1" x14ac:dyDescent="0.25">
      <c r="Z1070" s="40"/>
    </row>
    <row r="1071" spans="26:26" s="9" customFormat="1" x14ac:dyDescent="0.25">
      <c r="Z1071" s="40"/>
    </row>
    <row r="1072" spans="26:26" s="9" customFormat="1" x14ac:dyDescent="0.25">
      <c r="Z1072" s="40"/>
    </row>
    <row r="1073" spans="26:26" s="9" customFormat="1" x14ac:dyDescent="0.25">
      <c r="Z1073" s="40"/>
    </row>
    <row r="1074" spans="26:26" s="9" customFormat="1" x14ac:dyDescent="0.25">
      <c r="Z1074" s="40"/>
    </row>
    <row r="1075" spans="26:26" s="9" customFormat="1" x14ac:dyDescent="0.25">
      <c r="Z1075" s="40"/>
    </row>
    <row r="1076" spans="26:26" s="9" customFormat="1" x14ac:dyDescent="0.25">
      <c r="Z1076" s="40"/>
    </row>
    <row r="1077" spans="26:26" s="9" customFormat="1" x14ac:dyDescent="0.25">
      <c r="Z1077" s="40"/>
    </row>
    <row r="1078" spans="26:26" s="9" customFormat="1" x14ac:dyDescent="0.25">
      <c r="Z1078" s="40"/>
    </row>
    <row r="1079" spans="26:26" s="9" customFormat="1" x14ac:dyDescent="0.25">
      <c r="Z1079" s="40"/>
    </row>
    <row r="1080" spans="26:26" s="9" customFormat="1" x14ac:dyDescent="0.25">
      <c r="Z1080" s="40"/>
    </row>
    <row r="1081" spans="26:26" s="9" customFormat="1" x14ac:dyDescent="0.25">
      <c r="Z1081" s="40"/>
    </row>
    <row r="1082" spans="26:26" s="9" customFormat="1" x14ac:dyDescent="0.25">
      <c r="Z1082" s="40"/>
    </row>
    <row r="1083" spans="26:26" s="9" customFormat="1" x14ac:dyDescent="0.25">
      <c r="Z1083" s="40"/>
    </row>
    <row r="1084" spans="26:26" s="9" customFormat="1" x14ac:dyDescent="0.25">
      <c r="Z1084" s="40"/>
    </row>
    <row r="1085" spans="26:26" s="9" customFormat="1" x14ac:dyDescent="0.25">
      <c r="Z1085" s="40"/>
    </row>
    <row r="1086" spans="26:26" s="9" customFormat="1" x14ac:dyDescent="0.25">
      <c r="Z1086" s="40"/>
    </row>
    <row r="1087" spans="26:26" s="9" customFormat="1" x14ac:dyDescent="0.25">
      <c r="Z1087" s="40"/>
    </row>
    <row r="1088" spans="26:26" s="9" customFormat="1" x14ac:dyDescent="0.25">
      <c r="Z1088" s="40"/>
    </row>
    <row r="1089" spans="26:26" s="9" customFormat="1" x14ac:dyDescent="0.25">
      <c r="Z1089" s="40"/>
    </row>
    <row r="1090" spans="26:26" s="9" customFormat="1" x14ac:dyDescent="0.25">
      <c r="Z1090" s="40"/>
    </row>
    <row r="1091" spans="26:26" s="9" customFormat="1" x14ac:dyDescent="0.25">
      <c r="Z1091" s="40"/>
    </row>
    <row r="1092" spans="26:26" s="9" customFormat="1" x14ac:dyDescent="0.25">
      <c r="Z1092" s="40"/>
    </row>
    <row r="1093" spans="26:26" s="9" customFormat="1" x14ac:dyDescent="0.25">
      <c r="Z1093" s="40"/>
    </row>
    <row r="1094" spans="26:26" s="9" customFormat="1" x14ac:dyDescent="0.25">
      <c r="Z1094" s="40"/>
    </row>
    <row r="1095" spans="26:26" s="9" customFormat="1" x14ac:dyDescent="0.25">
      <c r="Z1095" s="40"/>
    </row>
    <row r="1096" spans="26:26" s="9" customFormat="1" x14ac:dyDescent="0.25">
      <c r="Z1096" s="40"/>
    </row>
    <row r="1097" spans="26:26" s="9" customFormat="1" x14ac:dyDescent="0.25">
      <c r="Z1097" s="40"/>
    </row>
    <row r="1098" spans="26:26" s="9" customFormat="1" x14ac:dyDescent="0.25">
      <c r="Z1098" s="40"/>
    </row>
    <row r="1099" spans="26:26" s="9" customFormat="1" x14ac:dyDescent="0.25">
      <c r="Z1099" s="40"/>
    </row>
    <row r="1100" spans="26:26" s="9" customFormat="1" x14ac:dyDescent="0.25">
      <c r="Z1100" s="40"/>
    </row>
    <row r="1101" spans="26:26" s="9" customFormat="1" x14ac:dyDescent="0.25">
      <c r="Z1101" s="40"/>
    </row>
    <row r="1102" spans="26:26" s="9" customFormat="1" x14ac:dyDescent="0.25">
      <c r="Z1102" s="40"/>
    </row>
    <row r="1103" spans="26:26" s="9" customFormat="1" x14ac:dyDescent="0.25">
      <c r="Z1103" s="40"/>
    </row>
    <row r="1104" spans="26:26" s="9" customFormat="1" x14ac:dyDescent="0.25">
      <c r="Z1104" s="40"/>
    </row>
    <row r="1105" spans="26:26" s="9" customFormat="1" x14ac:dyDescent="0.25">
      <c r="Z1105" s="40"/>
    </row>
    <row r="1106" spans="26:26" s="9" customFormat="1" x14ac:dyDescent="0.25">
      <c r="Z1106" s="40"/>
    </row>
    <row r="1107" spans="26:26" s="9" customFormat="1" x14ac:dyDescent="0.25">
      <c r="Z1107" s="40"/>
    </row>
    <row r="1108" spans="26:26" s="9" customFormat="1" x14ac:dyDescent="0.25">
      <c r="Z1108" s="40"/>
    </row>
    <row r="1109" spans="26:26" s="9" customFormat="1" x14ac:dyDescent="0.25">
      <c r="Z1109" s="40"/>
    </row>
    <row r="1110" spans="26:26" s="9" customFormat="1" x14ac:dyDescent="0.25">
      <c r="Z1110" s="40"/>
    </row>
    <row r="1111" spans="26:26" s="9" customFormat="1" x14ac:dyDescent="0.25">
      <c r="Z1111" s="40"/>
    </row>
  </sheetData>
  <mergeCells count="18">
    <mergeCell ref="A4:A58"/>
    <mergeCell ref="A59:A126"/>
    <mergeCell ref="AA1:AS1"/>
    <mergeCell ref="C1:Z1"/>
    <mergeCell ref="AA2:AD2"/>
    <mergeCell ref="AJ2:AN2"/>
    <mergeCell ref="AO2:AS2"/>
    <mergeCell ref="AE2:AI2"/>
    <mergeCell ref="BP1:CH1"/>
    <mergeCell ref="BP2:BS2"/>
    <mergeCell ref="BT2:BX2"/>
    <mergeCell ref="BY2:CC2"/>
    <mergeCell ref="CD2:CH2"/>
    <mergeCell ref="AT1:BL1"/>
    <mergeCell ref="AT2:AW2"/>
    <mergeCell ref="AX2:BB2"/>
    <mergeCell ref="BC2:BG2"/>
    <mergeCell ref="BH2:BL2"/>
  </mergeCells>
  <conditionalFormatting sqref="BP4:CH126">
    <cfRule type="cellIs" dxfId="1" priority="1" operator="lessThan">
      <formula>-1</formula>
    </cfRule>
    <cfRule type="cellIs" dxfId="0" priority="2" operator="greaterThan">
      <formula>1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9"/>
  <sheetViews>
    <sheetView topLeftCell="A4" workbookViewId="0">
      <selection activeCell="A58" sqref="A58"/>
    </sheetView>
  </sheetViews>
  <sheetFormatPr defaultRowHeight="11.25" x14ac:dyDescent="0.25"/>
  <cols>
    <col min="1" max="1" width="11.42578125" style="41" bestFit="1" customWidth="1"/>
    <col min="2" max="2" width="19.28515625" style="41" bestFit="1" customWidth="1"/>
    <col min="3" max="21" width="10.42578125" style="41" bestFit="1" customWidth="1"/>
    <col min="22" max="16384" width="9.140625" style="41"/>
  </cols>
  <sheetData>
    <row r="1" spans="1:21" x14ac:dyDescent="0.25">
      <c r="A1" s="41" t="s">
        <v>150</v>
      </c>
      <c r="B1" s="41" t="s">
        <v>75</v>
      </c>
      <c r="C1" s="42" t="str">
        <f>calcs!BP3</f>
        <v>262_0_2</v>
      </c>
      <c r="D1" s="42" t="str">
        <f>calcs!BQ3</f>
        <v>262_0_3</v>
      </c>
      <c r="E1" s="42" t="str">
        <f>calcs!BR3</f>
        <v>262_0_4</v>
      </c>
      <c r="F1" s="42" t="str">
        <f>calcs!BS3</f>
        <v>262_0_5</v>
      </c>
      <c r="G1" s="42" t="str">
        <f>calcs!BT3</f>
        <v>262_24_1</v>
      </c>
      <c r="H1" s="42" t="str">
        <f>calcs!BU3</f>
        <v>262_24_2</v>
      </c>
      <c r="I1" s="42" t="str">
        <f>calcs!BV3</f>
        <v>262_24_3</v>
      </c>
      <c r="J1" s="42" t="str">
        <f>calcs!BW3</f>
        <v>262_24_4</v>
      </c>
      <c r="K1" s="42" t="str">
        <f>calcs!BX3</f>
        <v>262_24_5</v>
      </c>
      <c r="L1" s="42" t="str">
        <f>calcs!BY3</f>
        <v>262pFH0_1</v>
      </c>
      <c r="M1" s="42" t="str">
        <f>calcs!BZ3</f>
        <v>262pFH0_2</v>
      </c>
      <c r="N1" s="42" t="str">
        <f>calcs!CA3</f>
        <v>262pFH0_3</v>
      </c>
      <c r="O1" s="42" t="str">
        <f>calcs!CB3</f>
        <v>262pFH0_4</v>
      </c>
      <c r="P1" s="42" t="str">
        <f>calcs!CC3</f>
        <v>262pFH0_5</v>
      </c>
      <c r="Q1" s="42" t="str">
        <f>calcs!CD3</f>
        <v>262pFH24_1</v>
      </c>
      <c r="R1" s="42" t="str">
        <f>calcs!CE3</f>
        <v>262pFH24_2</v>
      </c>
      <c r="S1" s="42" t="str">
        <f>calcs!CF3</f>
        <v>262pFH24_3</v>
      </c>
      <c r="T1" s="42" t="str">
        <f>calcs!CG3</f>
        <v>262pFH24_4</v>
      </c>
      <c r="U1" s="42" t="str">
        <f>calcs!CH3</f>
        <v>262pFH24_5</v>
      </c>
    </row>
    <row r="2" spans="1:21" x14ac:dyDescent="0.25">
      <c r="A2" s="41" t="s">
        <v>151</v>
      </c>
      <c r="B2" s="41" t="s">
        <v>24</v>
      </c>
      <c r="C2" s="42">
        <f>calcs!BP5</f>
        <v>0.87694313938922053</v>
      </c>
      <c r="D2" s="42">
        <f>calcs!BQ5</f>
        <v>0.86217625944339793</v>
      </c>
      <c r="E2" s="42">
        <f>calcs!BR5</f>
        <v>0.90550165508015534</v>
      </c>
      <c r="F2" s="42">
        <f>calcs!BS5</f>
        <v>1</v>
      </c>
      <c r="G2" s="42">
        <f>calcs!BT5</f>
        <v>0.89493966547085957</v>
      </c>
      <c r="H2" s="42">
        <f>calcs!BU5</f>
        <v>0.90907011457078235</v>
      </c>
      <c r="I2" s="42">
        <f>calcs!BV5</f>
        <v>0.9494613657089499</v>
      </c>
      <c r="J2" s="42">
        <f>calcs!BW5</f>
        <v>0.93417501584685292</v>
      </c>
      <c r="K2" s="42">
        <f>calcs!BX5</f>
        <v>0.75016384839981998</v>
      </c>
      <c r="L2" s="42">
        <f>calcs!BY5</f>
        <v>0.11910209874714078</v>
      </c>
      <c r="M2" s="42">
        <f>calcs!BZ5</f>
        <v>0.13919524268310379</v>
      </c>
      <c r="N2" s="42">
        <f>calcs!CA5</f>
        <v>0.12478407301957491</v>
      </c>
      <c r="O2" s="42">
        <f>calcs!CB5</f>
        <v>0.11674994411381404</v>
      </c>
      <c r="P2" s="42">
        <f>calcs!CC5</f>
        <v>0.13120360192851269</v>
      </c>
      <c r="Q2" s="42">
        <f>calcs!CD5</f>
        <v>0.12319112796642791</v>
      </c>
      <c r="R2" s="42">
        <f>calcs!CE5</f>
        <v>8.9769719073868756E-2</v>
      </c>
      <c r="S2" s="42">
        <f>calcs!CF5</f>
        <v>0.12725131325580211</v>
      </c>
      <c r="T2" s="42">
        <f>calcs!CG5</f>
        <v>7.9422719840895453E-2</v>
      </c>
      <c r="U2" s="42">
        <f>calcs!CH5</f>
        <v>0.12541896914431422</v>
      </c>
    </row>
    <row r="3" spans="1:21" x14ac:dyDescent="0.25">
      <c r="A3" s="41" t="s">
        <v>151</v>
      </c>
      <c r="B3" s="41" t="s">
        <v>25</v>
      </c>
      <c r="C3" s="42">
        <f>calcs!BP6</f>
        <v>0.70432406157919991</v>
      </c>
      <c r="D3" s="42">
        <f>calcs!BQ6</f>
        <v>0.87523817086875744</v>
      </c>
      <c r="E3" s="42">
        <f>calcs!BR6</f>
        <v>0.88052076717863392</v>
      </c>
      <c r="F3" s="42">
        <f>calcs!BS6</f>
        <v>1</v>
      </c>
      <c r="G3" s="42">
        <f>calcs!BT6</f>
        <v>0.75739661071139619</v>
      </c>
      <c r="H3" s="42">
        <f>calcs!BU6</f>
        <v>0.67272944121982792</v>
      </c>
      <c r="I3" s="42">
        <f>calcs!BV6</f>
        <v>0.8764879106929212</v>
      </c>
      <c r="J3" s="42">
        <f>calcs!BW6</f>
        <v>0.86916501011301583</v>
      </c>
      <c r="K3" s="42">
        <f>calcs!BX6</f>
        <v>0.41974490024163658</v>
      </c>
      <c r="L3" s="42">
        <f>calcs!BY6</f>
        <v>2.7768915176922648E-2</v>
      </c>
      <c r="M3" s="42">
        <f>calcs!BZ6</f>
        <v>0.13155818509216552</v>
      </c>
      <c r="N3" s="42">
        <f>calcs!CA6</f>
        <v>-4.2472591578839806E-2</v>
      </c>
      <c r="O3" s="42">
        <f>calcs!CB6</f>
        <v>-0.22510270888562306</v>
      </c>
      <c r="P3" s="42">
        <f>calcs!CC6</f>
        <v>-9.619907763544884E-2</v>
      </c>
      <c r="Q3" s="42">
        <f>calcs!CD6</f>
        <v>0.19059444612612872</v>
      </c>
      <c r="R3" s="42">
        <f>calcs!CE6</f>
        <v>-0.15849447811077663</v>
      </c>
      <c r="S3" s="42">
        <f>calcs!CF6</f>
        <v>0.17520580032556854</v>
      </c>
      <c r="T3" s="42">
        <f>calcs!CG6</f>
        <v>-0.30482453401080539</v>
      </c>
      <c r="U3" s="42">
        <f>calcs!CH6</f>
        <v>0.10365788496041325</v>
      </c>
    </row>
    <row r="4" spans="1:21" x14ac:dyDescent="0.25">
      <c r="A4" s="41" t="s">
        <v>151</v>
      </c>
      <c r="B4" s="41" t="s">
        <v>26</v>
      </c>
      <c r="C4" s="42">
        <f>calcs!BP7</f>
        <v>0.14982924943560197</v>
      </c>
      <c r="D4" s="42">
        <f>calcs!BQ7</f>
        <v>0.15734784341397087</v>
      </c>
      <c r="E4" s="42">
        <f>calcs!BR7</f>
        <v>0.15019701024709328</v>
      </c>
      <c r="F4" s="42">
        <f>calcs!BS7</f>
        <v>0.17706018952131911</v>
      </c>
      <c r="G4" s="42">
        <f>calcs!BT7</f>
        <v>0.15086294768323288</v>
      </c>
      <c r="H4" s="42">
        <f>calcs!BU7</f>
        <v>0.16955703034812752</v>
      </c>
      <c r="I4" s="42">
        <f>calcs!BV7</f>
        <v>0.17333250959926075</v>
      </c>
      <c r="J4" s="42">
        <f>calcs!BW7</f>
        <v>0.19136444480225392</v>
      </c>
      <c r="K4" s="42">
        <f>calcs!BX7</f>
        <v>9.2024646008558711E-2</v>
      </c>
      <c r="L4" s="42">
        <f>calcs!BY7</f>
        <v>0.69341411916499485</v>
      </c>
      <c r="M4" s="42">
        <f>calcs!BZ7</f>
        <v>0.89673055295057602</v>
      </c>
      <c r="N4" s="42">
        <f>calcs!CA7</f>
        <v>0.74891949642468503</v>
      </c>
      <c r="O4" s="42">
        <f>calcs!CB7</f>
        <v>0.76834115296775785</v>
      </c>
      <c r="P4" s="42">
        <f>calcs!CC7</f>
        <v>0.70070728329239496</v>
      </c>
      <c r="Q4" s="42">
        <f>calcs!CD7</f>
        <v>0.95004512782062089</v>
      </c>
      <c r="R4" s="42">
        <f>calcs!CE7</f>
        <v>0.65140039478070444</v>
      </c>
      <c r="S4" s="42">
        <f>calcs!CF7</f>
        <v>0.97190882927590816</v>
      </c>
      <c r="T4" s="42">
        <f>calcs!CG7</f>
        <v>0.55198805929148698</v>
      </c>
      <c r="U4" s="42">
        <f>calcs!CH7</f>
        <v>1</v>
      </c>
    </row>
    <row r="5" spans="1:21" x14ac:dyDescent="0.25">
      <c r="A5" s="41" t="s">
        <v>151</v>
      </c>
      <c r="B5" s="41" t="s">
        <v>27</v>
      </c>
      <c r="C5" s="42">
        <f>calcs!BP8</f>
        <v>0.95113617125334793</v>
      </c>
      <c r="D5" s="42">
        <f>calcs!BQ8</f>
        <v>0.55360503797888683</v>
      </c>
      <c r="E5" s="42">
        <f>calcs!BR8</f>
        <v>0.79471001371119798</v>
      </c>
      <c r="F5" s="42">
        <f>calcs!BS8</f>
        <v>0.78741041019173152</v>
      </c>
      <c r="G5" s="42">
        <f>calcs!BT8</f>
        <v>2.0107848782637931E-2</v>
      </c>
      <c r="H5" s="42">
        <f>calcs!BU8</f>
        <v>0.13170427334734836</v>
      </c>
      <c r="I5" s="42">
        <f>calcs!BV8</f>
        <v>0.24795766777209394</v>
      </c>
      <c r="J5" s="42">
        <f>calcs!BW8</f>
        <v>0.27263289367660198</v>
      </c>
      <c r="K5" s="42">
        <f>calcs!BX8</f>
        <v>0.17441257914883501</v>
      </c>
      <c r="L5" s="42">
        <f>calcs!BY8</f>
        <v>0.5515130901851476</v>
      </c>
      <c r="M5" s="42">
        <f>calcs!BZ8</f>
        <v>1</v>
      </c>
      <c r="N5" s="42">
        <f>calcs!CA8</f>
        <v>0.4871078203646339</v>
      </c>
      <c r="O5" s="42">
        <f>calcs!CB8</f>
        <v>0.99129608688432513</v>
      </c>
      <c r="P5" s="42">
        <f>calcs!CC8</f>
        <v>0.58306622733983826</v>
      </c>
      <c r="Q5" s="42">
        <f>calcs!CD8</f>
        <v>0.31133089663424923</v>
      </c>
      <c r="R5" s="42">
        <f>calcs!CE8</f>
        <v>0.17268055418727993</v>
      </c>
      <c r="S5" s="42">
        <f>calcs!CF8</f>
        <v>0.33832482754004206</v>
      </c>
      <c r="T5" s="42">
        <f>calcs!CG8</f>
        <v>-8.5972249070823039E-3</v>
      </c>
      <c r="U5" s="42">
        <f>calcs!CH8</f>
        <v>0.45183186661941449</v>
      </c>
    </row>
    <row r="6" spans="1:21" x14ac:dyDescent="0.25">
      <c r="A6" s="41" t="s">
        <v>151</v>
      </c>
      <c r="B6" s="41" t="s">
        <v>29</v>
      </c>
      <c r="C6" s="42">
        <f>calcs!BP10</f>
        <v>0.98348835744273944</v>
      </c>
      <c r="D6" s="42">
        <f>calcs!BQ10</f>
        <v>0.98956350042718744</v>
      </c>
      <c r="E6" s="42">
        <f>calcs!BR10</f>
        <v>0.98033688569760757</v>
      </c>
      <c r="F6" s="42">
        <f>calcs!BS10</f>
        <v>1</v>
      </c>
      <c r="G6" s="42">
        <f>calcs!BT10</f>
        <v>0.84655955964627549</v>
      </c>
      <c r="H6" s="42">
        <f>calcs!BU10</f>
        <v>0.80103128841462556</v>
      </c>
      <c r="I6" s="42">
        <f>calcs!BV10</f>
        <v>0.81921847176855844</v>
      </c>
      <c r="J6" s="42">
        <f>calcs!BW10</f>
        <v>0.77071357581555378</v>
      </c>
      <c r="K6" s="42">
        <f>calcs!BX10</f>
        <v>0.73358506749800512</v>
      </c>
      <c r="L6" s="42">
        <f>calcs!BY10</f>
        <v>0.65207112025103431</v>
      </c>
      <c r="M6" s="42">
        <f>calcs!BZ10</f>
        <v>0.73865373745923268</v>
      </c>
      <c r="N6" s="42">
        <f>calcs!CA10</f>
        <v>0.68586265989784778</v>
      </c>
      <c r="O6" s="42">
        <f>calcs!CB10</f>
        <v>0.70968571497483457</v>
      </c>
      <c r="P6" s="42">
        <f>calcs!CC10</f>
        <v>0.61632312020516677</v>
      </c>
      <c r="Q6" s="42">
        <f>calcs!CD10</f>
        <v>0.51422550830858049</v>
      </c>
      <c r="R6" s="42">
        <f>calcs!CE10</f>
        <v>0.31661172569776141</v>
      </c>
      <c r="S6" s="42">
        <f>calcs!CF10</f>
        <v>0.52962372759155463</v>
      </c>
      <c r="T6" s="42">
        <f>calcs!CG10</f>
        <v>0.33568443921251984</v>
      </c>
      <c r="U6" s="42">
        <f>calcs!CH10</f>
        <v>0.49279374130519654</v>
      </c>
    </row>
    <row r="7" spans="1:21" x14ac:dyDescent="0.25">
      <c r="A7" s="41" t="s">
        <v>151</v>
      </c>
      <c r="B7" s="41" t="s">
        <v>30</v>
      </c>
      <c r="C7" s="42">
        <f>calcs!BP11</f>
        <v>5.4808576620366249E-2</v>
      </c>
      <c r="D7" s="42">
        <f>calcs!BQ11</f>
        <v>-0.14176360168773905</v>
      </c>
      <c r="E7" s="42">
        <f>calcs!BR11</f>
        <v>0.14760623216906837</v>
      </c>
      <c r="F7" s="42">
        <f>calcs!BS11</f>
        <v>0.21584785508045476</v>
      </c>
      <c r="G7" s="42">
        <f>calcs!BT11</f>
        <v>0.33527749252177608</v>
      </c>
      <c r="H7" s="42">
        <f>calcs!BU11</f>
        <v>0.55586740260336953</v>
      </c>
      <c r="I7" s="42">
        <f>calcs!BV11</f>
        <v>0.65790076410899023</v>
      </c>
      <c r="J7" s="42">
        <f>calcs!BW11</f>
        <v>0.677324497785879</v>
      </c>
      <c r="K7" s="42">
        <f>calcs!BX11</f>
        <v>-4.9163695010385963E-2</v>
      </c>
      <c r="L7" s="42">
        <f>calcs!BY11</f>
        <v>-0.29451308188663289</v>
      </c>
      <c r="M7" s="42">
        <f>calcs!BZ11</f>
        <v>0.29861147149473255</v>
      </c>
      <c r="N7" s="42">
        <f>calcs!CA11</f>
        <v>0.30022277987736545</v>
      </c>
      <c r="O7" s="42">
        <f>calcs!CB11</f>
        <v>1</v>
      </c>
      <c r="P7" s="42">
        <f>calcs!CC11</f>
        <v>0.47890472771345793</v>
      </c>
      <c r="Q7" s="42">
        <f>calcs!CD11</f>
        <v>0.53292121486620248</v>
      </c>
      <c r="R7" s="42">
        <f>calcs!CE11</f>
        <v>0.12489620635793437</v>
      </c>
      <c r="S7" s="42">
        <f>calcs!CF11</f>
        <v>0.65378958873019144</v>
      </c>
      <c r="T7" s="42">
        <f>calcs!CG11</f>
        <v>-2.0332895643163523E-2</v>
      </c>
      <c r="U7" s="42">
        <f>calcs!CH11</f>
        <v>0.64787939462747357</v>
      </c>
    </row>
    <row r="8" spans="1:21" x14ac:dyDescent="0.25">
      <c r="A8" s="41" t="s">
        <v>151</v>
      </c>
      <c r="B8" s="41" t="s">
        <v>31</v>
      </c>
      <c r="C8" s="42">
        <f>calcs!BP12</f>
        <v>0.51829916277226618</v>
      </c>
      <c r="D8" s="42">
        <f>calcs!BQ12</f>
        <v>0.24041086915778423</v>
      </c>
      <c r="E8" s="42">
        <f>calcs!BR12</f>
        <v>0.52966628137921812</v>
      </c>
      <c r="F8" s="42">
        <f>calcs!BS12</f>
        <v>0.82091299441044518</v>
      </c>
      <c r="G8" s="42">
        <f>calcs!BT12</f>
        <v>9.1404312431272658E-2</v>
      </c>
      <c r="H8" s="42">
        <f>calcs!BU12</f>
        <v>0.21835521373418723</v>
      </c>
      <c r="I8" s="42">
        <f>calcs!BV12</f>
        <v>0.37277690680540787</v>
      </c>
      <c r="J8" s="42">
        <f>calcs!BW12</f>
        <v>0.38517226787201081</v>
      </c>
      <c r="K8" s="42">
        <f>calcs!BX12</f>
        <v>7.4983240073998647E-2</v>
      </c>
      <c r="L8" s="42">
        <f>calcs!BY12</f>
        <v>0.74082920402357733</v>
      </c>
      <c r="M8" s="42">
        <f>calcs!BZ12</f>
        <v>1</v>
      </c>
      <c r="N8" s="42">
        <f>calcs!CA12</f>
        <v>0.64311983876298684</v>
      </c>
      <c r="O8" s="42">
        <f>calcs!CB12</f>
        <v>0.69993647679086057</v>
      </c>
      <c r="P8" s="42">
        <f>calcs!CC12</f>
        <v>0.25933570552930524</v>
      </c>
      <c r="Q8" s="42">
        <f>calcs!CD12</f>
        <v>0.78561869150631525</v>
      </c>
      <c r="R8" s="42">
        <f>calcs!CE12</f>
        <v>-0.28598942286323703</v>
      </c>
      <c r="S8" s="42">
        <f>calcs!CF12</f>
        <v>0.73219933122130187</v>
      </c>
      <c r="T8" s="42">
        <f>calcs!CG12</f>
        <v>-0.32319803570823319</v>
      </c>
      <c r="U8" s="42">
        <f>calcs!CH12</f>
        <v>0.48763297777069126</v>
      </c>
    </row>
    <row r="9" spans="1:21" x14ac:dyDescent="0.25">
      <c r="A9" s="41" t="s">
        <v>151</v>
      </c>
      <c r="B9" s="41" t="s">
        <v>32</v>
      </c>
      <c r="C9" s="42">
        <f>calcs!BP13</f>
        <v>0.3022789365393348</v>
      </c>
      <c r="D9" s="42">
        <f>calcs!BQ13</f>
        <v>-5.0673638546541659E-2</v>
      </c>
      <c r="E9" s="42">
        <f>calcs!BR13</f>
        <v>0.40586207537257357</v>
      </c>
      <c r="F9" s="42">
        <f>calcs!BS13</f>
        <v>1</v>
      </c>
      <c r="G9" s="42">
        <f>calcs!BT13</f>
        <v>0.2110403270828646</v>
      </c>
      <c r="H9" s="42">
        <f>calcs!BU13</f>
        <v>0.25353841908277808</v>
      </c>
      <c r="I9" s="42">
        <f>calcs!BV13</f>
        <v>0.61990550710248238</v>
      </c>
      <c r="J9" s="42">
        <f>calcs!BW13</f>
        <v>0.56191852033367851</v>
      </c>
      <c r="K9" s="42">
        <f>calcs!BX13</f>
        <v>0.14694995875516634</v>
      </c>
      <c r="L9" s="42">
        <f>calcs!BY13</f>
        <v>9.6855347864417851E-2</v>
      </c>
      <c r="M9" s="42">
        <f>calcs!BZ13</f>
        <v>0.2925005694180885</v>
      </c>
      <c r="N9" s="42">
        <f>calcs!CA13</f>
        <v>0.23878813116378242</v>
      </c>
      <c r="O9" s="42">
        <f>calcs!CB13</f>
        <v>3.9984564077791523E-2</v>
      </c>
      <c r="P9" s="42">
        <f>calcs!CC13</f>
        <v>-0.13974068378320251</v>
      </c>
      <c r="Q9" s="42">
        <f>calcs!CD13</f>
        <v>0.11615050365922437</v>
      </c>
      <c r="R9" s="42">
        <f>calcs!CE13</f>
        <v>-7.6140536466795916E-2</v>
      </c>
      <c r="S9" s="42">
        <f>calcs!CF13</f>
        <v>0.44810577791277439</v>
      </c>
      <c r="T9" s="42">
        <f>calcs!CG13</f>
        <v>8.0738175717637278E-2</v>
      </c>
      <c r="U9" s="42">
        <f>calcs!CH13</f>
        <v>0.16501491223014991</v>
      </c>
    </row>
    <row r="10" spans="1:21" x14ac:dyDescent="0.25">
      <c r="A10" s="41" t="s">
        <v>151</v>
      </c>
      <c r="B10" s="41" t="s">
        <v>153</v>
      </c>
      <c r="C10" s="42">
        <f>calcs!BP14</f>
        <v>0.78347493228670828</v>
      </c>
      <c r="D10" s="42">
        <f>calcs!BQ14</f>
        <v>1</v>
      </c>
      <c r="E10" s="42">
        <f>calcs!BR14</f>
        <v>-2.7655775623499843E-2</v>
      </c>
      <c r="F10" s="42">
        <f>calcs!BS14</f>
        <v>-0.13216863444538632</v>
      </c>
      <c r="G10" s="42">
        <f>calcs!BT14</f>
        <v>0.44924118211854025</v>
      </c>
      <c r="H10" s="42">
        <f>calcs!BU14</f>
        <v>-5.6729613442898591E-2</v>
      </c>
      <c r="I10" s="42">
        <f>calcs!BV14</f>
        <v>0.16812748846152675</v>
      </c>
      <c r="J10" s="42">
        <f>calcs!BW14</f>
        <v>0.63954358031020708</v>
      </c>
      <c r="K10" s="42">
        <f>calcs!BX14</f>
        <v>-0.21553996345545914</v>
      </c>
      <c r="L10" s="42">
        <f>calcs!BY14</f>
        <v>0.23655441451665049</v>
      </c>
      <c r="M10" s="42">
        <f>calcs!BZ14</f>
        <v>0.81906353623864392</v>
      </c>
      <c r="N10" s="42">
        <f>calcs!CA14</f>
        <v>-0.37926984751718695</v>
      </c>
      <c r="O10" s="42">
        <f>calcs!CB14</f>
        <v>0.28279019016036849</v>
      </c>
      <c r="P10" s="42">
        <f>calcs!CC14</f>
        <v>-0.37926984751718695</v>
      </c>
      <c r="Q10" s="42">
        <f>calcs!CD14</f>
        <v>-2.3676710332432464E-2</v>
      </c>
      <c r="R10" s="42">
        <f>calcs!CE14</f>
        <v>-0.21545494845387234</v>
      </c>
      <c r="S10" s="42">
        <f>calcs!CF14</f>
        <v>1.663556570640503E-2</v>
      </c>
      <c r="T10" s="42">
        <f>calcs!CG14</f>
        <v>-0.21545494845387234</v>
      </c>
      <c r="U10" s="42">
        <f>calcs!CH14</f>
        <v>0.36642229959222516</v>
      </c>
    </row>
    <row r="11" spans="1:21" x14ac:dyDescent="0.25">
      <c r="A11" s="41" t="s">
        <v>151</v>
      </c>
      <c r="B11" s="41" t="s">
        <v>34</v>
      </c>
      <c r="C11" s="42">
        <f>calcs!BP15</f>
        <v>0.10607331538790135</v>
      </c>
      <c r="D11" s="42">
        <f>calcs!BQ15</f>
        <v>1.457349555098131E-2</v>
      </c>
      <c r="E11" s="42">
        <f>calcs!BR15</f>
        <v>-0.15381458800860778</v>
      </c>
      <c r="F11" s="42">
        <f>calcs!BS15</f>
        <v>0.11843606662212673</v>
      </c>
      <c r="G11" s="42">
        <f>calcs!BT15</f>
        <v>-3.4396257619293186E-2</v>
      </c>
      <c r="H11" s="42">
        <f>calcs!BU15</f>
        <v>-1.4391242588982124E-2</v>
      </c>
      <c r="I11" s="42">
        <f>calcs!BV15</f>
        <v>0.45353450548708657</v>
      </c>
      <c r="J11" s="42">
        <f>calcs!BW15</f>
        <v>0.37292324602353788</v>
      </c>
      <c r="K11" s="42">
        <f>calcs!BX15</f>
        <v>-0.11553924846648607</v>
      </c>
      <c r="L11" s="42">
        <f>calcs!BY15</f>
        <v>-0.34308465794389703</v>
      </c>
      <c r="M11" s="42">
        <f>calcs!BZ15</f>
        <v>-0.10169540314431057</v>
      </c>
      <c r="N11" s="42">
        <f>calcs!CA15</f>
        <v>-0.60845439033521787</v>
      </c>
      <c r="O11" s="42">
        <f>calcs!CB15</f>
        <v>-0.17983496942636151</v>
      </c>
      <c r="P11" s="42">
        <f>calcs!CC15</f>
        <v>-0.7009328633497699</v>
      </c>
      <c r="Q11" s="42">
        <f>calcs!CD15</f>
        <v>4.9864484032119974E-2</v>
      </c>
      <c r="R11" s="42">
        <f>calcs!CE15</f>
        <v>-0.6781070934360236</v>
      </c>
      <c r="S11" s="42">
        <f>calcs!CF15</f>
        <v>-0.14055558870268775</v>
      </c>
      <c r="T11" s="42">
        <f>calcs!CG15</f>
        <v>-1</v>
      </c>
      <c r="U11" s="42">
        <f>calcs!CH15</f>
        <v>-0.36801521585117253</v>
      </c>
    </row>
    <row r="12" spans="1:21" x14ac:dyDescent="0.25">
      <c r="A12" s="41" t="s">
        <v>151</v>
      </c>
      <c r="B12" s="41" t="s">
        <v>35</v>
      </c>
      <c r="C12" s="42">
        <f>calcs!BP16</f>
        <v>-0.80866009763560498</v>
      </c>
      <c r="D12" s="42">
        <f>calcs!BQ16</f>
        <v>-0.79027857858554384</v>
      </c>
      <c r="E12" s="42">
        <f>calcs!BR16</f>
        <v>-0.78546703272468765</v>
      </c>
      <c r="F12" s="42">
        <f>calcs!BS16</f>
        <v>-0.79794996306841226</v>
      </c>
      <c r="G12" s="42">
        <f>calcs!BT16</f>
        <v>-0.67206765526016909</v>
      </c>
      <c r="H12" s="42">
        <f>calcs!BU16</f>
        <v>-0.64076298068248605</v>
      </c>
      <c r="I12" s="42">
        <f>calcs!BV16</f>
        <v>-0.59247924470849112</v>
      </c>
      <c r="J12" s="42">
        <f>calcs!BW16</f>
        <v>-0.6230948925159544</v>
      </c>
      <c r="K12" s="42">
        <f>calcs!BX16</f>
        <v>-0.65134636103638877</v>
      </c>
      <c r="L12" s="42">
        <f>calcs!BY16</f>
        <v>-0.89275093416616169</v>
      </c>
      <c r="M12" s="42">
        <f>calcs!BZ16</f>
        <v>-0.95932034099865759</v>
      </c>
      <c r="N12" s="42">
        <f>calcs!CA16</f>
        <v>-0.96576507887027341</v>
      </c>
      <c r="O12" s="42">
        <f>calcs!CB16</f>
        <v>-0.96623008433459046</v>
      </c>
      <c r="P12" s="42">
        <f>calcs!CC16</f>
        <v>-1</v>
      </c>
      <c r="Q12" s="42">
        <f>calcs!CD16</f>
        <v>-0.66978367524849991</v>
      </c>
      <c r="R12" s="42">
        <f>calcs!CE16</f>
        <v>-0.7039538054582668</v>
      </c>
      <c r="S12" s="42">
        <f>calcs!CF16</f>
        <v>-0.68086563686351165</v>
      </c>
      <c r="T12" s="42">
        <f>calcs!CG16</f>
        <v>-0.73547018051868662</v>
      </c>
      <c r="U12" s="42">
        <f>calcs!CH16</f>
        <v>-0.71103401874294414</v>
      </c>
    </row>
    <row r="13" spans="1:21" x14ac:dyDescent="0.25">
      <c r="A13" s="41" t="s">
        <v>151</v>
      </c>
      <c r="B13" s="41" t="s">
        <v>37</v>
      </c>
      <c r="C13" s="42">
        <f>calcs!BP18</f>
        <v>0.54877509371207633</v>
      </c>
      <c r="D13" s="42">
        <f>calcs!BQ18</f>
        <v>0.14665047312552917</v>
      </c>
      <c r="E13" s="42">
        <f>calcs!BR18</f>
        <v>0.41048349577421189</v>
      </c>
      <c r="F13" s="42">
        <f>calcs!BS18</f>
        <v>1</v>
      </c>
      <c r="G13" s="42">
        <f>calcs!BT18</f>
        <v>0.18345324923767753</v>
      </c>
      <c r="H13" s="42">
        <f>calcs!BU18</f>
        <v>0.32064226456245998</v>
      </c>
      <c r="I13" s="42">
        <f>calcs!BV18</f>
        <v>0.60573668158289407</v>
      </c>
      <c r="J13" s="42">
        <f>calcs!BW18</f>
        <v>0.39643107608207429</v>
      </c>
      <c r="K13" s="42">
        <f>calcs!BX18</f>
        <v>-0.19509391369872908</v>
      </c>
      <c r="L13" s="42">
        <f>calcs!BY18</f>
        <v>0.39808399172589903</v>
      </c>
      <c r="M13" s="42">
        <f>calcs!BZ18</f>
        <v>0.46248292982282047</v>
      </c>
      <c r="N13" s="42">
        <f>calcs!CA18</f>
        <v>0.21460526916199529</v>
      </c>
      <c r="O13" s="42">
        <f>calcs!CB18</f>
        <v>0.17736224713519999</v>
      </c>
      <c r="P13" s="42">
        <f>calcs!CC18</f>
        <v>0.1332898697758588</v>
      </c>
      <c r="Q13" s="42">
        <f>calcs!CD18</f>
        <v>4.3533020000473779E-2</v>
      </c>
      <c r="R13" s="42">
        <f>calcs!CE18</f>
        <v>-0.56783640166782234</v>
      </c>
      <c r="S13" s="42">
        <f>calcs!CF18</f>
        <v>0.46576712052246982</v>
      </c>
      <c r="T13" s="42">
        <f>calcs!CG18</f>
        <v>-0.52270127518524445</v>
      </c>
      <c r="U13" s="42">
        <f>calcs!CH18</f>
        <v>6.069075913859313E-3</v>
      </c>
    </row>
    <row r="14" spans="1:21" x14ac:dyDescent="0.25">
      <c r="A14" s="41" t="s">
        <v>151</v>
      </c>
      <c r="B14" s="41" t="s">
        <v>38</v>
      </c>
      <c r="C14" s="42">
        <f>calcs!BP19</f>
        <v>0.20299028542151334</v>
      </c>
      <c r="D14" s="42">
        <f>calcs!BQ19</f>
        <v>0.32222199642537902</v>
      </c>
      <c r="E14" s="42">
        <f>calcs!BR19</f>
        <v>-1.8778965250737089E-2</v>
      </c>
      <c r="F14" s="42">
        <f>calcs!BS19</f>
        <v>0.72147455357642443</v>
      </c>
      <c r="G14" s="42">
        <f>calcs!BT19</f>
        <v>0.45103631196336003</v>
      </c>
      <c r="H14" s="42">
        <f>calcs!BU19</f>
        <v>0.409124896902825</v>
      </c>
      <c r="I14" s="42">
        <f>calcs!BV19</f>
        <v>1</v>
      </c>
      <c r="J14" s="42">
        <f>calcs!BW19</f>
        <v>0.78242348635629166</v>
      </c>
      <c r="K14" s="42">
        <f>calcs!BX19</f>
        <v>-0.12907704726296684</v>
      </c>
      <c r="L14" s="42">
        <f>calcs!BY19</f>
        <v>-4.4994656923887794E-2</v>
      </c>
      <c r="M14" s="42">
        <f>calcs!BZ19</f>
        <v>0.21428701154607818</v>
      </c>
      <c r="N14" s="42">
        <f>calcs!CA19</f>
        <v>8.0066329364978664E-2</v>
      </c>
      <c r="O14" s="42">
        <f>calcs!CB19</f>
        <v>-0.448098547439374</v>
      </c>
      <c r="P14" s="42">
        <f>calcs!CC19</f>
        <v>2.0015732927168701E-2</v>
      </c>
      <c r="Q14" s="42">
        <f>calcs!CD19</f>
        <v>0.56730757464904324</v>
      </c>
      <c r="R14" s="42">
        <f>calcs!CE19</f>
        <v>-0.51023714388920149</v>
      </c>
      <c r="S14" s="42">
        <f>calcs!CF19</f>
        <v>0.37469795778727938</v>
      </c>
      <c r="T14" s="42">
        <f>calcs!CG19</f>
        <v>-0.39568080389923921</v>
      </c>
      <c r="U14" s="42">
        <f>calcs!CH19</f>
        <v>1.4110425276895738E-2</v>
      </c>
    </row>
    <row r="15" spans="1:21" x14ac:dyDescent="0.25">
      <c r="A15" s="41" t="s">
        <v>151</v>
      </c>
      <c r="B15" s="41" t="s">
        <v>39</v>
      </c>
      <c r="C15" s="42">
        <f>calcs!BP20</f>
        <v>1</v>
      </c>
      <c r="D15" s="42">
        <f>calcs!BQ20</f>
        <v>1.8676717993672685E-2</v>
      </c>
      <c r="E15" s="42">
        <f>calcs!BR20</f>
        <v>0.35322460401208516</v>
      </c>
      <c r="F15" s="42">
        <f>calcs!BS20</f>
        <v>0.79411629855957433</v>
      </c>
      <c r="G15" s="42">
        <f>calcs!BT20</f>
        <v>0.4678808379943491</v>
      </c>
      <c r="H15" s="42">
        <f>calcs!BU20</f>
        <v>0.74731212554880955</v>
      </c>
      <c r="I15" s="42">
        <f>calcs!BV20</f>
        <v>0.91086218729858348</v>
      </c>
      <c r="J15" s="42">
        <f>calcs!BW20</f>
        <v>0.55856867944499711</v>
      </c>
      <c r="K15" s="42">
        <f>calcs!BX20</f>
        <v>0.12264391612853444</v>
      </c>
      <c r="L15" s="42">
        <f>calcs!BY20</f>
        <v>6.7791616076223457E-2</v>
      </c>
      <c r="M15" s="42">
        <f>calcs!BZ20</f>
        <v>0.32135150707121618</v>
      </c>
      <c r="N15" s="42">
        <f>calcs!CA20</f>
        <v>0.13801774692215615</v>
      </c>
      <c r="O15" s="42">
        <f>calcs!CB20</f>
        <v>-7.3656814034429599E-2</v>
      </c>
      <c r="P15" s="42">
        <f>calcs!CC20</f>
        <v>-0.20631884862732944</v>
      </c>
      <c r="Q15" s="42">
        <f>calcs!CD20</f>
        <v>0.8769409251925474</v>
      </c>
      <c r="R15" s="42">
        <f>calcs!CE20</f>
        <v>-0.21682457670371336</v>
      </c>
      <c r="S15" s="42">
        <f>calcs!CF20</f>
        <v>0.94338149619073652</v>
      </c>
      <c r="T15" s="42">
        <f>calcs!CG20</f>
        <v>-0.24569216629121426</v>
      </c>
      <c r="U15" s="42">
        <f>calcs!CH20</f>
        <v>0.43701453013146813</v>
      </c>
    </row>
    <row r="16" spans="1:21" x14ac:dyDescent="0.25">
      <c r="A16" s="41" t="s">
        <v>151</v>
      </c>
      <c r="B16" s="41" t="s">
        <v>40</v>
      </c>
      <c r="C16" s="42">
        <f>calcs!BP21</f>
        <v>-0.4212772499437501</v>
      </c>
      <c r="D16" s="42">
        <f>calcs!BQ21</f>
        <v>-0.45328752082949797</v>
      </c>
      <c r="E16" s="42">
        <f>calcs!BR21</f>
        <v>-0.2943715369757175</v>
      </c>
      <c r="F16" s="42">
        <f>calcs!BS21</f>
        <v>-0.11014203258208302</v>
      </c>
      <c r="G16" s="42">
        <f>calcs!BT21</f>
        <v>-0.22328887725292867</v>
      </c>
      <c r="H16" s="42">
        <f>calcs!BU21</f>
        <v>-0.12091299367742324</v>
      </c>
      <c r="I16" s="42">
        <f>calcs!BV21</f>
        <v>-2.170711340658258E-2</v>
      </c>
      <c r="J16" s="42">
        <f>calcs!BW21</f>
        <v>-7.5128108722578399E-2</v>
      </c>
      <c r="K16" s="42">
        <f>calcs!BX21</f>
        <v>-0.63801675413926917</v>
      </c>
      <c r="L16" s="42">
        <f>calcs!BY21</f>
        <v>-0.2461174585889247</v>
      </c>
      <c r="M16" s="42">
        <f>calcs!BZ21</f>
        <v>-0.52452793735556258</v>
      </c>
      <c r="N16" s="42">
        <f>calcs!CA21</f>
        <v>-0.71238131975970698</v>
      </c>
      <c r="O16" s="42">
        <f>calcs!CB21</f>
        <v>-0.6273117236938579</v>
      </c>
      <c r="P16" s="42">
        <f>calcs!CC21</f>
        <v>-0.23100842032601168</v>
      </c>
      <c r="Q16" s="42">
        <f>calcs!CD21</f>
        <v>-0.75342405095143838</v>
      </c>
      <c r="R16" s="42">
        <f>calcs!CE21</f>
        <v>-0.13275758997715523</v>
      </c>
      <c r="S16" s="42">
        <f>calcs!CF21</f>
        <v>-1</v>
      </c>
      <c r="T16" s="42">
        <f>calcs!CG21</f>
        <v>-0.50556791121311773</v>
      </c>
      <c r="U16" s="42">
        <f>calcs!CH21</f>
        <v>-0.36937149292530425</v>
      </c>
    </row>
    <row r="17" spans="1:21" x14ac:dyDescent="0.25">
      <c r="A17" s="41" t="s">
        <v>151</v>
      </c>
      <c r="B17" s="41" t="s">
        <v>41</v>
      </c>
      <c r="C17" s="42">
        <f>calcs!BP22</f>
        <v>0.52544949884417291</v>
      </c>
      <c r="D17" s="42">
        <f>calcs!BQ22</f>
        <v>1.5130499013207647E-2</v>
      </c>
      <c r="E17" s="42">
        <f>calcs!BR22</f>
        <v>0.380924586803497</v>
      </c>
      <c r="F17" s="42">
        <f>calcs!BS22</f>
        <v>0.49005415892048121</v>
      </c>
      <c r="G17" s="42">
        <f>calcs!BT22</f>
        <v>0.24013334590013299</v>
      </c>
      <c r="H17" s="42">
        <f>calcs!BU22</f>
        <v>5.7881156925413062E-2</v>
      </c>
      <c r="I17" s="42">
        <f>calcs!BV22</f>
        <v>0.40614974710486279</v>
      </c>
      <c r="J17" s="42">
        <f>calcs!BW22</f>
        <v>0.21001793144848624</v>
      </c>
      <c r="K17" s="42">
        <f>calcs!BX22</f>
        <v>-0.507103716295912</v>
      </c>
      <c r="L17" s="42">
        <f>calcs!BY22</f>
        <v>-4.9934274105897257E-2</v>
      </c>
      <c r="M17" s="42">
        <f>calcs!BZ22</f>
        <v>0.50969667069032221</v>
      </c>
      <c r="N17" s="42">
        <f>calcs!CA22</f>
        <v>-5.2679424549341797E-2</v>
      </c>
      <c r="O17" s="42">
        <f>calcs!CB22</f>
        <v>-0.26526132058720908</v>
      </c>
      <c r="P17" s="42">
        <f>calcs!CC22</f>
        <v>3.1295299919562918E-2</v>
      </c>
      <c r="Q17" s="42">
        <f>calcs!CD22</f>
        <v>0.31365334720395716</v>
      </c>
      <c r="R17" s="42">
        <f>calcs!CE22</f>
        <v>-0.68640250726678997</v>
      </c>
      <c r="S17" s="42">
        <f>calcs!CF22</f>
        <v>0.46857208950763796</v>
      </c>
      <c r="T17" s="42">
        <f>calcs!CG22</f>
        <v>-1</v>
      </c>
      <c r="U17" s="42">
        <f>calcs!CH22</f>
        <v>-0.29073002783333124</v>
      </c>
    </row>
    <row r="18" spans="1:21" x14ac:dyDescent="0.25">
      <c r="A18" s="41" t="s">
        <v>151</v>
      </c>
      <c r="B18" s="41" t="s">
        <v>42</v>
      </c>
      <c r="C18" s="42">
        <f>calcs!BP23</f>
        <v>0.41440826839519795</v>
      </c>
      <c r="D18" s="42">
        <f>calcs!BQ23</f>
        <v>0.24979287924381427</v>
      </c>
      <c r="E18" s="42">
        <f>calcs!BR23</f>
        <v>0.21145713959576706</v>
      </c>
      <c r="F18" s="42">
        <f>calcs!BS23</f>
        <v>0.23651851375083002</v>
      </c>
      <c r="G18" s="42">
        <f>calcs!BT23</f>
        <v>0.13366972703439944</v>
      </c>
      <c r="H18" s="42">
        <f>calcs!BU23</f>
        <v>0.1294139420294145</v>
      </c>
      <c r="I18" s="42">
        <f>calcs!BV23</f>
        <v>0.49657174588197034</v>
      </c>
      <c r="J18" s="42">
        <f>calcs!BW23</f>
        <v>0.25807437687477075</v>
      </c>
      <c r="K18" s="42">
        <f>calcs!BX23</f>
        <v>-0.35626864040320189</v>
      </c>
      <c r="L18" s="42">
        <f>calcs!BY23</f>
        <v>3.6401917492472097E-2</v>
      </c>
      <c r="M18" s="42">
        <f>calcs!BZ23</f>
        <v>0.29777969827822726</v>
      </c>
      <c r="N18" s="42">
        <f>calcs!CA23</f>
        <v>-0.28712440556763102</v>
      </c>
      <c r="O18" s="42">
        <f>calcs!CB23</f>
        <v>-0.37240294050642198</v>
      </c>
      <c r="P18" s="42">
        <f>calcs!CC23</f>
        <v>9.7934203463101485E-2</v>
      </c>
      <c r="Q18" s="42">
        <f>calcs!CD23</f>
        <v>0.25907395910121439</v>
      </c>
      <c r="R18" s="42">
        <f>calcs!CE23</f>
        <v>-0.42691810806923131</v>
      </c>
      <c r="S18" s="42">
        <f>calcs!CF23</f>
        <v>0.23695302755642392</v>
      </c>
      <c r="T18" s="42">
        <f>calcs!CG23</f>
        <v>-1</v>
      </c>
      <c r="U18" s="42">
        <f>calcs!CH23</f>
        <v>-0.21511479574214815</v>
      </c>
    </row>
    <row r="19" spans="1:21" x14ac:dyDescent="0.25">
      <c r="A19" s="41" t="s">
        <v>151</v>
      </c>
      <c r="B19" s="41" t="s">
        <v>43</v>
      </c>
      <c r="C19" s="42">
        <f>calcs!BP24</f>
        <v>0.25482807231221033</v>
      </c>
      <c r="D19" s="42">
        <f>calcs!BQ24</f>
        <v>0.36907736534642405</v>
      </c>
      <c r="E19" s="42">
        <f>calcs!BR24</f>
        <v>0.38443604291315214</v>
      </c>
      <c r="F19" s="42">
        <f>calcs!BS24</f>
        <v>0.87821743784335449</v>
      </c>
      <c r="G19" s="42">
        <f>calcs!BT24</f>
        <v>0.57288735905957733</v>
      </c>
      <c r="H19" s="42">
        <f>calcs!BU24</f>
        <v>0.15227882394514405</v>
      </c>
      <c r="I19" s="42">
        <f>calcs!BV24</f>
        <v>0.97525243215904656</v>
      </c>
      <c r="J19" s="42">
        <f>calcs!BW24</f>
        <v>0.39072514344478904</v>
      </c>
      <c r="K19" s="42">
        <f>calcs!BX24</f>
        <v>-0.49942794304631827</v>
      </c>
      <c r="L19" s="42">
        <f>calcs!BY24</f>
        <v>-0.10720648423766638</v>
      </c>
      <c r="M19" s="42">
        <f>calcs!BZ24</f>
        <v>7.2959102250776453E-2</v>
      </c>
      <c r="N19" s="42">
        <f>calcs!CA24</f>
        <v>-0.45296816070699986</v>
      </c>
      <c r="O19" s="42">
        <f>calcs!CB24</f>
        <v>-0.2016280175356763</v>
      </c>
      <c r="P19" s="42">
        <f>calcs!CC24</f>
        <v>-7.509251821737449E-2</v>
      </c>
      <c r="Q19" s="42">
        <f>calcs!CD24</f>
        <v>0.38924865361468375</v>
      </c>
      <c r="R19" s="42">
        <f>calcs!CE24</f>
        <v>-0.42933139994152125</v>
      </c>
      <c r="S19" s="42">
        <f>calcs!CF24</f>
        <v>0.2328712771614968</v>
      </c>
      <c r="T19" s="42">
        <f>calcs!CG24</f>
        <v>-1</v>
      </c>
      <c r="U19" s="42">
        <f>calcs!CH24</f>
        <v>-0.18015347822901814</v>
      </c>
    </row>
    <row r="20" spans="1:21" x14ac:dyDescent="0.25">
      <c r="A20" s="41" t="s">
        <v>151</v>
      </c>
      <c r="B20" s="41" t="s">
        <v>44</v>
      </c>
      <c r="C20" s="42">
        <f>calcs!BP25</f>
        <v>-0.20978852565428294</v>
      </c>
      <c r="D20" s="42">
        <f>calcs!BQ25</f>
        <v>-0.153253518682053</v>
      </c>
      <c r="E20" s="42">
        <f>calcs!BR25</f>
        <v>-7.4045063659244778E-2</v>
      </c>
      <c r="F20" s="42">
        <f>calcs!BS25</f>
        <v>6.1110153872291732E-2</v>
      </c>
      <c r="G20" s="42">
        <f>calcs!BT25</f>
        <v>0.94216897865216565</v>
      </c>
      <c r="H20" s="42">
        <f>calcs!BU25</f>
        <v>-0.23933809623451821</v>
      </c>
      <c r="I20" s="42">
        <f>calcs!BV25</f>
        <v>0.33171723791804364</v>
      </c>
      <c r="J20" s="42">
        <f>calcs!BW25</f>
        <v>0.11483276495491271</v>
      </c>
      <c r="K20" s="42">
        <f>calcs!BX25</f>
        <v>-0.10262217100373282</v>
      </c>
      <c r="L20" s="42">
        <f>calcs!BY25</f>
        <v>0.25864356860227738</v>
      </c>
      <c r="M20" s="42">
        <f>calcs!BZ25</f>
        <v>-1</v>
      </c>
      <c r="N20" s="42">
        <f>calcs!CA25</f>
        <v>-0.28525011388569105</v>
      </c>
      <c r="O20" s="42">
        <f>calcs!CB25</f>
        <v>-4.0737407667983491E-2</v>
      </c>
      <c r="P20" s="42">
        <f>calcs!CC25</f>
        <v>0.31017551706398094</v>
      </c>
      <c r="Q20" s="42">
        <f>calcs!CD25</f>
        <v>0.61611452879882</v>
      </c>
      <c r="R20" s="42">
        <f>calcs!CE25</f>
        <v>-0.58977905190858559</v>
      </c>
      <c r="S20" s="42">
        <f>calcs!CF25</f>
        <v>-0.12351163278717002</v>
      </c>
      <c r="T20" s="42">
        <f>calcs!CG25</f>
        <v>-0.35243218436364865</v>
      </c>
      <c r="U20" s="42">
        <f>calcs!CH25</f>
        <v>-2.3902252861282648E-2</v>
      </c>
    </row>
    <row r="21" spans="1:21" x14ac:dyDescent="0.25">
      <c r="A21" s="41" t="s">
        <v>151</v>
      </c>
      <c r="B21" s="41" t="s">
        <v>45</v>
      </c>
      <c r="C21" s="42">
        <f>calcs!BP26</f>
        <v>0.64789556792886238</v>
      </c>
      <c r="D21" s="42">
        <f>calcs!BQ26</f>
        <v>8.6671617947791019E-2</v>
      </c>
      <c r="E21" s="42">
        <f>calcs!BR26</f>
        <v>4.1628862470196884E-2</v>
      </c>
      <c r="F21" s="42">
        <f>calcs!BS26</f>
        <v>0.13122842249515795</v>
      </c>
      <c r="G21" s="42">
        <f>calcs!BT26</f>
        <v>0.12440818536526296</v>
      </c>
      <c r="H21" s="42">
        <f>calcs!BU26</f>
        <v>-8.8872838438387114E-2</v>
      </c>
      <c r="I21" s="42">
        <f>calcs!BV26</f>
        <v>0.26324694153630157</v>
      </c>
      <c r="J21" s="42">
        <f>calcs!BW26</f>
        <v>0.27884531139645602</v>
      </c>
      <c r="K21" s="42">
        <f>calcs!BX26</f>
        <v>-0.26243961425898299</v>
      </c>
      <c r="L21" s="42">
        <f>calcs!BY26</f>
        <v>-0.22276041974418395</v>
      </c>
      <c r="M21" s="42">
        <f>calcs!BZ26</f>
        <v>-0.13168646101435702</v>
      </c>
      <c r="N21" s="42">
        <f>calcs!CA26</f>
        <v>-0.72954754927294863</v>
      </c>
      <c r="O21" s="42">
        <f>calcs!CB26</f>
        <v>-0.67905441222474705</v>
      </c>
      <c r="P21" s="42">
        <f>calcs!CC26</f>
        <v>-0.30068977118692708</v>
      </c>
      <c r="Q21" s="42">
        <f>calcs!CD26</f>
        <v>1.2636776969200215E-2</v>
      </c>
      <c r="R21" s="42">
        <f>calcs!CE26</f>
        <v>-0.95753432535412641</v>
      </c>
      <c r="S21" s="42">
        <f>calcs!CF26</f>
        <v>0.29386815911961173</v>
      </c>
      <c r="T21" s="42">
        <f>calcs!CG26</f>
        <v>-1</v>
      </c>
      <c r="U21" s="42">
        <f>calcs!CH26</f>
        <v>-0.15056212332493032</v>
      </c>
    </row>
    <row r="22" spans="1:21" x14ac:dyDescent="0.25">
      <c r="A22" s="41" t="s">
        <v>151</v>
      </c>
      <c r="B22" s="41" t="s">
        <v>46</v>
      </c>
      <c r="C22" s="42">
        <f>calcs!BP27</f>
        <v>-0.43649823240249785</v>
      </c>
      <c r="D22" s="42">
        <f>calcs!BQ27</f>
        <v>-0.59332467439847747</v>
      </c>
      <c r="E22" s="42">
        <f>calcs!BR27</f>
        <v>-1</v>
      </c>
      <c r="F22" s="42">
        <f>calcs!BS27</f>
        <v>-0.54048743190110049</v>
      </c>
      <c r="G22" s="42">
        <f>calcs!BT27</f>
        <v>-0.30585794172093722</v>
      </c>
      <c r="H22" s="42">
        <f>calcs!BU27</f>
        <v>-0.2522488855590741</v>
      </c>
      <c r="I22" s="42">
        <f>calcs!BV27</f>
        <v>-0.34593060300831663</v>
      </c>
      <c r="J22" s="42">
        <f>calcs!BW27</f>
        <v>-0.25348770728518999</v>
      </c>
      <c r="K22" s="42">
        <f>calcs!BX27</f>
        <v>-0.24045753582853913</v>
      </c>
      <c r="L22" s="42">
        <f>calcs!BY27</f>
        <v>-0.58302460797579114</v>
      </c>
      <c r="M22" s="42">
        <f>calcs!BZ27</f>
        <v>-0.59885475915676434</v>
      </c>
      <c r="N22" s="42">
        <f>calcs!CA27</f>
        <v>-0.56290550897499714</v>
      </c>
      <c r="O22" s="42">
        <f>calcs!CB27</f>
        <v>-0.95576448701839201</v>
      </c>
      <c r="P22" s="42">
        <f>calcs!CC27</f>
        <v>-0.73197797945118814</v>
      </c>
      <c r="Q22" s="42">
        <f>calcs!CD27</f>
        <v>-0.25496004898830044</v>
      </c>
      <c r="R22" s="42">
        <f>calcs!CE27</f>
        <v>0.15786477486698405</v>
      </c>
      <c r="S22" s="42">
        <f>calcs!CF27</f>
        <v>-6.9560400099070455E-2</v>
      </c>
      <c r="T22" s="42">
        <f>calcs!CG27</f>
        <v>0.72524930416986644</v>
      </c>
      <c r="U22" s="42">
        <f>calcs!CH27</f>
        <v>-0.4128207393146307</v>
      </c>
    </row>
    <row r="23" spans="1:21" x14ac:dyDescent="0.25">
      <c r="A23" s="41" t="s">
        <v>151</v>
      </c>
      <c r="B23" s="41" t="s">
        <v>47</v>
      </c>
      <c r="C23" s="42">
        <f>calcs!BP28</f>
        <v>0.47984076990615132</v>
      </c>
      <c r="D23" s="42">
        <f>calcs!BQ28</f>
        <v>0.37945767112694606</v>
      </c>
      <c r="E23" s="42">
        <f>calcs!BR28</f>
        <v>-5.2800483362050003E-2</v>
      </c>
      <c r="F23" s="42">
        <f>calcs!BS28</f>
        <v>0.66603313557797095</v>
      </c>
      <c r="G23" s="42">
        <f>calcs!BT28</f>
        <v>0.43291419334716491</v>
      </c>
      <c r="H23" s="42">
        <f>calcs!BU28</f>
        <v>0.35110076754407116</v>
      </c>
      <c r="I23" s="42">
        <f>calcs!BV28</f>
        <v>0.99961746963419107</v>
      </c>
      <c r="J23" s="42">
        <f>calcs!BW28</f>
        <v>0.54259178599585034</v>
      </c>
      <c r="K23" s="42">
        <f>calcs!BX28</f>
        <v>0.3301862493658046</v>
      </c>
      <c r="L23" s="42">
        <f>calcs!BY28</f>
        <v>-0.13162992437134122</v>
      </c>
      <c r="M23" s="42">
        <f>calcs!BZ28</f>
        <v>0.42890322176345302</v>
      </c>
      <c r="N23" s="42">
        <f>calcs!CA28</f>
        <v>0.25062032528475536</v>
      </c>
      <c r="O23" s="42">
        <f>calcs!CB28</f>
        <v>0.17305216210028498</v>
      </c>
      <c r="P23" s="42">
        <f>calcs!CC28</f>
        <v>-0.14740553181834529</v>
      </c>
      <c r="Q23" s="42">
        <f>calcs!CD28</f>
        <v>0.46088842420965975</v>
      </c>
      <c r="R23" s="42">
        <f>calcs!CE28</f>
        <v>-0.31931094076916899</v>
      </c>
      <c r="S23" s="42">
        <f>calcs!CF28</f>
        <v>0.56248805963117976</v>
      </c>
      <c r="T23" s="42">
        <f>calcs!CG28</f>
        <v>-1</v>
      </c>
      <c r="U23" s="42">
        <f>calcs!CH28</f>
        <v>0.29669510895220103</v>
      </c>
    </row>
    <row r="24" spans="1:21" x14ac:dyDescent="0.25">
      <c r="A24" s="41" t="s">
        <v>151</v>
      </c>
      <c r="B24" s="41" t="s">
        <v>48</v>
      </c>
      <c r="C24" s="42">
        <f>calcs!BP29</f>
        <v>0.75748530248553125</v>
      </c>
      <c r="D24" s="42">
        <f>calcs!BQ29</f>
        <v>1</v>
      </c>
      <c r="E24" s="42">
        <f>calcs!BR29</f>
        <v>0.90312802549999427</v>
      </c>
      <c r="F24" s="42">
        <f>calcs!BS29</f>
        <v>0.85319195588298768</v>
      </c>
      <c r="G24" s="42">
        <f>calcs!BT29</f>
        <v>0.48152049501941763</v>
      </c>
      <c r="H24" s="42">
        <f>calcs!BU29</f>
        <v>0.32862995665515821</v>
      </c>
      <c r="I24" s="42">
        <f>calcs!BV29</f>
        <v>0.31319961787955258</v>
      </c>
      <c r="J24" s="42">
        <f>calcs!BW29</f>
        <v>0.3397075675439909</v>
      </c>
      <c r="K24" s="42">
        <f>calcs!BX29</f>
        <v>0.47865256193097411</v>
      </c>
      <c r="L24" s="42">
        <f>calcs!BY29</f>
        <v>0.65682123177939911</v>
      </c>
      <c r="M24" s="42">
        <f>calcs!BZ29</f>
        <v>0.58370220196981693</v>
      </c>
      <c r="N24" s="42">
        <f>calcs!CA29</f>
        <v>0.6495656578712502</v>
      </c>
      <c r="O24" s="42">
        <f>calcs!CB29</f>
        <v>0.59915742219132773</v>
      </c>
      <c r="P24" s="42">
        <f>calcs!CC29</f>
        <v>0.67726664257644154</v>
      </c>
      <c r="Q24" s="42">
        <f>calcs!CD29</f>
        <v>0.25779103466264758</v>
      </c>
      <c r="R24" s="42">
        <f>calcs!CE29</f>
        <v>0.14495049499576476</v>
      </c>
      <c r="S24" s="42">
        <f>calcs!CF29</f>
        <v>0.167039022361129</v>
      </c>
      <c r="T24" s="42">
        <f>calcs!CG29</f>
        <v>0.17769503470178849</v>
      </c>
      <c r="U24" s="42">
        <f>calcs!CH29</f>
        <v>0.26609265823905087</v>
      </c>
    </row>
    <row r="25" spans="1:21" x14ac:dyDescent="0.25">
      <c r="A25" s="41" t="s">
        <v>151</v>
      </c>
      <c r="B25" s="41" t="s">
        <v>49</v>
      </c>
      <c r="C25" s="42">
        <f>calcs!BP30</f>
        <v>-3.0167107451889004E-2</v>
      </c>
      <c r="D25" s="42">
        <f>calcs!BQ30</f>
        <v>-0.15813334053881076</v>
      </c>
      <c r="E25" s="42">
        <f>calcs!BR30</f>
        <v>9.2410210919108792E-4</v>
      </c>
      <c r="F25" s="42">
        <f>calcs!BS30</f>
        <v>-0.18715178311218544</v>
      </c>
      <c r="G25" s="42">
        <f>calcs!BT30</f>
        <v>-0.14515297050505999</v>
      </c>
      <c r="H25" s="42">
        <f>calcs!BU30</f>
        <v>-2.0062202603937002E-2</v>
      </c>
      <c r="I25" s="42">
        <f>calcs!BV30</f>
        <v>5.163835377104866E-2</v>
      </c>
      <c r="J25" s="42">
        <f>calcs!BW30</f>
        <v>-1.074605244869048E-3</v>
      </c>
      <c r="K25" s="42">
        <f>calcs!BX30</f>
        <v>-0.14079259199126432</v>
      </c>
      <c r="L25" s="42">
        <f>calcs!BY30</f>
        <v>-0.91508338420930491</v>
      </c>
      <c r="M25" s="42">
        <f>calcs!BZ30</f>
        <v>-0.84374336858702281</v>
      </c>
      <c r="N25" s="42">
        <f>calcs!CA30</f>
        <v>-1</v>
      </c>
      <c r="O25" s="42">
        <f>calcs!CB30</f>
        <v>-0.99327561109034601</v>
      </c>
      <c r="P25" s="42">
        <f>calcs!CC30</f>
        <v>-0.95344007570310163</v>
      </c>
      <c r="Q25" s="42">
        <f>calcs!CD30</f>
        <v>-0.54591164142181836</v>
      </c>
      <c r="R25" s="42">
        <f>calcs!CE30</f>
        <v>-0.61870595187953126</v>
      </c>
      <c r="S25" s="42">
        <f>calcs!CF30</f>
        <v>-0.54307077160726114</v>
      </c>
      <c r="T25" s="42">
        <f>calcs!CG30</f>
        <v>-0.70892262463231104</v>
      </c>
      <c r="U25" s="42">
        <f>calcs!CH30</f>
        <v>-0.6041870694009952</v>
      </c>
    </row>
    <row r="26" spans="1:21" x14ac:dyDescent="0.25">
      <c r="A26" s="41" t="s">
        <v>151</v>
      </c>
      <c r="B26" s="41" t="s">
        <v>50</v>
      </c>
      <c r="C26" s="42">
        <f>calcs!BP31</f>
        <v>-8.7174552148666692E-2</v>
      </c>
      <c r="D26" s="42">
        <f>calcs!BQ31</f>
        <v>0.22989960702749287</v>
      </c>
      <c r="E26" s="42">
        <f>calcs!BR31</f>
        <v>-0.27357408433813263</v>
      </c>
      <c r="F26" s="42">
        <f>calcs!BS31</f>
        <v>-0.13870271016398175</v>
      </c>
      <c r="G26" s="42">
        <f>calcs!BT31</f>
        <v>-0.23695646022700595</v>
      </c>
      <c r="H26" s="42">
        <f>calcs!BU31</f>
        <v>-9.0892837168916413E-2</v>
      </c>
      <c r="I26" s="42">
        <f>calcs!BV31</f>
        <v>4.8634104146966076E-2</v>
      </c>
      <c r="J26" s="42">
        <f>calcs!BW31</f>
        <v>0.15976373058856211</v>
      </c>
      <c r="K26" s="42">
        <f>calcs!BX31</f>
        <v>-0.13456933057745218</v>
      </c>
      <c r="L26" s="42">
        <f>calcs!BY31</f>
        <v>-0.6910706094407002</v>
      </c>
      <c r="M26" s="42">
        <f>calcs!BZ31</f>
        <v>-0.88359638327568057</v>
      </c>
      <c r="N26" s="42">
        <f>calcs!CA31</f>
        <v>-0.87668040421957905</v>
      </c>
      <c r="O26" s="42">
        <f>calcs!CB31</f>
        <v>-1</v>
      </c>
      <c r="P26" s="42">
        <f>calcs!CC31</f>
        <v>-0.92578951818458766</v>
      </c>
      <c r="Q26" s="42">
        <f>calcs!CD31</f>
        <v>-0.63773306654588191</v>
      </c>
      <c r="R26" s="42">
        <f>calcs!CE31</f>
        <v>-0.6209426431739401</v>
      </c>
      <c r="S26" s="42">
        <f>calcs!CF31</f>
        <v>-0.38892771340823384</v>
      </c>
      <c r="T26" s="42">
        <f>calcs!CG31</f>
        <v>-0.59237071908849648</v>
      </c>
      <c r="U26" s="42">
        <f>calcs!CH31</f>
        <v>-0.66523181831066402</v>
      </c>
    </row>
    <row r="27" spans="1:21" x14ac:dyDescent="0.25">
      <c r="A27" s="41" t="s">
        <v>151</v>
      </c>
      <c r="B27" s="41" t="s">
        <v>51</v>
      </c>
      <c r="C27" s="42">
        <f>calcs!BP32</f>
        <v>0.30588950929571279</v>
      </c>
      <c r="D27" s="42">
        <f>calcs!BQ32</f>
        <v>0.23006306989567799</v>
      </c>
      <c r="E27" s="42">
        <f>calcs!BR32</f>
        <v>0.47139310342421176</v>
      </c>
      <c r="F27" s="42">
        <f>calcs!BS32</f>
        <v>0.26339662583667456</v>
      </c>
      <c r="G27" s="42">
        <f>calcs!BT32</f>
        <v>0.12958001128926153</v>
      </c>
      <c r="H27" s="42">
        <f>calcs!BU32</f>
        <v>0.15636045464130188</v>
      </c>
      <c r="I27" s="42">
        <f>calcs!BV32</f>
        <v>0.55459977356798085</v>
      </c>
      <c r="J27" s="42">
        <f>calcs!BW32</f>
        <v>-6.0716113765939488E-2</v>
      </c>
      <c r="K27" s="42">
        <f>calcs!BX32</f>
        <v>-0.30888819212724244</v>
      </c>
      <c r="L27" s="42">
        <f>calcs!BY32</f>
        <v>6.4714556543761834E-2</v>
      </c>
      <c r="M27" s="42">
        <f>calcs!BZ32</f>
        <v>0.15682574618265213</v>
      </c>
      <c r="N27" s="42">
        <f>calcs!CA32</f>
        <v>-0.30146153312419227</v>
      </c>
      <c r="O27" s="42">
        <f>calcs!CB32</f>
        <v>-0.30181448338614497</v>
      </c>
      <c r="P27" s="42">
        <f>calcs!CC32</f>
        <v>-0.20228859278526298</v>
      </c>
      <c r="Q27" s="42">
        <f>calcs!CD32</f>
        <v>0.30232537643599977</v>
      </c>
      <c r="R27" s="42">
        <f>calcs!CE32</f>
        <v>-0.72617709291325272</v>
      </c>
      <c r="S27" s="42">
        <f>calcs!CF32</f>
        <v>0.29031504235397271</v>
      </c>
      <c r="T27" s="42">
        <f>calcs!CG32</f>
        <v>-1</v>
      </c>
      <c r="U27" s="42">
        <f>calcs!CH32</f>
        <v>-0.19065737021653625</v>
      </c>
    </row>
    <row r="28" spans="1:21" x14ac:dyDescent="0.25">
      <c r="A28" s="41" t="s">
        <v>151</v>
      </c>
      <c r="B28" s="41" t="s">
        <v>52</v>
      </c>
      <c r="C28" s="42">
        <f>calcs!BP33</f>
        <v>0.91546987365025545</v>
      </c>
      <c r="D28" s="42">
        <f>calcs!BQ33</f>
        <v>0.90474953280385795</v>
      </c>
      <c r="E28" s="42">
        <f>calcs!BR33</f>
        <v>0.85949261687350631</v>
      </c>
      <c r="F28" s="42">
        <f>calcs!BS33</f>
        <v>1</v>
      </c>
      <c r="G28" s="42">
        <f>calcs!BT33</f>
        <v>0.8034522593258141</v>
      </c>
      <c r="H28" s="42">
        <f>calcs!BU33</f>
        <v>0.69875614421567833</v>
      </c>
      <c r="I28" s="42">
        <f>calcs!BV33</f>
        <v>0.70874846671663982</v>
      </c>
      <c r="J28" s="42">
        <f>calcs!BW33</f>
        <v>0.7639276577304871</v>
      </c>
      <c r="K28" s="42">
        <f>calcs!BX33</f>
        <v>0.6436914169905299</v>
      </c>
      <c r="L28" s="42">
        <f>calcs!BY33</f>
        <v>0.63189224343728023</v>
      </c>
      <c r="M28" s="42">
        <f>calcs!BZ33</f>
        <v>0.6829167377662454</v>
      </c>
      <c r="N28" s="42">
        <f>calcs!CA33</f>
        <v>0.54899568267624133</v>
      </c>
      <c r="O28" s="42">
        <f>calcs!CB33</f>
        <v>0.56450624043217357</v>
      </c>
      <c r="P28" s="42">
        <f>calcs!CC33</f>
        <v>0.54725255776066895</v>
      </c>
      <c r="Q28" s="42">
        <f>calcs!CD33</f>
        <v>0.50563751989640238</v>
      </c>
      <c r="R28" s="42">
        <f>calcs!CE33</f>
        <v>0.30399918671808601</v>
      </c>
      <c r="S28" s="42">
        <f>calcs!CF33</f>
        <v>0.50204595380460071</v>
      </c>
      <c r="T28" s="42">
        <f>calcs!CG33</f>
        <v>0.31196251398657115</v>
      </c>
      <c r="U28" s="42">
        <f>calcs!CH33</f>
        <v>0.48698096760098192</v>
      </c>
    </row>
    <row r="29" spans="1:21" x14ac:dyDescent="0.25">
      <c r="A29" s="41" t="s">
        <v>151</v>
      </c>
      <c r="B29" s="41" t="s">
        <v>53</v>
      </c>
      <c r="C29" s="42">
        <f>calcs!BP34</f>
        <v>0.98348835744273944</v>
      </c>
      <c r="D29" s="42">
        <f>calcs!BQ34</f>
        <v>0.98956350042718744</v>
      </c>
      <c r="E29" s="42">
        <f>calcs!BR34</f>
        <v>0.98033688569760757</v>
      </c>
      <c r="F29" s="42">
        <f>calcs!BS34</f>
        <v>1</v>
      </c>
      <c r="G29" s="42">
        <f>calcs!BT34</f>
        <v>0.84655955964627549</v>
      </c>
      <c r="H29" s="42">
        <f>calcs!BU34</f>
        <v>0.80103128841462556</v>
      </c>
      <c r="I29" s="42">
        <f>calcs!BV34</f>
        <v>0.81921847176855844</v>
      </c>
      <c r="J29" s="42">
        <f>calcs!BW34</f>
        <v>0.77071357581555378</v>
      </c>
      <c r="K29" s="42">
        <f>calcs!BX34</f>
        <v>0.73358506749800512</v>
      </c>
      <c r="L29" s="42">
        <f>calcs!BY34</f>
        <v>0.65207112025103431</v>
      </c>
      <c r="M29" s="42">
        <f>calcs!BZ34</f>
        <v>0.73865373745923268</v>
      </c>
      <c r="N29" s="42">
        <f>calcs!CA34</f>
        <v>0.68586265989784778</v>
      </c>
      <c r="O29" s="42">
        <f>calcs!CB34</f>
        <v>0.70968571497483457</v>
      </c>
      <c r="P29" s="42">
        <f>calcs!CC34</f>
        <v>0.61632312020516677</v>
      </c>
      <c r="Q29" s="42">
        <f>calcs!CD34</f>
        <v>0.51422550830858049</v>
      </c>
      <c r="R29" s="42">
        <f>calcs!CE34</f>
        <v>0.31661172569776141</v>
      </c>
      <c r="S29" s="42">
        <f>calcs!CF34</f>
        <v>0.52962372759155463</v>
      </c>
      <c r="T29" s="42">
        <f>calcs!CG34</f>
        <v>0.33568443921251984</v>
      </c>
      <c r="U29" s="42">
        <f>calcs!CH34</f>
        <v>0.49279374130519654</v>
      </c>
    </row>
    <row r="30" spans="1:21" x14ac:dyDescent="0.25">
      <c r="A30" s="41" t="s">
        <v>151</v>
      </c>
      <c r="B30" s="41" t="s">
        <v>54</v>
      </c>
      <c r="C30" s="42">
        <f>calcs!BP35</f>
        <v>0.49146347741913143</v>
      </c>
      <c r="D30" s="42">
        <f>calcs!BQ35</f>
        <v>1</v>
      </c>
      <c r="E30" s="42">
        <f>calcs!BR35</f>
        <v>0.45876345463233636</v>
      </c>
      <c r="F30" s="42">
        <f>calcs!BS35</f>
        <v>0.86387693644748198</v>
      </c>
      <c r="G30" s="42">
        <f>calcs!BT35</f>
        <v>0.43829120253725623</v>
      </c>
      <c r="H30" s="42">
        <f>calcs!BU35</f>
        <v>0.51427596291032618</v>
      </c>
      <c r="I30" s="42">
        <f>calcs!BV35</f>
        <v>0.6130327264401958</v>
      </c>
      <c r="J30" s="42">
        <f>calcs!BW35</f>
        <v>0.40414805917253777</v>
      </c>
      <c r="K30" s="42">
        <f>calcs!BX35</f>
        <v>-0.26897977554612129</v>
      </c>
      <c r="L30" s="42">
        <f>calcs!BY35</f>
        <v>0.23956834198855917</v>
      </c>
      <c r="M30" s="42">
        <f>calcs!BZ35</f>
        <v>0.36669980134415153</v>
      </c>
      <c r="N30" s="42">
        <f>calcs!CA35</f>
        <v>-3.0476097034507935E-2</v>
      </c>
      <c r="O30" s="42">
        <f>calcs!CB35</f>
        <v>0.22018357361631</v>
      </c>
      <c r="P30" s="42">
        <f>calcs!CC35</f>
        <v>-0.17502809235104849</v>
      </c>
      <c r="Q30" s="42">
        <f>calcs!CD35</f>
        <v>0.68670185289653596</v>
      </c>
      <c r="R30" s="42">
        <f>calcs!CE35</f>
        <v>-0.54156107841089418</v>
      </c>
      <c r="S30" s="42">
        <f>calcs!CF35</f>
        <v>0.69672415113786113</v>
      </c>
      <c r="T30" s="42">
        <f>calcs!CG35</f>
        <v>-0.71860111324264186</v>
      </c>
      <c r="U30" s="42">
        <f>calcs!CH35</f>
        <v>0.14632427733513087</v>
      </c>
    </row>
    <row r="31" spans="1:21" x14ac:dyDescent="0.25">
      <c r="A31" s="41" t="s">
        <v>151</v>
      </c>
      <c r="B31" s="41" t="s">
        <v>105</v>
      </c>
      <c r="C31" s="42">
        <f>calcs!BP36</f>
        <v>0.85054512427220874</v>
      </c>
      <c r="D31" s="42">
        <f>calcs!BQ36</f>
        <v>0.78721437748604373</v>
      </c>
      <c r="E31" s="42">
        <f>calcs!BR36</f>
        <v>0.80649117320705699</v>
      </c>
      <c r="F31" s="42">
        <f>calcs!BS36</f>
        <v>1</v>
      </c>
      <c r="G31" s="42">
        <f>calcs!BT36</f>
        <v>0.57908625638734024</v>
      </c>
      <c r="H31" s="42">
        <f>calcs!BU36</f>
        <v>0.55040089087447797</v>
      </c>
      <c r="I31" s="42">
        <f>calcs!BV36</f>
        <v>0.61790151936434701</v>
      </c>
      <c r="J31" s="42">
        <f>calcs!BW36</f>
        <v>0.5622318520928008</v>
      </c>
      <c r="K31" s="42">
        <f>calcs!BX36</f>
        <v>0.48991869821409273</v>
      </c>
      <c r="L31" s="42">
        <f>calcs!BY36</f>
        <v>0.83366778471646052</v>
      </c>
      <c r="M31" s="42">
        <f>calcs!BZ36</f>
        <v>0.97715470704376939</v>
      </c>
      <c r="N31" s="42">
        <f>calcs!CA36</f>
        <v>0.7334892247984397</v>
      </c>
      <c r="O31" s="42">
        <f>calcs!CB36</f>
        <v>0.79733096089654465</v>
      </c>
      <c r="P31" s="42">
        <f>calcs!CC36</f>
        <v>0.75010007643999899</v>
      </c>
      <c r="Q31" s="42">
        <f>calcs!CD36</f>
        <v>0.70317573466607564</v>
      </c>
      <c r="R31" s="42">
        <f>calcs!CE36</f>
        <v>0.34976280487652239</v>
      </c>
      <c r="S31" s="42">
        <f>calcs!CF36</f>
        <v>0.66692572443410636</v>
      </c>
      <c r="T31" s="42">
        <f>calcs!CG36</f>
        <v>0.27418489680087077</v>
      </c>
      <c r="U31" s="42">
        <f>calcs!CH36</f>
        <v>0.59345826357175013</v>
      </c>
    </row>
    <row r="32" spans="1:21" x14ac:dyDescent="0.25">
      <c r="A32" s="41" t="s">
        <v>151</v>
      </c>
      <c r="B32" s="41" t="s">
        <v>55</v>
      </c>
      <c r="C32" s="42">
        <f>calcs!BP37</f>
        <v>0.57507811883399951</v>
      </c>
      <c r="D32" s="42">
        <f>calcs!BQ37</f>
        <v>0.51221734390866203</v>
      </c>
      <c r="E32" s="42">
        <f>calcs!BR37</f>
        <v>0.64023916351244647</v>
      </c>
      <c r="F32" s="42">
        <f>calcs!BS37</f>
        <v>0.59101821844292035</v>
      </c>
      <c r="G32" s="42">
        <f>calcs!BT37</f>
        <v>8.4942554976550691E-2</v>
      </c>
      <c r="H32" s="42">
        <f>calcs!BU37</f>
        <v>4.0314717366971127E-2</v>
      </c>
      <c r="I32" s="42">
        <f>calcs!BV37</f>
        <v>9.8581739200744423E-2</v>
      </c>
      <c r="J32" s="42">
        <f>calcs!BW37</f>
        <v>7.9888403947036807E-2</v>
      </c>
      <c r="K32" s="42">
        <f>calcs!BX37</f>
        <v>1.8917801698010834E-3</v>
      </c>
      <c r="L32" s="42">
        <f>calcs!BY37</f>
        <v>0.98390192007624422</v>
      </c>
      <c r="M32" s="42">
        <f>calcs!BZ37</f>
        <v>1</v>
      </c>
      <c r="N32" s="42">
        <f>calcs!CA37</f>
        <v>0.72683243824722321</v>
      </c>
      <c r="O32" s="42">
        <f>calcs!CB37</f>
        <v>0.90371761862482014</v>
      </c>
      <c r="P32" s="42">
        <f>calcs!CC37</f>
        <v>0.73474237742889703</v>
      </c>
      <c r="Q32" s="42">
        <f>calcs!CD37</f>
        <v>0.5725011517297196</v>
      </c>
      <c r="R32" s="42">
        <f>calcs!CE37</f>
        <v>0.30464210018476379</v>
      </c>
      <c r="S32" s="42">
        <f>calcs!CF37</f>
        <v>0.65134786829415725</v>
      </c>
      <c r="T32" s="42">
        <f>calcs!CG37</f>
        <v>0.28720779544950215</v>
      </c>
      <c r="U32" s="42">
        <f>calcs!CH37</f>
        <v>0.49578966244371475</v>
      </c>
    </row>
    <row r="33" spans="1:21" x14ac:dyDescent="0.25">
      <c r="A33" s="41" t="s">
        <v>151</v>
      </c>
      <c r="B33" s="41" t="s">
        <v>56</v>
      </c>
      <c r="C33" s="42">
        <f>calcs!BP38</f>
        <v>0.73653681773390667</v>
      </c>
      <c r="D33" s="42">
        <f>calcs!BQ38</f>
        <v>0.7308033955666009</v>
      </c>
      <c r="E33" s="42">
        <f>calcs!BR38</f>
        <v>0.90122062361549071</v>
      </c>
      <c r="F33" s="42">
        <f>calcs!BS38</f>
        <v>1</v>
      </c>
      <c r="G33" s="42">
        <f>calcs!BT38</f>
        <v>0.54733976287701336</v>
      </c>
      <c r="H33" s="42">
        <f>calcs!BU38</f>
        <v>0.44878578636859939</v>
      </c>
      <c r="I33" s="42">
        <f>calcs!BV38</f>
        <v>0.5678786250519241</v>
      </c>
      <c r="J33" s="42">
        <f>calcs!BW38</f>
        <v>0.3361528757557013</v>
      </c>
      <c r="K33" s="42">
        <f>calcs!BX38</f>
        <v>7.6449523394618163E-2</v>
      </c>
      <c r="L33" s="42">
        <f>calcs!BY38</f>
        <v>0.46481030665830753</v>
      </c>
      <c r="M33" s="42">
        <f>calcs!BZ38</f>
        <v>0.59956066242274109</v>
      </c>
      <c r="N33" s="42">
        <f>calcs!CA38</f>
        <v>0.12941221932674729</v>
      </c>
      <c r="O33" s="42">
        <f>calcs!CB38</f>
        <v>0.30954103143292355</v>
      </c>
      <c r="P33" s="42">
        <f>calcs!CC38</f>
        <v>-0.40623382122249879</v>
      </c>
      <c r="Q33" s="42">
        <f>calcs!CD38</f>
        <v>0.56194514549421604</v>
      </c>
      <c r="R33" s="42">
        <f>calcs!CE38</f>
        <v>-0.6215503280260477</v>
      </c>
      <c r="S33" s="42">
        <f>calcs!CF38</f>
        <v>0.50248361306163269</v>
      </c>
      <c r="T33" s="42">
        <f>calcs!CG38</f>
        <v>-0.80311466209196758</v>
      </c>
      <c r="U33" s="42">
        <f>calcs!CH38</f>
        <v>0.1897030901246794</v>
      </c>
    </row>
    <row r="34" spans="1:21" x14ac:dyDescent="0.25">
      <c r="A34" s="41" t="s">
        <v>151</v>
      </c>
      <c r="B34" s="41" t="s">
        <v>57</v>
      </c>
      <c r="C34" s="42">
        <f>calcs!BP39</f>
        <v>-0.28345361692394383</v>
      </c>
      <c r="D34" s="42">
        <f>calcs!BQ39</f>
        <v>0.60135038243762751</v>
      </c>
      <c r="E34" s="42">
        <f>calcs!BR39</f>
        <v>-0.2377643213977047</v>
      </c>
      <c r="F34" s="42">
        <f>calcs!BS39</f>
        <v>0.95039634079326163</v>
      </c>
      <c r="G34" s="42">
        <f>calcs!BT39</f>
        <v>0.30717304247120986</v>
      </c>
      <c r="H34" s="42">
        <f>calcs!BU39</f>
        <v>-0.42084676896913992</v>
      </c>
      <c r="I34" s="42">
        <f>calcs!BV39</f>
        <v>-0.13853003139707804</v>
      </c>
      <c r="J34" s="42">
        <f>calcs!BW39</f>
        <v>0.46818362264953234</v>
      </c>
      <c r="K34" s="42">
        <f>calcs!BX39</f>
        <v>-0.43278709972825363</v>
      </c>
      <c r="L34" s="42">
        <f>calcs!BY39</f>
        <v>-1</v>
      </c>
      <c r="M34" s="42">
        <f>calcs!BZ39</f>
        <v>-1.4252317566295931E-2</v>
      </c>
      <c r="N34" s="42">
        <f>calcs!CA39</f>
        <v>-0.64614943630021537</v>
      </c>
      <c r="O34" s="42">
        <f>calcs!CB39</f>
        <v>-0.45845172316619548</v>
      </c>
      <c r="P34" s="42">
        <f>calcs!CC39</f>
        <v>-0.72058865490962865</v>
      </c>
      <c r="Q34" s="42">
        <f>calcs!CD39</f>
        <v>0.22089670776934725</v>
      </c>
      <c r="R34" s="42">
        <f>calcs!CE39</f>
        <v>-0.63856550362131193</v>
      </c>
      <c r="S34" s="42">
        <f>calcs!CF39</f>
        <v>-0.11073334888969565</v>
      </c>
      <c r="T34" s="42">
        <f>calcs!CG39</f>
        <v>-0.58806534038807157</v>
      </c>
      <c r="U34" s="42">
        <f>calcs!CH39</f>
        <v>-0.26877056781165282</v>
      </c>
    </row>
    <row r="35" spans="1:21" x14ac:dyDescent="0.25">
      <c r="A35" s="41" t="s">
        <v>151</v>
      </c>
      <c r="B35" s="41" t="s">
        <v>58</v>
      </c>
      <c r="C35" s="42">
        <f>calcs!BP40</f>
        <v>-0.41560021292406157</v>
      </c>
      <c r="D35" s="42">
        <f>calcs!BQ40</f>
        <v>-0.31334117937007983</v>
      </c>
      <c r="E35" s="42">
        <f>calcs!BR40</f>
        <v>-1.3869831342735766E-2</v>
      </c>
      <c r="F35" s="42">
        <f>calcs!BS40</f>
        <v>-0.27243079697329886</v>
      </c>
      <c r="G35" s="42">
        <f>calcs!BT40</f>
        <v>-0.26553080402510038</v>
      </c>
      <c r="H35" s="42">
        <f>calcs!BU40</f>
        <v>-0.37765897677161125</v>
      </c>
      <c r="I35" s="42">
        <f>calcs!BV40</f>
        <v>-9.7918918139038302E-2</v>
      </c>
      <c r="J35" s="42">
        <f>calcs!BW40</f>
        <v>-0.26982227145491433</v>
      </c>
      <c r="K35" s="42">
        <f>calcs!BX40</f>
        <v>-0.55557071975762296</v>
      </c>
      <c r="L35" s="42">
        <f>calcs!BY40</f>
        <v>-0.17426502039535413</v>
      </c>
      <c r="M35" s="42">
        <f>calcs!BZ40</f>
        <v>-0.21842035814817951</v>
      </c>
      <c r="N35" s="42">
        <f>calcs!CA40</f>
        <v>-0.75747752178205729</v>
      </c>
      <c r="O35" s="42">
        <f>calcs!CB40</f>
        <v>-0.5017744886441815</v>
      </c>
      <c r="P35" s="42">
        <f>calcs!CC40</f>
        <v>-0.74550650470022151</v>
      </c>
      <c r="Q35" s="42">
        <f>calcs!CD40</f>
        <v>-0.12685925650933388</v>
      </c>
      <c r="R35" s="42">
        <f>calcs!CE40</f>
        <v>-0.76302574817729296</v>
      </c>
      <c r="S35" s="42">
        <f>calcs!CF40</f>
        <v>-0.13736039218636031</v>
      </c>
      <c r="T35" s="42">
        <f>calcs!CG40</f>
        <v>-1</v>
      </c>
      <c r="U35" s="42">
        <f>calcs!CH40</f>
        <v>-0.52391390723567133</v>
      </c>
    </row>
    <row r="36" spans="1:21" x14ac:dyDescent="0.25">
      <c r="A36" s="41" t="s">
        <v>151</v>
      </c>
      <c r="B36" s="41" t="s">
        <v>59</v>
      </c>
      <c r="C36" s="42">
        <f>calcs!BP41</f>
        <v>-0.59052740959042505</v>
      </c>
      <c r="D36" s="42">
        <f>calcs!BQ41</f>
        <v>-2.7497445400988821E-2</v>
      </c>
      <c r="E36" s="42">
        <f>calcs!BR41</f>
        <v>-0.13548585429626117</v>
      </c>
      <c r="F36" s="42">
        <f>calcs!BS41</f>
        <v>-1.2129628929616998E-2</v>
      </c>
      <c r="G36" s="42">
        <f>calcs!BT41</f>
        <v>-0.22847914024733754</v>
      </c>
      <c r="H36" s="42">
        <f>calcs!BU41</f>
        <v>-0.44382736532928313</v>
      </c>
      <c r="I36" s="42">
        <f>calcs!BV41</f>
        <v>-0.16229104744770426</v>
      </c>
      <c r="J36" s="42">
        <f>calcs!BW41</f>
        <v>-0.28318880169311783</v>
      </c>
      <c r="K36" s="42">
        <f>calcs!BX41</f>
        <v>-0.60270857028045277</v>
      </c>
      <c r="L36" s="42">
        <f>calcs!BY41</f>
        <v>-0.20672781210397459</v>
      </c>
      <c r="M36" s="42">
        <f>calcs!BZ41</f>
        <v>-0.19876767489482661</v>
      </c>
      <c r="N36" s="42">
        <f>calcs!CA41</f>
        <v>-0.74647029266151144</v>
      </c>
      <c r="O36" s="42">
        <f>calcs!CB41</f>
        <v>-0.51545843077164422</v>
      </c>
      <c r="P36" s="42">
        <f>calcs!CC41</f>
        <v>-0.87505845736721788</v>
      </c>
      <c r="Q36" s="42">
        <f>calcs!CD41</f>
        <v>-9.2683613866360925E-2</v>
      </c>
      <c r="R36" s="42">
        <f>calcs!CE41</f>
        <v>-0.88567202691327052</v>
      </c>
      <c r="S36" s="42">
        <f>calcs!CF41</f>
        <v>-5.180854632736806E-2</v>
      </c>
      <c r="T36" s="42">
        <f>calcs!CG41</f>
        <v>-1</v>
      </c>
      <c r="U36" s="42">
        <f>calcs!CH41</f>
        <v>-0.54611114368657432</v>
      </c>
    </row>
    <row r="37" spans="1:21" x14ac:dyDescent="0.25">
      <c r="A37" s="41" t="s">
        <v>151</v>
      </c>
      <c r="B37" s="41" t="s">
        <v>61</v>
      </c>
      <c r="C37" s="42">
        <f>calcs!BP43</f>
        <v>0.73266658782787275</v>
      </c>
      <c r="D37" s="42">
        <f>calcs!BQ43</f>
        <v>0.76333471702323707</v>
      </c>
      <c r="E37" s="42">
        <f>calcs!BR43</f>
        <v>0.74478693839650967</v>
      </c>
      <c r="F37" s="42">
        <f>calcs!BS43</f>
        <v>0.74378789640939125</v>
      </c>
      <c r="G37" s="42">
        <f>calcs!BT43</f>
        <v>4.2638795451807585E-2</v>
      </c>
      <c r="H37" s="42">
        <f>calcs!BU43</f>
        <v>2.3869847729485253E-2</v>
      </c>
      <c r="I37" s="42">
        <f>calcs!BV43</f>
        <v>3.2185654373289387E-2</v>
      </c>
      <c r="J37" s="42">
        <f>calcs!BW43</f>
        <v>1.3110944953035088E-2</v>
      </c>
      <c r="K37" s="42">
        <f>calcs!BX43</f>
        <v>7.9576658137719292E-3</v>
      </c>
      <c r="L37" s="42">
        <f>calcs!BY43</f>
        <v>0.87709756339234535</v>
      </c>
      <c r="M37" s="42">
        <f>calcs!BZ43</f>
        <v>1</v>
      </c>
      <c r="N37" s="42">
        <f>calcs!CA43</f>
        <v>0.81033047513485001</v>
      </c>
      <c r="O37" s="42">
        <f>calcs!CB43</f>
        <v>0.82691070550718726</v>
      </c>
      <c r="P37" s="42">
        <f>calcs!CC43</f>
        <v>0.80871652199072341</v>
      </c>
      <c r="Q37" s="42">
        <f>calcs!CD43</f>
        <v>0.28797125880405661</v>
      </c>
      <c r="R37" s="42">
        <f>calcs!CE43</f>
        <v>0.18971556623110913</v>
      </c>
      <c r="S37" s="42">
        <f>calcs!CF43</f>
        <v>0.27026998586983919</v>
      </c>
      <c r="T37" s="42">
        <f>calcs!CG43</f>
        <v>0.20726845075167633</v>
      </c>
      <c r="U37" s="42">
        <f>calcs!CH43</f>
        <v>0.24218172982636185</v>
      </c>
    </row>
    <row r="38" spans="1:21" x14ac:dyDescent="0.25">
      <c r="A38" s="41" t="s">
        <v>151</v>
      </c>
      <c r="B38" s="41" t="s">
        <v>62</v>
      </c>
      <c r="C38" s="42">
        <f>calcs!BP44</f>
        <v>0.29580803920555609</v>
      </c>
      <c r="D38" s="42">
        <f>calcs!BQ44</f>
        <v>0.24306916920546515</v>
      </c>
      <c r="E38" s="42">
        <f>calcs!BR44</f>
        <v>2.6240724398539247E-2</v>
      </c>
      <c r="F38" s="42">
        <f>calcs!BS44</f>
        <v>0.1387026196904029</v>
      </c>
      <c r="G38" s="42">
        <f>calcs!BT44</f>
        <v>-0.18986901513333543</v>
      </c>
      <c r="H38" s="42">
        <f>calcs!BU44</f>
        <v>-0.3697002366975507</v>
      </c>
      <c r="I38" s="42">
        <f>calcs!BV44</f>
        <v>-0.16346487935866977</v>
      </c>
      <c r="J38" s="42">
        <f>calcs!BW44</f>
        <v>-0.33448953227273959</v>
      </c>
      <c r="K38" s="42">
        <f>calcs!BX44</f>
        <v>-0.56724446327321132</v>
      </c>
      <c r="L38" s="42">
        <f>calcs!BY44</f>
        <v>-0.19732718595925963</v>
      </c>
      <c r="M38" s="42">
        <f>calcs!BZ44</f>
        <v>2.5952481643883901E-2</v>
      </c>
      <c r="N38" s="42">
        <f>calcs!CA44</f>
        <v>-0.43898602861267089</v>
      </c>
      <c r="O38" s="42">
        <f>calcs!CB44</f>
        <v>-0.34726258430850176</v>
      </c>
      <c r="P38" s="42">
        <f>calcs!CC44</f>
        <v>-0.42818676786703497</v>
      </c>
      <c r="Q38" s="42">
        <f>calcs!CD44</f>
        <v>-0.30740833666832384</v>
      </c>
      <c r="R38" s="42">
        <f>calcs!CE44</f>
        <v>-0.89688670056305919</v>
      </c>
      <c r="S38" s="42">
        <f>calcs!CF44</f>
        <v>-0.28388147052260243</v>
      </c>
      <c r="T38" s="42">
        <f>calcs!CG44</f>
        <v>-1</v>
      </c>
      <c r="U38" s="42">
        <f>calcs!CH44</f>
        <v>-0.59652141176235618</v>
      </c>
    </row>
    <row r="39" spans="1:21" x14ac:dyDescent="0.25">
      <c r="A39" s="41" t="s">
        <v>151</v>
      </c>
      <c r="B39" s="41" t="s">
        <v>63</v>
      </c>
      <c r="C39" s="42">
        <f>calcs!BP45</f>
        <v>0.3191029212262908</v>
      </c>
      <c r="D39" s="42">
        <f>calcs!BQ45</f>
        <v>0.64341213713750156</v>
      </c>
      <c r="E39" s="42">
        <f>calcs!BR45</f>
        <v>0.44511402418645429</v>
      </c>
      <c r="F39" s="42">
        <f>calcs!BS45</f>
        <v>0.17342402472995</v>
      </c>
      <c r="G39" s="42">
        <f>calcs!BT45</f>
        <v>0.13160724546628558</v>
      </c>
      <c r="H39" s="42">
        <f>calcs!BU45</f>
        <v>0.19097899402108609</v>
      </c>
      <c r="I39" s="42">
        <f>calcs!BV45</f>
        <v>0.3015616149983717</v>
      </c>
      <c r="J39" s="42">
        <f>calcs!BW45</f>
        <v>-8.177424192396035E-2</v>
      </c>
      <c r="K39" s="42">
        <f>calcs!BX45</f>
        <v>-0.55458428857225117</v>
      </c>
      <c r="L39" s="42">
        <f>calcs!BY45</f>
        <v>0.12036889857928879</v>
      </c>
      <c r="M39" s="42">
        <f>calcs!BZ45</f>
        <v>0.14586874799718025</v>
      </c>
      <c r="N39" s="42">
        <f>calcs!CA45</f>
        <v>-0.14487853843081774</v>
      </c>
      <c r="O39" s="42">
        <f>calcs!CB45</f>
        <v>-0.17665273437191009</v>
      </c>
      <c r="P39" s="42">
        <f>calcs!CC45</f>
        <v>-0.71851073916153929</v>
      </c>
      <c r="Q39" s="42">
        <f>calcs!CD45</f>
        <v>0.34989217807229861</v>
      </c>
      <c r="R39" s="42">
        <f>calcs!CE45</f>
        <v>-0.9011145184212217</v>
      </c>
      <c r="S39" s="42">
        <f>calcs!CF45</f>
        <v>0.45788654038142396</v>
      </c>
      <c r="T39" s="42">
        <f>calcs!CG45</f>
        <v>-1</v>
      </c>
      <c r="U39" s="42">
        <f>calcs!CH45</f>
        <v>-0.30021991253046537</v>
      </c>
    </row>
    <row r="40" spans="1:21" x14ac:dyDescent="0.25">
      <c r="A40" s="41" t="s">
        <v>151</v>
      </c>
      <c r="B40" s="41" t="s">
        <v>64</v>
      </c>
      <c r="C40" s="42">
        <f>calcs!BP46</f>
        <v>0.71061363139471956</v>
      </c>
      <c r="D40" s="42">
        <f>calcs!BQ46</f>
        <v>0.70414546651483068</v>
      </c>
      <c r="E40" s="42">
        <f>calcs!BR46</f>
        <v>0.48708719387062061</v>
      </c>
      <c r="F40" s="42">
        <f>calcs!BS46</f>
        <v>1</v>
      </c>
      <c r="G40" s="42">
        <f>calcs!BT46</f>
        <v>0.41779490971384137</v>
      </c>
      <c r="H40" s="42">
        <f>calcs!BU46</f>
        <v>0.28027850475182647</v>
      </c>
      <c r="I40" s="42">
        <f>calcs!BV46</f>
        <v>0.42318694932260054</v>
      </c>
      <c r="J40" s="42">
        <f>calcs!BW46</f>
        <v>0.36580972839323339</v>
      </c>
      <c r="K40" s="42">
        <f>calcs!BX46</f>
        <v>7.1420254743988359E-2</v>
      </c>
      <c r="L40" s="42">
        <f>calcs!BY46</f>
        <v>0.30009688169073673</v>
      </c>
      <c r="M40" s="42">
        <f>calcs!BZ46</f>
        <v>0.36260482249970305</v>
      </c>
      <c r="N40" s="42">
        <f>calcs!CA46</f>
        <v>0.13330241826927605</v>
      </c>
      <c r="O40" s="42">
        <f>calcs!CB46</f>
        <v>0.13932264712721784</v>
      </c>
      <c r="P40" s="42">
        <f>calcs!CC46</f>
        <v>8.0634114736057652E-2</v>
      </c>
      <c r="Q40" s="42">
        <f>calcs!CD46</f>
        <v>0.32872026755383993</v>
      </c>
      <c r="R40" s="42">
        <f>calcs!CE46</f>
        <v>-0.38491332157193708</v>
      </c>
      <c r="S40" s="42">
        <f>calcs!CF46</f>
        <v>0.42913339055783545</v>
      </c>
      <c r="T40" s="42">
        <f>calcs!CG46</f>
        <v>-0.48564998042476076</v>
      </c>
      <c r="U40" s="42">
        <f>calcs!CH46</f>
        <v>-6.4166858198788548E-2</v>
      </c>
    </row>
    <row r="41" spans="1:21" x14ac:dyDescent="0.25">
      <c r="A41" s="41" t="s">
        <v>151</v>
      </c>
      <c r="B41" s="41" t="s">
        <v>65</v>
      </c>
      <c r="C41" s="42">
        <f>calcs!BP47</f>
        <v>-0.15167846942246041</v>
      </c>
      <c r="D41" s="42">
        <f>calcs!BQ47</f>
        <v>-0.25600439573150396</v>
      </c>
      <c r="E41" s="42">
        <f>calcs!BR47</f>
        <v>-0.24495467447087213</v>
      </c>
      <c r="F41" s="42">
        <f>calcs!BS47</f>
        <v>-0.62777172897906741</v>
      </c>
      <c r="G41" s="42">
        <f>calcs!BT47</f>
        <v>-0.13611182765947302</v>
      </c>
      <c r="H41" s="42">
        <f>calcs!BU47</f>
        <v>0.14982198498885069</v>
      </c>
      <c r="I41" s="42">
        <f>calcs!BV47</f>
        <v>0.30244505847304981</v>
      </c>
      <c r="J41" s="42">
        <f>calcs!BW47</f>
        <v>0.13697872292859206</v>
      </c>
      <c r="K41" s="42">
        <f>calcs!BX47</f>
        <v>-0.30850832337487055</v>
      </c>
      <c r="L41" s="42">
        <f>calcs!BY47</f>
        <v>-0.33892967303965399</v>
      </c>
      <c r="M41" s="42">
        <f>calcs!BZ47</f>
        <v>-0.42960108413300524</v>
      </c>
      <c r="N41" s="42">
        <f>calcs!CA47</f>
        <v>-0.43625832914328361</v>
      </c>
      <c r="O41" s="42">
        <f>calcs!CB47</f>
        <v>-0.6840774364007941</v>
      </c>
      <c r="P41" s="42">
        <f>calcs!CC47</f>
        <v>-0.43767023863879967</v>
      </c>
      <c r="Q41" s="42">
        <f>calcs!CD47</f>
        <v>-0.1478180710260249</v>
      </c>
      <c r="R41" s="42">
        <f>calcs!CE47</f>
        <v>-0.73994380587034059</v>
      </c>
      <c r="S41" s="42">
        <f>calcs!CF47</f>
        <v>-0.26471783017492495</v>
      </c>
      <c r="T41" s="42">
        <f>calcs!CG47</f>
        <v>-1</v>
      </c>
      <c r="U41" s="42">
        <f>calcs!CH47</f>
        <v>-0.3525634508803252</v>
      </c>
    </row>
    <row r="42" spans="1:21" x14ac:dyDescent="0.25">
      <c r="A42" s="41" t="s">
        <v>151</v>
      </c>
      <c r="B42" s="41" t="s">
        <v>66</v>
      </c>
      <c r="C42" s="42">
        <f>calcs!BP48</f>
        <v>0.27004949468678857</v>
      </c>
      <c r="D42" s="42">
        <f>calcs!BQ48</f>
        <v>-0.19724294916154125</v>
      </c>
      <c r="E42" s="42">
        <f>calcs!BR48</f>
        <v>-0.63446405466593936</v>
      </c>
      <c r="F42" s="42">
        <f>calcs!BS48</f>
        <v>0.22065166066674041</v>
      </c>
      <c r="G42" s="42">
        <f>calcs!BT48</f>
        <v>-0.31476819517235505</v>
      </c>
      <c r="H42" s="42">
        <f>calcs!BU48</f>
        <v>8.3581267489573577E-2</v>
      </c>
      <c r="I42" s="42">
        <f>calcs!BV48</f>
        <v>2.9980178918674036E-2</v>
      </c>
      <c r="J42" s="42">
        <f>calcs!BW48</f>
        <v>-3.5732546357455493E-2</v>
      </c>
      <c r="K42" s="42">
        <f>calcs!BX48</f>
        <v>-0.36318606622620403</v>
      </c>
      <c r="L42" s="42">
        <f>calcs!BY48</f>
        <v>-0.37398894882861577</v>
      </c>
      <c r="M42" s="42">
        <f>calcs!BZ48</f>
        <v>-6.9251043725425412E-2</v>
      </c>
      <c r="N42" s="42">
        <f>calcs!CA48</f>
        <v>-0.83209725437159632</v>
      </c>
      <c r="O42" s="42">
        <f>calcs!CB48</f>
        <v>-0.97478934947067908</v>
      </c>
      <c r="P42" s="42">
        <f>calcs!CC48</f>
        <v>-1</v>
      </c>
      <c r="Q42" s="42">
        <f>calcs!CD48</f>
        <v>-3.6686376557110115E-2</v>
      </c>
      <c r="R42" s="42">
        <f>calcs!CE48</f>
        <v>-0.70672704918586249</v>
      </c>
      <c r="S42" s="42">
        <f>calcs!CF48</f>
        <v>0.32063708688378373</v>
      </c>
      <c r="T42" s="42">
        <f>calcs!CG48</f>
        <v>-0.3462975729261446</v>
      </c>
      <c r="U42" s="42">
        <f>calcs!CH48</f>
        <v>-0.2188815636402314</v>
      </c>
    </row>
    <row r="43" spans="1:21" x14ac:dyDescent="0.25">
      <c r="A43" s="41" t="s">
        <v>151</v>
      </c>
      <c r="B43" s="41" t="s">
        <v>67</v>
      </c>
      <c r="C43" s="42">
        <f>calcs!BP49</f>
        <v>0.9983990120089099</v>
      </c>
      <c r="D43" s="42">
        <f>calcs!BQ49</f>
        <v>0.96514536595237332</v>
      </c>
      <c r="E43" s="42">
        <f>calcs!BR49</f>
        <v>0.9789032680723706</v>
      </c>
      <c r="F43" s="42">
        <f>calcs!BS49</f>
        <v>1</v>
      </c>
      <c r="G43" s="42">
        <f>calcs!BT49</f>
        <v>0.63560390867461025</v>
      </c>
      <c r="H43" s="42">
        <f>calcs!BU49</f>
        <v>0.45758356238045916</v>
      </c>
      <c r="I43" s="42">
        <f>calcs!BV49</f>
        <v>0.67137818357860191</v>
      </c>
      <c r="J43" s="42">
        <f>calcs!BW49</f>
        <v>0.50052679737786021</v>
      </c>
      <c r="K43" s="42">
        <f>calcs!BX49</f>
        <v>0.35293121660808185</v>
      </c>
      <c r="L43" s="42">
        <f>calcs!BY49</f>
        <v>0.27890342100474136</v>
      </c>
      <c r="M43" s="42">
        <f>calcs!BZ49</f>
        <v>0.24928914544062108</v>
      </c>
      <c r="N43" s="42">
        <f>calcs!CA49</f>
        <v>0.10349037793314916</v>
      </c>
      <c r="O43" s="42">
        <f>calcs!CB49</f>
        <v>-3.4173532383460661E-3</v>
      </c>
      <c r="P43" s="42">
        <f>calcs!CC49</f>
        <v>-4.7334520570926153E-3</v>
      </c>
      <c r="Q43" s="42">
        <f>calcs!CD49</f>
        <v>5.2435524725399078E-2</v>
      </c>
      <c r="R43" s="42">
        <f>calcs!CE49</f>
        <v>-0.23772210435900212</v>
      </c>
      <c r="S43" s="42">
        <f>calcs!CF49</f>
        <v>1.669124340206888E-2</v>
      </c>
      <c r="T43" s="42">
        <f>calcs!CG49</f>
        <v>-0.27941250366203224</v>
      </c>
      <c r="U43" s="42">
        <f>calcs!CH49</f>
        <v>-7.4208969492153401E-2</v>
      </c>
    </row>
    <row r="44" spans="1:21" x14ac:dyDescent="0.25">
      <c r="A44" s="41" t="s">
        <v>151</v>
      </c>
      <c r="B44" s="41" t="s">
        <v>68</v>
      </c>
      <c r="C44" s="42">
        <f>calcs!BP50</f>
        <v>-0.47099397514821439</v>
      </c>
      <c r="D44" s="42">
        <f>calcs!BQ50</f>
        <v>-0.39930485090472034</v>
      </c>
      <c r="E44" s="42">
        <f>calcs!BR50</f>
        <v>-0.4315920840675973</v>
      </c>
      <c r="F44" s="42">
        <f>calcs!BS50</f>
        <v>-0.11873247377015472</v>
      </c>
      <c r="G44" s="42">
        <f>calcs!BT50</f>
        <v>0.11373685298278118</v>
      </c>
      <c r="H44" s="42">
        <f>calcs!BU50</f>
        <v>0.21932434881813048</v>
      </c>
      <c r="I44" s="42">
        <f>calcs!BV50</f>
        <v>0.32515159504693453</v>
      </c>
      <c r="J44" s="42">
        <f>calcs!BW50</f>
        <v>0.30598342469647455</v>
      </c>
      <c r="K44" s="42">
        <f>calcs!BX50</f>
        <v>-0.53879687499942308</v>
      </c>
      <c r="L44" s="42">
        <f>calcs!BY50</f>
        <v>-0.94069860128348159</v>
      </c>
      <c r="M44" s="42">
        <f>calcs!BZ50</f>
        <v>-0.11808156527072189</v>
      </c>
      <c r="N44" s="42">
        <f>calcs!CA50</f>
        <v>-0.5999625388503228</v>
      </c>
      <c r="O44" s="42">
        <f>calcs!CB50</f>
        <v>-0.54748394447508031</v>
      </c>
      <c r="P44" s="42">
        <f>calcs!CC50</f>
        <v>-1</v>
      </c>
      <c r="Q44" s="42">
        <f>calcs!CD50</f>
        <v>4.3410694417558175E-2</v>
      </c>
      <c r="R44" s="42">
        <f>calcs!CE50</f>
        <v>-0.9000295631157873</v>
      </c>
      <c r="S44" s="42">
        <f>calcs!CF50</f>
        <v>0.23729620287068559</v>
      </c>
      <c r="T44" s="42">
        <f>calcs!CG50</f>
        <v>-0.78972756664784294</v>
      </c>
      <c r="U44" s="42">
        <f>calcs!CH50</f>
        <v>-0.25106116064595779</v>
      </c>
    </row>
    <row r="45" spans="1:21" x14ac:dyDescent="0.25">
      <c r="A45" s="41" t="s">
        <v>151</v>
      </c>
      <c r="B45" s="41" t="s">
        <v>69</v>
      </c>
      <c r="C45" s="42">
        <f>calcs!BP51</f>
        <v>-0.16786634214574997</v>
      </c>
      <c r="D45" s="42">
        <f>calcs!BQ51</f>
        <v>0.13825626990376302</v>
      </c>
      <c r="E45" s="42">
        <f>calcs!BR51</f>
        <v>-0.38656155254885144</v>
      </c>
      <c r="F45" s="42">
        <f>calcs!BS51</f>
        <v>0.88639351375956976</v>
      </c>
      <c r="G45" s="42">
        <f>calcs!BT51</f>
        <v>-4.7914194376663319E-3</v>
      </c>
      <c r="H45" s="42">
        <f>calcs!BU51</f>
        <v>-9.1958491616744215E-2</v>
      </c>
      <c r="I45" s="42">
        <f>calcs!BV51</f>
        <v>0.48717470899011489</v>
      </c>
      <c r="J45" s="42">
        <f>calcs!BW51</f>
        <v>0.42932103495106416</v>
      </c>
      <c r="K45" s="42">
        <f>calcs!BX51</f>
        <v>-0.12110692434337171</v>
      </c>
      <c r="L45" s="42">
        <f>calcs!BY51</f>
        <v>-0.56095300282275928</v>
      </c>
      <c r="M45" s="42">
        <f>calcs!BZ51</f>
        <v>0.4467176472971594</v>
      </c>
      <c r="N45" s="42">
        <f>calcs!CA51</f>
        <v>-0.22823723419985528</v>
      </c>
      <c r="O45" s="42">
        <f>calcs!CB51</f>
        <v>-0.31981287924002777</v>
      </c>
      <c r="P45" s="42">
        <f>calcs!CC51</f>
        <v>4.187441033939527E-2</v>
      </c>
      <c r="Q45" s="42">
        <f>calcs!CD51</f>
        <v>0.42440104379481408</v>
      </c>
      <c r="R45" s="42">
        <f>calcs!CE51</f>
        <v>-1</v>
      </c>
      <c r="S45" s="42">
        <f>calcs!CF51</f>
        <v>0.41798315026138227</v>
      </c>
      <c r="T45" s="42">
        <f>calcs!CG51</f>
        <v>-0.91428583712187506</v>
      </c>
      <c r="U45" s="42">
        <f>calcs!CH51</f>
        <v>-0.3489769611128653</v>
      </c>
    </row>
    <row r="46" spans="1:21" x14ac:dyDescent="0.25">
      <c r="A46" s="41" t="s">
        <v>151</v>
      </c>
      <c r="B46" s="41" t="s">
        <v>70</v>
      </c>
      <c r="C46" s="42">
        <f>calcs!BP52</f>
        <v>6.330168687781032E-2</v>
      </c>
      <c r="D46" s="42">
        <f>calcs!BQ52</f>
        <v>5.1824814737905164E-2</v>
      </c>
      <c r="E46" s="42">
        <f>calcs!BR52</f>
        <v>3.4273308724855872E-2</v>
      </c>
      <c r="F46" s="42">
        <f>calcs!BS52</f>
        <v>1.836671132911593E-3</v>
      </c>
      <c r="G46" s="42">
        <f>calcs!BT52</f>
        <v>1.9365465234957558E-3</v>
      </c>
      <c r="H46" s="42">
        <f>calcs!BU52</f>
        <v>1.9329891241509387E-2</v>
      </c>
      <c r="I46" s="42">
        <f>calcs!BV52</f>
        <v>4.9612661391007097E-2</v>
      </c>
      <c r="J46" s="42">
        <f>calcs!BW52</f>
        <v>1.8567057327596028E-2</v>
      </c>
      <c r="K46" s="42">
        <f>calcs!BX52</f>
        <v>-1.302776482986258E-2</v>
      </c>
      <c r="L46" s="42">
        <f>calcs!BY52</f>
        <v>3.0661863056143258E-2</v>
      </c>
      <c r="M46" s="42">
        <f>calcs!BZ52</f>
        <v>3.8486171350990979E-2</v>
      </c>
      <c r="N46" s="42">
        <f>calcs!CA52</f>
        <v>-1.4628992373721884E-2</v>
      </c>
      <c r="O46" s="42">
        <f>calcs!CB52</f>
        <v>-3.8341124860650458E-2</v>
      </c>
      <c r="P46" s="42">
        <f>calcs!CC52</f>
        <v>-2.2371072649335064E-2</v>
      </c>
      <c r="Q46" s="42">
        <f>calcs!CD52</f>
        <v>2.4165829431066602E-2</v>
      </c>
      <c r="R46" s="42">
        <f>calcs!CE52</f>
        <v>-7.1790223119021584E-2</v>
      </c>
      <c r="S46" s="42">
        <f>calcs!CF52</f>
        <v>1.4733665287750485E-3</v>
      </c>
      <c r="T46" s="42">
        <f>calcs!CG52</f>
        <v>-7.9163050517138997E-2</v>
      </c>
      <c r="U46" s="42">
        <f>calcs!CH52</f>
        <v>-4.2555631376227005E-5</v>
      </c>
    </row>
    <row r="47" spans="1:21" x14ac:dyDescent="0.25">
      <c r="A47" s="41" t="s">
        <v>151</v>
      </c>
      <c r="B47" s="41" t="s">
        <v>71</v>
      </c>
      <c r="C47" s="42">
        <f>calcs!BP53</f>
        <v>0.24442166990049108</v>
      </c>
      <c r="D47" s="42">
        <f>calcs!BQ53</f>
        <v>0.36487475533160346</v>
      </c>
      <c r="E47" s="42">
        <f>calcs!BR53</f>
        <v>0.60227985117427374</v>
      </c>
      <c r="F47" s="42">
        <f>calcs!BS53</f>
        <v>0.88664600033002861</v>
      </c>
      <c r="G47" s="42">
        <f>calcs!BT53</f>
        <v>-9.400587730206747E-2</v>
      </c>
      <c r="H47" s="42">
        <f>calcs!BU53</f>
        <v>0.18819578424015762</v>
      </c>
      <c r="I47" s="42">
        <f>calcs!BV53</f>
        <v>0.45589788895335781</v>
      </c>
      <c r="J47" s="42">
        <f>calcs!BW53</f>
        <v>0.21736550191113077</v>
      </c>
      <c r="K47" s="42">
        <f>calcs!BX53</f>
        <v>-0.30409914436323915</v>
      </c>
      <c r="L47" s="42">
        <f>calcs!BY53</f>
        <v>-2.9793559301821017E-2</v>
      </c>
      <c r="M47" s="42">
        <f>calcs!BZ53</f>
        <v>0.4210437576456198</v>
      </c>
      <c r="N47" s="42">
        <f>calcs!CA53</f>
        <v>1.0518591873644687E-2</v>
      </c>
      <c r="O47" s="42">
        <f>calcs!CB53</f>
        <v>-0.17767988583874653</v>
      </c>
      <c r="P47" s="42">
        <f>calcs!CC53</f>
        <v>-0.27875618356133725</v>
      </c>
      <c r="Q47" s="42">
        <f>calcs!CD53</f>
        <v>0.31169122546035494</v>
      </c>
      <c r="R47" s="42">
        <f>calcs!CE53</f>
        <v>-0.71073153027441616</v>
      </c>
      <c r="S47" s="42">
        <f>calcs!CF53</f>
        <v>0.17691515660994311</v>
      </c>
      <c r="T47" s="42">
        <f>calcs!CG53</f>
        <v>-1</v>
      </c>
      <c r="U47" s="42">
        <f>calcs!CH53</f>
        <v>-6.3868214469557261E-2</v>
      </c>
    </row>
    <row r="48" spans="1:21" x14ac:dyDescent="0.25">
      <c r="A48" s="41" t="s">
        <v>151</v>
      </c>
      <c r="B48" s="41" t="s">
        <v>72</v>
      </c>
      <c r="C48" s="42">
        <f>calcs!BP54</f>
        <v>3.9672556190740046E-2</v>
      </c>
      <c r="D48" s="42">
        <f>calcs!BQ54</f>
        <v>0.78278904158493279</v>
      </c>
      <c r="E48" s="42">
        <f>calcs!BR54</f>
        <v>0.37286692782361863</v>
      </c>
      <c r="F48" s="42">
        <f>calcs!BS54</f>
        <v>0.65020428785027262</v>
      </c>
      <c r="G48" s="42">
        <f>calcs!BT54</f>
        <v>0.11865429949012944</v>
      </c>
      <c r="H48" s="42">
        <f>calcs!BU54</f>
        <v>0.32406929961726777</v>
      </c>
      <c r="I48" s="42">
        <f>calcs!BV54</f>
        <v>0.62910393681963672</v>
      </c>
      <c r="J48" s="42">
        <f>calcs!BW54</f>
        <v>0.41230081759381398</v>
      </c>
      <c r="K48" s="42">
        <f>calcs!BX54</f>
        <v>-0.25287429129011341</v>
      </c>
      <c r="L48" s="42">
        <f>calcs!BY54</f>
        <v>4.3477965401661572E-2</v>
      </c>
      <c r="M48" s="42">
        <f>calcs!BZ54</f>
        <v>0.73702259316237595</v>
      </c>
      <c r="N48" s="42">
        <f>calcs!CA54</f>
        <v>0.26866392041261533</v>
      </c>
      <c r="O48" s="42">
        <f>calcs!CB54</f>
        <v>-0.23812350172019253</v>
      </c>
      <c r="P48" s="42">
        <f>calcs!CC54</f>
        <v>-0.62089943343550225</v>
      </c>
      <c r="Q48" s="42">
        <f>calcs!CD54</f>
        <v>0.30133998963449937</v>
      </c>
      <c r="R48" s="42">
        <f>calcs!CE54</f>
        <v>-0.82866103306392025</v>
      </c>
      <c r="S48" s="42">
        <f>calcs!CF54</f>
        <v>0.47230508705720464</v>
      </c>
      <c r="T48" s="42">
        <f>calcs!CG54</f>
        <v>-1</v>
      </c>
      <c r="U48" s="42">
        <f>calcs!CH54</f>
        <v>-0.16482235862570588</v>
      </c>
    </row>
    <row r="49" spans="1:21" x14ac:dyDescent="0.25">
      <c r="A49" s="41" t="s">
        <v>151</v>
      </c>
      <c r="B49" s="41" t="s">
        <v>73</v>
      </c>
      <c r="C49" s="42">
        <f>calcs!BP55</f>
        <v>7.7735440189968504E-3</v>
      </c>
      <c r="D49" s="42">
        <f>calcs!BQ55</f>
        <v>0.23123350538375403</v>
      </c>
      <c r="E49" s="42">
        <f>calcs!BR55</f>
        <v>1.7709740484796989E-2</v>
      </c>
      <c r="F49" s="42">
        <f>calcs!BS55</f>
        <v>0.64528584998419136</v>
      </c>
      <c r="G49" s="42">
        <f>calcs!BT55</f>
        <v>0.90454810804953456</v>
      </c>
      <c r="H49" s="42">
        <f>calcs!BU55</f>
        <v>0.74172236107418421</v>
      </c>
      <c r="I49" s="42">
        <f>calcs!BV55</f>
        <v>1</v>
      </c>
      <c r="J49" s="42">
        <f>calcs!BW55</f>
        <v>0.72164348604613393</v>
      </c>
      <c r="K49" s="42">
        <f>calcs!BX55</f>
        <v>0.14209263397794022</v>
      </c>
      <c r="L49" s="42">
        <f>calcs!BY55</f>
        <v>-0.57064919697481742</v>
      </c>
      <c r="M49" s="42">
        <f>calcs!BZ55</f>
        <v>-0.20076225091032687</v>
      </c>
      <c r="N49" s="42">
        <f>calcs!CA55</f>
        <v>-0.76248883156221081</v>
      </c>
      <c r="O49" s="42">
        <f>calcs!CB55</f>
        <v>-0.75816883323229156</v>
      </c>
      <c r="P49" s="42">
        <f>calcs!CC55</f>
        <v>-0.84987139602371187</v>
      </c>
      <c r="Q49" s="42">
        <f>calcs!CD55</f>
        <v>0.3279087967515833</v>
      </c>
      <c r="R49" s="42">
        <f>calcs!CE55</f>
        <v>-0.56444430194432149</v>
      </c>
      <c r="S49" s="42">
        <f>calcs!CF55</f>
        <v>0.53033592597831813</v>
      </c>
      <c r="T49" s="42">
        <f>calcs!CG55</f>
        <v>-0.7090663662027471</v>
      </c>
      <c r="U49" s="42">
        <f>calcs!CH55</f>
        <v>-0.17441936720862211</v>
      </c>
    </row>
    <row r="50" spans="1:21" x14ac:dyDescent="0.25">
      <c r="A50" s="41" t="s">
        <v>151</v>
      </c>
      <c r="B50" s="41" t="s">
        <v>103</v>
      </c>
      <c r="C50" s="42">
        <f>calcs!BP56</f>
        <v>0.60593715793951941</v>
      </c>
      <c r="D50" s="42">
        <f>calcs!BQ56</f>
        <v>0.61747513401464749</v>
      </c>
      <c r="E50" s="42">
        <f>calcs!BR56</f>
        <v>0.68335211296178133</v>
      </c>
      <c r="F50" s="42">
        <f>calcs!BS56</f>
        <v>0.88478982252988125</v>
      </c>
      <c r="G50" s="42">
        <f>calcs!BT56</f>
        <v>0.51324092445545388</v>
      </c>
      <c r="H50" s="42">
        <f>calcs!BU56</f>
        <v>0.62500364044766266</v>
      </c>
      <c r="I50" s="42">
        <f>calcs!BV56</f>
        <v>0.80117529792873587</v>
      </c>
      <c r="J50" s="42">
        <f>calcs!BW56</f>
        <v>0.67680374083211881</v>
      </c>
      <c r="K50" s="42">
        <f>calcs!BX56</f>
        <v>7.7157514844650124E-2</v>
      </c>
      <c r="L50" s="42">
        <f>calcs!BY56</f>
        <v>0.72839519055997171</v>
      </c>
      <c r="M50" s="42">
        <f>calcs!BZ56</f>
        <v>0.34281235759362499</v>
      </c>
      <c r="N50" s="42">
        <f>calcs!CA56</f>
        <v>0.34074158269725929</v>
      </c>
      <c r="O50" s="42">
        <f>calcs!CB56</f>
        <v>0.26944028892407001</v>
      </c>
      <c r="P50" s="42">
        <f>calcs!CC56</f>
        <v>1</v>
      </c>
      <c r="Q50" s="42">
        <f>calcs!CD56</f>
        <v>-0.40777101135520882</v>
      </c>
      <c r="R50" s="42">
        <f>calcs!CE56</f>
        <v>0.55484932410204935</v>
      </c>
      <c r="S50" s="42">
        <f>calcs!CF56</f>
        <v>-0.35526141835033243</v>
      </c>
      <c r="T50" s="42">
        <f>calcs!CG56</f>
        <v>0.24190151609614141</v>
      </c>
      <c r="U50" s="42">
        <f>calcs!CH56</f>
        <v>0.20264796223071133</v>
      </c>
    </row>
    <row r="51" spans="1:21" x14ac:dyDescent="0.25">
      <c r="A51" s="41" t="s">
        <v>151</v>
      </c>
      <c r="B51" s="41" t="s">
        <v>104</v>
      </c>
      <c r="C51" s="42">
        <f>calcs!BP57</f>
        <v>-0.68586653290123512</v>
      </c>
      <c r="D51" s="42">
        <f>calcs!BQ57</f>
        <v>-0.67027621407978577</v>
      </c>
      <c r="E51" s="42">
        <f>calcs!BR57</f>
        <v>-0.66619529270487232</v>
      </c>
      <c r="F51" s="42">
        <f>calcs!BS57</f>
        <v>-0.67678271278449642</v>
      </c>
      <c r="G51" s="42">
        <f>calcs!BT57</f>
        <v>-0.57001540441539822</v>
      </c>
      <c r="H51" s="42">
        <f>calcs!BU57</f>
        <v>-0.54346428772375688</v>
      </c>
      <c r="I51" s="42">
        <f>calcs!BV57</f>
        <v>-0.50251234922100518</v>
      </c>
      <c r="J51" s="42">
        <f>calcs!BW57</f>
        <v>-0.52847906660402644</v>
      </c>
      <c r="K51" s="42">
        <f>calcs!BX57</f>
        <v>-0.55244060102390591</v>
      </c>
      <c r="L51" s="42">
        <f>calcs!BY57</f>
        <v>-0.81364929238646522</v>
      </c>
      <c r="M51" s="42">
        <f>calcs!BZ57</f>
        <v>-0.81911540853636122</v>
      </c>
      <c r="N51" s="42">
        <f>calcs!CA57</f>
        <v>-0.81950980376684646</v>
      </c>
      <c r="O51" s="42">
        <f>calcs!CB57</f>
        <v>-0.84815181917173987</v>
      </c>
      <c r="P51" s="42">
        <f>calcs!CC57</f>
        <v>-1</v>
      </c>
      <c r="Q51" s="42">
        <f>calcs!CD57</f>
        <v>-0.59705970071229808</v>
      </c>
      <c r="R51" s="42">
        <f>calcs!CE57</f>
        <v>-0.57747742851731254</v>
      </c>
      <c r="S51" s="42">
        <f>calcs!CF57</f>
        <v>-0.62379037155349204</v>
      </c>
      <c r="T51" s="42">
        <f>calcs!CG57</f>
        <v>-0.60306479648982103</v>
      </c>
      <c r="U51" s="42">
        <f>calcs!CH57</f>
        <v>-0.43014221519781093</v>
      </c>
    </row>
    <row r="52" spans="1:21" s="43" customFormat="1" x14ac:dyDescent="0.25">
      <c r="A52" s="43" t="s">
        <v>151</v>
      </c>
      <c r="B52" s="43" t="s">
        <v>106</v>
      </c>
      <c r="C52" s="44">
        <f>calcs!BP58</f>
        <v>1</v>
      </c>
      <c r="D52" s="44">
        <f>calcs!BQ58</f>
        <v>-0.36557221757316677</v>
      </c>
      <c r="E52" s="44">
        <f>calcs!BR58</f>
        <v>-0.68615769579969832</v>
      </c>
      <c r="F52" s="44">
        <f>calcs!BS58</f>
        <v>-0.2993368029214773</v>
      </c>
      <c r="G52" s="44">
        <f>calcs!BT58</f>
        <v>-7.9137934923933645E-2</v>
      </c>
      <c r="H52" s="44">
        <f>calcs!BU58</f>
        <v>6.6522681414529633E-2</v>
      </c>
      <c r="I52" s="44">
        <f>calcs!BV58</f>
        <v>0.4332484803517252</v>
      </c>
      <c r="J52" s="44">
        <f>calcs!BW58</f>
        <v>0.10478606815935128</v>
      </c>
      <c r="K52" s="44">
        <f>calcs!BX58</f>
        <v>-0.46330867532619013</v>
      </c>
      <c r="L52" s="44">
        <f>calcs!BY58</f>
        <v>-0.18958473711759791</v>
      </c>
      <c r="M52" s="44">
        <f>calcs!BZ58</f>
        <v>0.62383392655082148</v>
      </c>
      <c r="N52" s="44">
        <f>calcs!CA58</f>
        <v>0.43519447758141883</v>
      </c>
      <c r="O52" s="44">
        <f>calcs!CB58</f>
        <v>-0.5577499190377716</v>
      </c>
      <c r="P52" s="44">
        <f>calcs!CC58</f>
        <v>0.73157578168013004</v>
      </c>
      <c r="Q52" s="44">
        <f>calcs!CD58</f>
        <v>0.20211683255420432</v>
      </c>
      <c r="R52" s="44">
        <f>calcs!CE58</f>
        <v>-0.12313629830026375</v>
      </c>
      <c r="S52" s="44">
        <f>calcs!CF58</f>
        <v>0.20484421993141055</v>
      </c>
      <c r="T52" s="44">
        <f>calcs!CG58</f>
        <v>0.12956444580107254</v>
      </c>
      <c r="U52" s="44">
        <f>calcs!CH58</f>
        <v>0.43578921478052474</v>
      </c>
    </row>
    <row r="53" spans="1:21" x14ac:dyDescent="0.25">
      <c r="A53" s="41" t="s">
        <v>152</v>
      </c>
      <c r="B53" s="41" t="s">
        <v>117</v>
      </c>
      <c r="C53" s="42">
        <f>calcs!BP59</f>
        <v>-0.10181832938566979</v>
      </c>
      <c r="D53" s="42">
        <f>calcs!BQ59</f>
        <v>0.27298610511860577</v>
      </c>
      <c r="E53" s="42">
        <f>calcs!BR59</f>
        <v>1.0809189876215118E-2</v>
      </c>
      <c r="F53" s="42">
        <f>calcs!BS59</f>
        <v>-0.1312306397091523</v>
      </c>
      <c r="G53" s="42">
        <f>calcs!BT59</f>
        <v>2.8209757350832879E-2</v>
      </c>
      <c r="H53" s="42">
        <f>calcs!BU59</f>
        <v>0.46573072491260198</v>
      </c>
      <c r="I53" s="42">
        <f>calcs!BV59</f>
        <v>0.33935047916091898</v>
      </c>
      <c r="J53" s="42">
        <f>calcs!BW59</f>
        <v>0.35638779990785419</v>
      </c>
      <c r="K53" s="42">
        <f>calcs!BX59</f>
        <v>0.10348684627325383</v>
      </c>
      <c r="L53" s="42">
        <f>calcs!BY59</f>
        <v>0.35078237972649662</v>
      </c>
      <c r="M53" s="42">
        <f>calcs!BZ59</f>
        <v>-8.8866029215316403E-2</v>
      </c>
      <c r="N53" s="42">
        <f>calcs!CA59</f>
        <v>-0.55241128416338459</v>
      </c>
      <c r="O53" s="42">
        <f>calcs!CB59</f>
        <v>-1</v>
      </c>
      <c r="P53" s="42">
        <f>calcs!CC59</f>
        <v>0.56936180841057871</v>
      </c>
      <c r="Q53" s="42">
        <f>calcs!CD59</f>
        <v>2.7903509959426528E-2</v>
      </c>
      <c r="R53" s="42">
        <f>calcs!CE59</f>
        <v>-0.36144631781216874</v>
      </c>
      <c r="S53" s="42">
        <f>calcs!CF59</f>
        <v>-0.18193275135514375</v>
      </c>
      <c r="T53" s="42">
        <f>calcs!CG59</f>
        <v>0.43458295647540807</v>
      </c>
      <c r="U53" s="42">
        <f>calcs!CH59</f>
        <v>2.2981399614507996E-2</v>
      </c>
    </row>
    <row r="54" spans="1:21" x14ac:dyDescent="0.25">
      <c r="A54" s="41" t="s">
        <v>152</v>
      </c>
      <c r="B54" s="41" t="s">
        <v>118</v>
      </c>
      <c r="C54" s="42">
        <f>calcs!BP60</f>
        <v>0.47575000438421028</v>
      </c>
      <c r="D54" s="42">
        <f>calcs!BQ60</f>
        <v>0.53096605204049119</v>
      </c>
      <c r="E54" s="42">
        <f>calcs!BR60</f>
        <v>-8.0634207052268855E-2</v>
      </c>
      <c r="F54" s="42">
        <f>calcs!BS60</f>
        <v>-0.14502924204857548</v>
      </c>
      <c r="G54" s="42">
        <f>calcs!BT60</f>
        <v>0.33617027069323097</v>
      </c>
      <c r="H54" s="42">
        <f>calcs!BU60</f>
        <v>0.56159703105580494</v>
      </c>
      <c r="I54" s="42">
        <f>calcs!BV60</f>
        <v>0.42781802224451038</v>
      </c>
      <c r="J54" s="42">
        <f>calcs!BW60</f>
        <v>0.42740005486188615</v>
      </c>
      <c r="K54" s="42">
        <f>calcs!BX60</f>
        <v>0.60198775218526135</v>
      </c>
      <c r="L54" s="42">
        <f>calcs!BY60</f>
        <v>4.2343522637526318E-2</v>
      </c>
      <c r="M54" s="42">
        <f>calcs!BZ60</f>
        <v>0.63571463339677625</v>
      </c>
      <c r="N54" s="42">
        <f>calcs!CA60</f>
        <v>-0.30729843844943094</v>
      </c>
      <c r="O54" s="42">
        <f>calcs!CB60</f>
        <v>-1</v>
      </c>
      <c r="P54" s="42">
        <f>calcs!CC60</f>
        <v>0.27320711003549425</v>
      </c>
      <c r="Q54" s="42">
        <f>calcs!CD60</f>
        <v>0.58496666264543862</v>
      </c>
      <c r="R54" s="42">
        <f>calcs!CE60</f>
        <v>-0.37010374849164407</v>
      </c>
      <c r="S54" s="42">
        <f>calcs!CF60</f>
        <v>-6.2142216498787345E-2</v>
      </c>
      <c r="T54" s="42">
        <f>calcs!CG60</f>
        <v>0.47453064410129836</v>
      </c>
      <c r="U54" s="42">
        <f>calcs!CH60</f>
        <v>0.37290440609044606</v>
      </c>
    </row>
    <row r="55" spans="1:21" x14ac:dyDescent="0.25">
      <c r="A55" s="41" t="s">
        <v>152</v>
      </c>
      <c r="B55" s="41" t="s">
        <v>119</v>
      </c>
      <c r="C55" s="42">
        <f>calcs!BP61</f>
        <v>0.24030236131240973</v>
      </c>
      <c r="D55" s="42">
        <f>calcs!BQ61</f>
        <v>0.1667067822786561</v>
      </c>
      <c r="E55" s="42">
        <f>calcs!BR61</f>
        <v>-0.26236007186215121</v>
      </c>
      <c r="F55" s="42">
        <f>calcs!BS61</f>
        <v>-0.32602186500868269</v>
      </c>
      <c r="G55" s="42">
        <f>calcs!BT61</f>
        <v>0.32647396679930801</v>
      </c>
      <c r="H55" s="42">
        <f>calcs!BU61</f>
        <v>0.3371919179528452</v>
      </c>
      <c r="I55" s="42">
        <f>calcs!BV61</f>
        <v>0.25667883562219557</v>
      </c>
      <c r="J55" s="42">
        <f>calcs!BW61</f>
        <v>0.31754881371191745</v>
      </c>
      <c r="K55" s="42">
        <f>calcs!BX61</f>
        <v>0.37157248594140868</v>
      </c>
      <c r="L55" s="42">
        <f>calcs!BY61</f>
        <v>-0.11179299446869699</v>
      </c>
      <c r="M55" s="42">
        <f>calcs!BZ61</f>
        <v>0.47549631672864312</v>
      </c>
      <c r="N55" s="42">
        <f>calcs!CA61</f>
        <v>-0.34380168111057419</v>
      </c>
      <c r="O55" s="42">
        <f>calcs!CB61</f>
        <v>-1</v>
      </c>
      <c r="P55" s="42">
        <f>calcs!CC61</f>
        <v>6.1757243239853592E-2</v>
      </c>
      <c r="Q55" s="42">
        <f>calcs!CD61</f>
        <v>0.22025620194725659</v>
      </c>
      <c r="R55" s="42">
        <f>calcs!CE61</f>
        <v>-0.28963578755162223</v>
      </c>
      <c r="S55" s="42">
        <f>calcs!CF61</f>
        <v>-0.43989578802002149</v>
      </c>
      <c r="T55" s="42">
        <f>calcs!CG61</f>
        <v>0.29311208092577079</v>
      </c>
      <c r="U55" s="42">
        <f>calcs!CH61</f>
        <v>0.27016757862302143</v>
      </c>
    </row>
    <row r="56" spans="1:21" x14ac:dyDescent="0.25">
      <c r="A56" s="41" t="s">
        <v>152</v>
      </c>
      <c r="B56" s="41" t="s">
        <v>120</v>
      </c>
      <c r="C56" s="42">
        <f>calcs!BP63</f>
        <v>0.42307088404736987</v>
      </c>
      <c r="D56" s="42">
        <f>calcs!BQ63</f>
        <v>-0.31220235983180156</v>
      </c>
      <c r="E56" s="42">
        <f>calcs!BR63</f>
        <v>-0.4356227912577092</v>
      </c>
      <c r="F56" s="42">
        <f>calcs!BS63</f>
        <v>-1</v>
      </c>
      <c r="G56" s="42">
        <f>calcs!BT63</f>
        <v>-0.15351072948566752</v>
      </c>
      <c r="H56" s="42">
        <f>calcs!BU63</f>
        <v>-8.608399467587885E-2</v>
      </c>
      <c r="I56" s="42">
        <f>calcs!BV63</f>
        <v>-0.10324898444849494</v>
      </c>
      <c r="J56" s="42">
        <f>calcs!BW63</f>
        <v>-1.1028369741391999E-3</v>
      </c>
      <c r="K56" s="42">
        <f>calcs!BX63</f>
        <v>5.6162259182871092E-2</v>
      </c>
      <c r="L56" s="42">
        <f>calcs!BY63</f>
        <v>-0.21477519933981545</v>
      </c>
      <c r="M56" s="42">
        <f>calcs!BZ63</f>
        <v>-0.17665818311626286</v>
      </c>
      <c r="N56" s="42">
        <f>calcs!CA63</f>
        <v>-0.68423607261927855</v>
      </c>
      <c r="O56" s="42">
        <f>calcs!CB63</f>
        <v>-0.92117086258549619</v>
      </c>
      <c r="P56" s="42">
        <f>calcs!CC63</f>
        <v>-0.34755575679152345</v>
      </c>
      <c r="Q56" s="42">
        <f>calcs!CD63</f>
        <v>-0.20089383253244325</v>
      </c>
      <c r="R56" s="42">
        <f>calcs!CE63</f>
        <v>-0.48464365426343392</v>
      </c>
      <c r="S56" s="42">
        <f>calcs!CF63</f>
        <v>-0.39308788802982148</v>
      </c>
      <c r="T56" s="42">
        <f>calcs!CG63</f>
        <v>-0.13957686307610315</v>
      </c>
      <c r="U56" s="42">
        <f>calcs!CH63</f>
        <v>-3.0826192240056765E-2</v>
      </c>
    </row>
    <row r="57" spans="1:21" x14ac:dyDescent="0.25">
      <c r="A57" s="41" t="s">
        <v>152</v>
      </c>
      <c r="B57" s="41" t="s">
        <v>121</v>
      </c>
      <c r="C57" s="42">
        <f>calcs!BP64</f>
        <v>-6.3822544423488003E-2</v>
      </c>
      <c r="D57" s="42">
        <f>calcs!BQ64</f>
        <v>0.22688902826955643</v>
      </c>
      <c r="E57" s="42">
        <f>calcs!BR64</f>
        <v>-0.27673402985469747</v>
      </c>
      <c r="F57" s="42">
        <f>calcs!BS64</f>
        <v>-0.1752845332908867</v>
      </c>
      <c r="G57" s="42">
        <f>calcs!BT64</f>
        <v>-0.25748359670454357</v>
      </c>
      <c r="H57" s="42">
        <f>calcs!BU64</f>
        <v>6.8972834551048509E-2</v>
      </c>
      <c r="I57" s="42">
        <f>calcs!BV64</f>
        <v>6.5211938053253921E-3</v>
      </c>
      <c r="J57" s="42">
        <f>calcs!BW64</f>
        <v>0.12257415890966705</v>
      </c>
      <c r="K57" s="42">
        <f>calcs!BX64</f>
        <v>8.9328039743509308E-2</v>
      </c>
      <c r="L57" s="42">
        <f>calcs!BY64</f>
        <v>0.37730980557198796</v>
      </c>
      <c r="M57" s="42">
        <f>calcs!BZ64</f>
        <v>0.22288769559843064</v>
      </c>
      <c r="N57" s="42">
        <f>calcs!CA64</f>
        <v>-0.59394330455094058</v>
      </c>
      <c r="O57" s="42">
        <f>calcs!CB64</f>
        <v>-1</v>
      </c>
      <c r="P57" s="42">
        <f>calcs!CC64</f>
        <v>0.11597192886171881</v>
      </c>
      <c r="Q57" s="42">
        <f>calcs!CD64</f>
        <v>-0.2245716529840148</v>
      </c>
      <c r="R57" s="42">
        <f>calcs!CE64</f>
        <v>-0.59177997332637888</v>
      </c>
      <c r="S57" s="42">
        <f>calcs!CF64</f>
        <v>-0.37068237549955296</v>
      </c>
      <c r="T57" s="42">
        <f>calcs!CG64</f>
        <v>0.17258831676897318</v>
      </c>
      <c r="U57" s="42">
        <f>calcs!CH64</f>
        <v>5.8910651035080266E-2</v>
      </c>
    </row>
    <row r="58" spans="1:21" x14ac:dyDescent="0.25">
      <c r="A58" s="41" t="s">
        <v>152</v>
      </c>
      <c r="B58" s="41" t="s">
        <v>122</v>
      </c>
      <c r="C58" s="42">
        <f>calcs!BP65</f>
        <v>9.3860849427685415E-3</v>
      </c>
      <c r="D58" s="42">
        <f>calcs!BQ65</f>
        <v>6.8366919168639489E-2</v>
      </c>
      <c r="E58" s="42">
        <f>calcs!BR65</f>
        <v>-0.22188293589766714</v>
      </c>
      <c r="F58" s="42">
        <f>calcs!BS65</f>
        <v>-0.19984527906024482</v>
      </c>
      <c r="G58" s="42">
        <f>calcs!BT65</f>
        <v>-5.9781684137331509E-2</v>
      </c>
      <c r="H58" s="42">
        <f>calcs!BU65</f>
        <v>0.20672116696526899</v>
      </c>
      <c r="I58" s="42">
        <f>calcs!BV65</f>
        <v>0.21280786181420522</v>
      </c>
      <c r="J58" s="42">
        <f>calcs!BW65</f>
        <v>0.21867097136067135</v>
      </c>
      <c r="K58" s="42">
        <f>calcs!BX65</f>
        <v>0.10425382001294579</v>
      </c>
      <c r="L58" s="42">
        <f>calcs!BY65</f>
        <v>0.43512427802575099</v>
      </c>
      <c r="M58" s="42">
        <f>calcs!BZ65</f>
        <v>-4.2391068533603381E-2</v>
      </c>
      <c r="N58" s="42">
        <f>calcs!CA65</f>
        <v>-0.66151167894294249</v>
      </c>
      <c r="O58" s="42">
        <f>calcs!CB65</f>
        <v>-1</v>
      </c>
      <c r="P58" s="42">
        <f>calcs!CC65</f>
        <v>0.28495124127887411</v>
      </c>
      <c r="Q58" s="42">
        <f>calcs!CD65</f>
        <v>-1.8026987183544962E-2</v>
      </c>
      <c r="R58" s="42">
        <f>calcs!CE65</f>
        <v>-0.48102840309377232</v>
      </c>
      <c r="S58" s="42">
        <f>calcs!CF65</f>
        <v>-0.31228911615433247</v>
      </c>
      <c r="T58" s="42">
        <f>calcs!CG65</f>
        <v>0.21196672046851145</v>
      </c>
      <c r="U58" s="42">
        <f>calcs!CH65</f>
        <v>1.9027389016216152E-2</v>
      </c>
    </row>
    <row r="59" spans="1:21" x14ac:dyDescent="0.25">
      <c r="A59" s="41" t="s">
        <v>152</v>
      </c>
      <c r="B59" s="41" t="s">
        <v>28</v>
      </c>
      <c r="C59" s="42">
        <f>calcs!BP67</f>
        <v>-0.20250269784049388</v>
      </c>
      <c r="D59" s="42">
        <f>calcs!BQ67</f>
        <v>-0.10009680028289755</v>
      </c>
      <c r="E59" s="42">
        <f>calcs!BR67</f>
        <v>-0.4220131499641559</v>
      </c>
      <c r="F59" s="42">
        <f>calcs!BS67</f>
        <v>-0.39128191611750457</v>
      </c>
      <c r="G59" s="42">
        <f>calcs!BT67</f>
        <v>-0.33061609575367806</v>
      </c>
      <c r="H59" s="42">
        <f>calcs!BU67</f>
        <v>-7.3887048701222396E-2</v>
      </c>
      <c r="I59" s="42">
        <f>calcs!BV67</f>
        <v>-6.8560448007583569E-2</v>
      </c>
      <c r="J59" s="42">
        <f>calcs!BW67</f>
        <v>-4.9393131365078585E-2</v>
      </c>
      <c r="K59" s="42">
        <f>calcs!BX67</f>
        <v>-9.6234981732935002E-2</v>
      </c>
      <c r="L59" s="42">
        <f>calcs!BY67</f>
        <v>0.2598222496866896</v>
      </c>
      <c r="M59" s="42">
        <f>calcs!BZ67</f>
        <v>-8.291067421979266E-2</v>
      </c>
      <c r="N59" s="42">
        <f>calcs!CA67</f>
        <v>-0.67916594310249223</v>
      </c>
      <c r="O59" s="42">
        <f>calcs!CB67</f>
        <v>-1</v>
      </c>
      <c r="P59" s="42">
        <f>calcs!CC67</f>
        <v>-0.15852409837249032</v>
      </c>
      <c r="Q59" s="42">
        <f>calcs!CD67</f>
        <v>-0.29000186285169982</v>
      </c>
      <c r="R59" s="42">
        <f>calcs!CE67</f>
        <v>-0.58133534989588742</v>
      </c>
      <c r="S59" s="42">
        <f>calcs!CF67</f>
        <v>-0.4334416740895245</v>
      </c>
      <c r="T59" s="42">
        <f>calcs!CG67</f>
        <v>-4.1010904868155867E-2</v>
      </c>
      <c r="U59" s="42">
        <f>calcs!CH67</f>
        <v>-1.3425643322215849E-2</v>
      </c>
    </row>
    <row r="60" spans="1:21" x14ac:dyDescent="0.25">
      <c r="A60" s="41" t="s">
        <v>152</v>
      </c>
      <c r="B60" s="41" t="s">
        <v>123</v>
      </c>
      <c r="C60" s="42">
        <f>calcs!BP70</f>
        <v>0.36447979580068202</v>
      </c>
      <c r="D60" s="42">
        <f>calcs!BQ70</f>
        <v>0.56948064964999678</v>
      </c>
      <c r="E60" s="42">
        <f>calcs!BR70</f>
        <v>0.13024048454157211</v>
      </c>
      <c r="F60" s="42">
        <f>calcs!BS70</f>
        <v>8.1363014670460573E-2</v>
      </c>
      <c r="G60" s="42">
        <f>calcs!BT70</f>
        <v>-8.4368006034172577E-2</v>
      </c>
      <c r="H60" s="42">
        <f>calcs!BU70</f>
        <v>0.25086101761907525</v>
      </c>
      <c r="I60" s="42">
        <f>calcs!BV70</f>
        <v>0.16737287115741525</v>
      </c>
      <c r="J60" s="42">
        <f>calcs!BW70</f>
        <v>0.24204200322009975</v>
      </c>
      <c r="K60" s="42">
        <f>calcs!BX70</f>
        <v>0.1000147892936416</v>
      </c>
      <c r="L60" s="42">
        <f>calcs!BY70</f>
        <v>0.65477215794494448</v>
      </c>
      <c r="M60" s="42">
        <f>calcs!BZ70</f>
        <v>0.18950442578808308</v>
      </c>
      <c r="N60" s="42">
        <f>calcs!CA70</f>
        <v>-0.47201428274925938</v>
      </c>
      <c r="O60" s="42">
        <f>calcs!CB70</f>
        <v>-1</v>
      </c>
      <c r="P60" s="42">
        <f>calcs!CC70</f>
        <v>0.35620253634918414</v>
      </c>
      <c r="Q60" s="42">
        <f>calcs!CD70</f>
        <v>-0.1407742163351294</v>
      </c>
      <c r="R60" s="42">
        <f>calcs!CE70</f>
        <v>-0.53480831084193226</v>
      </c>
      <c r="S60" s="42">
        <f>calcs!CF70</f>
        <v>-0.34687336047759731</v>
      </c>
      <c r="T60" s="42">
        <f>calcs!CG70</f>
        <v>0.24742060888336634</v>
      </c>
      <c r="U60" s="42">
        <f>calcs!CH70</f>
        <v>0.15313388916956999</v>
      </c>
    </row>
    <row r="61" spans="1:21" x14ac:dyDescent="0.25">
      <c r="A61" s="41" t="s">
        <v>152</v>
      </c>
      <c r="B61" s="41" t="s">
        <v>124</v>
      </c>
      <c r="C61" s="42">
        <f>calcs!BP72</f>
        <v>0.97160989308557155</v>
      </c>
      <c r="D61" s="42">
        <f>calcs!BQ72</f>
        <v>0.91350756572759906</v>
      </c>
      <c r="E61" s="42">
        <f>calcs!BR72</f>
        <v>0.63644060261244784</v>
      </c>
      <c r="F61" s="42">
        <f>calcs!BS72</f>
        <v>1</v>
      </c>
      <c r="G61" s="42">
        <f>calcs!BT72</f>
        <v>0.45814023594475206</v>
      </c>
      <c r="H61" s="42">
        <f>calcs!BU72</f>
        <v>0.4744455817380322</v>
      </c>
      <c r="I61" s="42">
        <f>calcs!BV72</f>
        <v>0.78099035709638487</v>
      </c>
      <c r="J61" s="42">
        <f>calcs!BW72</f>
        <v>0.53988018075464583</v>
      </c>
      <c r="K61" s="42">
        <f>calcs!BX72</f>
        <v>0.5940255800606471</v>
      </c>
      <c r="L61" s="42">
        <f>calcs!BY72</f>
        <v>0.43890282016837945</v>
      </c>
      <c r="M61" s="42">
        <f>calcs!BZ72</f>
        <v>0.37583518950443079</v>
      </c>
      <c r="N61" s="42">
        <f>calcs!CA72</f>
        <v>-0.13972682128297506</v>
      </c>
      <c r="O61" s="42">
        <f>calcs!CB72</f>
        <v>-0.20871858344944183</v>
      </c>
      <c r="P61" s="42">
        <f>calcs!CC72</f>
        <v>0.9558802663274476</v>
      </c>
      <c r="Q61" s="42">
        <f>calcs!CD72</f>
        <v>0.24067047304321609</v>
      </c>
      <c r="R61" s="42">
        <f>calcs!CE72</f>
        <v>-8.0090813044484867E-3</v>
      </c>
      <c r="S61" s="42">
        <f>calcs!CF72</f>
        <v>0.15616406608758179</v>
      </c>
      <c r="T61" s="42">
        <f>calcs!CG72</f>
        <v>0.46493706132722668</v>
      </c>
      <c r="U61" s="42">
        <f>calcs!CH72</f>
        <v>0.13060116863966523</v>
      </c>
    </row>
    <row r="62" spans="1:21" x14ac:dyDescent="0.25">
      <c r="A62" s="41" t="s">
        <v>152</v>
      </c>
      <c r="B62" s="41" t="s">
        <v>23</v>
      </c>
      <c r="C62" s="42">
        <f>calcs!BP73</f>
        <v>0.64739863729725855</v>
      </c>
      <c r="D62" s="42">
        <f>calcs!BQ73</f>
        <v>0.63955543388739744</v>
      </c>
      <c r="E62" s="42">
        <f>calcs!BR73</f>
        <v>0.57645865129645302</v>
      </c>
      <c r="F62" s="42">
        <f>calcs!BS73</f>
        <v>0.62696389423997934</v>
      </c>
      <c r="G62" s="42">
        <f>calcs!BT73</f>
        <v>0.57679439131894494</v>
      </c>
      <c r="H62" s="42">
        <f>calcs!BU73</f>
        <v>0.50801878877812967</v>
      </c>
      <c r="I62" s="42">
        <f>calcs!BV73</f>
        <v>0.56675990569625123</v>
      </c>
      <c r="J62" s="42">
        <f>calcs!BW73</f>
        <v>0.51760218925618007</v>
      </c>
      <c r="K62" s="42">
        <f>calcs!BX73</f>
        <v>0.40610902972279306</v>
      </c>
      <c r="L62" s="42">
        <f>calcs!BY73</f>
        <v>0.37273504640360633</v>
      </c>
      <c r="M62" s="42">
        <f>calcs!BZ73</f>
        <v>0.31140050441983591</v>
      </c>
      <c r="N62" s="42">
        <f>calcs!CA73</f>
        <v>-7.8040193056530593E-2</v>
      </c>
      <c r="O62" s="42">
        <f>calcs!CB73</f>
        <v>-0.26836298997363306</v>
      </c>
      <c r="P62" s="42">
        <f>calcs!CC73</f>
        <v>1</v>
      </c>
      <c r="Q62" s="42">
        <f>calcs!CD73</f>
        <v>0.36308438877942695</v>
      </c>
      <c r="R62" s="42">
        <f>calcs!CE73</f>
        <v>-6.7650190990937529E-3</v>
      </c>
      <c r="S62" s="42">
        <f>calcs!CF73</f>
        <v>0.11762306366063244</v>
      </c>
      <c r="T62" s="42">
        <f>calcs!CG73</f>
        <v>0.69326996345579328</v>
      </c>
      <c r="U62" s="42">
        <f>calcs!CH73</f>
        <v>0.10739056512969899</v>
      </c>
    </row>
    <row r="63" spans="1:21" x14ac:dyDescent="0.25">
      <c r="A63" s="41" t="s">
        <v>152</v>
      </c>
      <c r="B63" s="41" t="s">
        <v>126</v>
      </c>
      <c r="C63" s="42">
        <f>calcs!BP76</f>
        <v>0.16804672965718159</v>
      </c>
      <c r="D63" s="42">
        <f>calcs!BQ76</f>
        <v>0.47077612614868686</v>
      </c>
      <c r="E63" s="42">
        <f>calcs!BR76</f>
        <v>-5.5579148324884663E-2</v>
      </c>
      <c r="F63" s="42">
        <f>calcs!BS76</f>
        <v>-3.3040553858260123E-2</v>
      </c>
      <c r="G63" s="42">
        <f>calcs!BT76</f>
        <v>-1.1345930265600932E-2</v>
      </c>
      <c r="H63" s="42">
        <f>calcs!BU76</f>
        <v>0.21717212926859344</v>
      </c>
      <c r="I63" s="42">
        <f>calcs!BV76</f>
        <v>0.27752154232918941</v>
      </c>
      <c r="J63" s="42">
        <f>calcs!BW76</f>
        <v>0.1859492781389335</v>
      </c>
      <c r="K63" s="42">
        <f>calcs!BX76</f>
        <v>1.9884152292805914E-2</v>
      </c>
      <c r="L63" s="42">
        <f>calcs!BY76</f>
        <v>0.50555526665661799</v>
      </c>
      <c r="M63" s="42">
        <f>calcs!BZ76</f>
        <v>0.14061808128788938</v>
      </c>
      <c r="N63" s="42">
        <f>calcs!CA76</f>
        <v>-0.48921716552189048</v>
      </c>
      <c r="O63" s="42">
        <f>calcs!CB76</f>
        <v>-1</v>
      </c>
      <c r="P63" s="42">
        <f>calcs!CC76</f>
        <v>0.40811047461442795</v>
      </c>
      <c r="Q63" s="42">
        <f>calcs!CD76</f>
        <v>5.4474185194826512E-3</v>
      </c>
      <c r="R63" s="42">
        <f>calcs!CE76</f>
        <v>-0.498095212970528</v>
      </c>
      <c r="S63" s="42">
        <f>calcs!CF76</f>
        <v>-0.29738310822688346</v>
      </c>
      <c r="T63" s="42">
        <f>calcs!CG76</f>
        <v>0.32853213078159166</v>
      </c>
      <c r="U63" s="42">
        <f>calcs!CH76</f>
        <v>0.10677325931137299</v>
      </c>
    </row>
    <row r="64" spans="1:21" x14ac:dyDescent="0.25">
      <c r="A64" s="41" t="s">
        <v>152</v>
      </c>
      <c r="B64" s="41" t="s">
        <v>128</v>
      </c>
      <c r="C64" s="42">
        <f>calcs!BP79</f>
        <v>0.27354883581515166</v>
      </c>
      <c r="D64" s="42">
        <f>calcs!BQ79</f>
        <v>0.53939699854744028</v>
      </c>
      <c r="E64" s="42">
        <f>calcs!BR79</f>
        <v>1.8593338679010019E-2</v>
      </c>
      <c r="F64" s="42">
        <f>calcs!BS79</f>
        <v>0.24308501120443449</v>
      </c>
      <c r="G64" s="42">
        <f>calcs!BT79</f>
        <v>-2.9433599158500776E-2</v>
      </c>
      <c r="H64" s="42">
        <f>calcs!BU79</f>
        <v>0.19839405237662544</v>
      </c>
      <c r="I64" s="42">
        <f>calcs!BV79</f>
        <v>1.9609104819170584E-2</v>
      </c>
      <c r="J64" s="42">
        <f>calcs!BW79</f>
        <v>0.20308130478486069</v>
      </c>
      <c r="K64" s="42">
        <f>calcs!BX79</f>
        <v>0.15289505348519036</v>
      </c>
      <c r="L64" s="42">
        <f>calcs!BY79</f>
        <v>0.63236752665851281</v>
      </c>
      <c r="M64" s="42">
        <f>calcs!BZ79</f>
        <v>0.43869662194991016</v>
      </c>
      <c r="N64" s="42">
        <f>calcs!CA79</f>
        <v>-0.26468598267110266</v>
      </c>
      <c r="O64" s="42">
        <f>calcs!CB79</f>
        <v>-1</v>
      </c>
      <c r="P64" s="42">
        <f>calcs!CC79</f>
        <v>0.19888729131254651</v>
      </c>
      <c r="Q64" s="42">
        <f>calcs!CD79</f>
        <v>-0.22134582035089378</v>
      </c>
      <c r="R64" s="42">
        <f>calcs!CE79</f>
        <v>-0.58125563731208152</v>
      </c>
      <c r="S64" s="42">
        <f>calcs!CF79</f>
        <v>-0.33535725842303898</v>
      </c>
      <c r="T64" s="42">
        <f>calcs!CG79</f>
        <v>0.23347289823194456</v>
      </c>
      <c r="U64" s="42">
        <f>calcs!CH79</f>
        <v>0.28009397166964972</v>
      </c>
    </row>
    <row r="65" spans="1:21" x14ac:dyDescent="0.25">
      <c r="A65" s="41" t="s">
        <v>152</v>
      </c>
      <c r="B65" s="41" t="s">
        <v>131</v>
      </c>
      <c r="C65" s="42">
        <f>calcs!BP85</f>
        <v>0.18265509842895669</v>
      </c>
      <c r="D65" s="42">
        <f>calcs!BQ85</f>
        <v>0.48398056622594249</v>
      </c>
      <c r="E65" s="42">
        <f>calcs!BR85</f>
        <v>6.7587614395515971E-2</v>
      </c>
      <c r="F65" s="42">
        <f>calcs!BS85</f>
        <v>0.1110326209193233</v>
      </c>
      <c r="G65" s="42">
        <f>calcs!BT85</f>
        <v>7.0498047078385723E-2</v>
      </c>
      <c r="H65" s="42">
        <f>calcs!BU85</f>
        <v>0.26734930138156293</v>
      </c>
      <c r="I65" s="42">
        <f>calcs!BV85</f>
        <v>0.25204843377418579</v>
      </c>
      <c r="J65" s="42">
        <f>calcs!BW85</f>
        <v>0.12897936024921036</v>
      </c>
      <c r="K65" s="42">
        <f>calcs!BX85</f>
        <v>0.20258721401926649</v>
      </c>
      <c r="L65" s="42">
        <f>calcs!BY85</f>
        <v>0.58266394193771465</v>
      </c>
      <c r="M65" s="42">
        <f>calcs!BZ85</f>
        <v>0.30971334029426645</v>
      </c>
      <c r="N65" s="42">
        <f>calcs!CA85</f>
        <v>-0.65964928252149524</v>
      </c>
      <c r="O65" s="42">
        <f>calcs!CB85</f>
        <v>-1</v>
      </c>
      <c r="P65" s="42">
        <f>calcs!CC85</f>
        <v>0.10308782118683649</v>
      </c>
      <c r="Q65" s="42">
        <f>calcs!CD85</f>
        <v>-0.18203901111169221</v>
      </c>
      <c r="R65" s="42">
        <f>calcs!CE85</f>
        <v>-0.6155105444966944</v>
      </c>
      <c r="S65" s="42">
        <f>calcs!CF85</f>
        <v>-0.32353245283650128</v>
      </c>
      <c r="T65" s="42">
        <f>calcs!CG85</f>
        <v>9.7695646708172934E-2</v>
      </c>
      <c r="U65" s="42">
        <f>calcs!CH85</f>
        <v>0.12848118035488595</v>
      </c>
    </row>
    <row r="66" spans="1:21" x14ac:dyDescent="0.25">
      <c r="A66" s="41" t="s">
        <v>152</v>
      </c>
      <c r="B66" s="41" t="s">
        <v>132</v>
      </c>
      <c r="C66" s="42">
        <f>calcs!BP89</f>
        <v>8.5696185958689299E-3</v>
      </c>
      <c r="D66" s="42">
        <f>calcs!BQ89</f>
        <v>0.23719065362270439</v>
      </c>
      <c r="E66" s="42">
        <f>calcs!BR89</f>
        <v>-0.2388779543426755</v>
      </c>
      <c r="F66" s="42">
        <f>calcs!BS89</f>
        <v>-0.13010116492542831</v>
      </c>
      <c r="G66" s="42">
        <f>calcs!BT89</f>
        <v>-0.12506607426351618</v>
      </c>
      <c r="H66" s="42">
        <f>calcs!BU89</f>
        <v>0.15932284738081579</v>
      </c>
      <c r="I66" s="42">
        <f>calcs!BV89</f>
        <v>0.14939850989354067</v>
      </c>
      <c r="J66" s="42">
        <f>calcs!BW89</f>
        <v>0.15744979693448918</v>
      </c>
      <c r="K66" s="42">
        <f>calcs!BX89</f>
        <v>1.0445476092581167E-2</v>
      </c>
      <c r="L66" s="42">
        <f>calcs!BY89</f>
        <v>0.46103898502567925</v>
      </c>
      <c r="M66" s="42">
        <f>calcs!BZ89</f>
        <v>0.11272205624446041</v>
      </c>
      <c r="N66" s="42">
        <f>calcs!CA89</f>
        <v>-0.59365864238594634</v>
      </c>
      <c r="O66" s="42">
        <f>calcs!CB89</f>
        <v>-1</v>
      </c>
      <c r="P66" s="42">
        <f>calcs!CC89</f>
        <v>0.21368056928190543</v>
      </c>
      <c r="Q66" s="42">
        <f>calcs!CD89</f>
        <v>-0.13585659290374566</v>
      </c>
      <c r="R66" s="42">
        <f>calcs!CE89</f>
        <v>-0.542369154997553</v>
      </c>
      <c r="S66" s="42">
        <f>calcs!CF89</f>
        <v>-0.36105337139097171</v>
      </c>
      <c r="T66" s="42">
        <f>calcs!CG89</f>
        <v>0.18600602610346759</v>
      </c>
      <c r="U66" s="42">
        <f>calcs!CH89</f>
        <v>9.4264782375267267E-2</v>
      </c>
    </row>
    <row r="67" spans="1:21" x14ac:dyDescent="0.25">
      <c r="A67" s="41" t="s">
        <v>152</v>
      </c>
      <c r="B67" s="41" t="s">
        <v>133</v>
      </c>
      <c r="C67" s="42">
        <f>calcs!BP91</f>
        <v>0.10079805108441323</v>
      </c>
      <c r="D67" s="42">
        <f>calcs!BQ91</f>
        <v>0.21759807968361283</v>
      </c>
      <c r="E67" s="42">
        <f>calcs!BR91</f>
        <v>-9.7467998859292027E-2</v>
      </c>
      <c r="F67" s="42">
        <f>calcs!BS91</f>
        <v>-2.5645051039239385E-2</v>
      </c>
      <c r="G67" s="42">
        <f>calcs!BT91</f>
        <v>-5.4270986724048856E-2</v>
      </c>
      <c r="H67" s="42">
        <f>calcs!BU91</f>
        <v>0.15694127731956867</v>
      </c>
      <c r="I67" s="42">
        <f>calcs!BV91</f>
        <v>0.10535980686701392</v>
      </c>
      <c r="J67" s="42">
        <f>calcs!BW91</f>
        <v>0.18377770277947839</v>
      </c>
      <c r="K67" s="42">
        <f>calcs!BX91</f>
        <v>4.2016710312998785E-2</v>
      </c>
      <c r="L67" s="42">
        <f>calcs!BY91</f>
        <v>0.47709392516220539</v>
      </c>
      <c r="M67" s="42">
        <f>calcs!BZ91</f>
        <v>0.18379933817697741</v>
      </c>
      <c r="N67" s="42">
        <f>calcs!CA91</f>
        <v>-0.53228082620614148</v>
      </c>
      <c r="O67" s="42">
        <f>calcs!CB91</f>
        <v>-1</v>
      </c>
      <c r="P67" s="42">
        <f>calcs!CC91</f>
        <v>0.22440784064934857</v>
      </c>
      <c r="Q67" s="42">
        <f>calcs!CD91</f>
        <v>-0.13310553375662773</v>
      </c>
      <c r="R67" s="42">
        <f>calcs!CE91</f>
        <v>-0.52988155531241088</v>
      </c>
      <c r="S67" s="42">
        <f>calcs!CF91</f>
        <v>-0.35058177139717295</v>
      </c>
      <c r="T67" s="42">
        <f>calcs!CG91</f>
        <v>0.18834205496673503</v>
      </c>
      <c r="U67" s="42">
        <f>calcs!CH91</f>
        <v>9.2764484477223616E-2</v>
      </c>
    </row>
    <row r="68" spans="1:21" x14ac:dyDescent="0.25">
      <c r="A68" s="41" t="s">
        <v>152</v>
      </c>
      <c r="B68" s="41" t="s">
        <v>135</v>
      </c>
      <c r="C68" s="42">
        <f>calcs!BP94</f>
        <v>0.24245859859524008</v>
      </c>
      <c r="D68" s="42">
        <f>calcs!BQ94</f>
        <v>0.44621910619710747</v>
      </c>
      <c r="E68" s="42">
        <f>calcs!BR94</f>
        <v>-6.2173443475699662E-2</v>
      </c>
      <c r="F68" s="42">
        <f>calcs!BS94</f>
        <v>0.24679620008680664</v>
      </c>
      <c r="G68" s="42">
        <f>calcs!BT94</f>
        <v>-8.6844472166431874E-2</v>
      </c>
      <c r="H68" s="42">
        <f>calcs!BU94</f>
        <v>1.9579731920715077E-2</v>
      </c>
      <c r="I68" s="42">
        <f>calcs!BV94</f>
        <v>-0.14681534522208736</v>
      </c>
      <c r="J68" s="42">
        <f>calcs!BW94</f>
        <v>9.7391482228375639E-2</v>
      </c>
      <c r="K68" s="42">
        <f>calcs!BX94</f>
        <v>7.6690215049825219E-2</v>
      </c>
      <c r="L68" s="42">
        <f>calcs!BY94</f>
        <v>0.62271689824349175</v>
      </c>
      <c r="M68" s="42">
        <f>calcs!BZ94</f>
        <v>0.56004496576669094</v>
      </c>
      <c r="N68" s="42">
        <f>calcs!CA94</f>
        <v>-0.33862483861400566</v>
      </c>
      <c r="O68" s="42">
        <f>calcs!CB94</f>
        <v>-1</v>
      </c>
      <c r="P68" s="42">
        <f>calcs!CC94</f>
        <v>-2.6983113646092266E-3</v>
      </c>
      <c r="Q68" s="42">
        <f>calcs!CD94</f>
        <v>-0.30790792503962056</v>
      </c>
      <c r="R68" s="42">
        <f>calcs!CE94</f>
        <v>-0.62874384954362383</v>
      </c>
      <c r="S68" s="42">
        <f>calcs!CF94</f>
        <v>-0.38023387628921557</v>
      </c>
      <c r="T68" s="42">
        <f>calcs!CG94</f>
        <v>9.8245702315437916E-2</v>
      </c>
      <c r="U68" s="42">
        <f>calcs!CH94</f>
        <v>0.26091897458620483</v>
      </c>
    </row>
    <row r="69" spans="1:21" x14ac:dyDescent="0.25">
      <c r="A69" s="41" t="s">
        <v>152</v>
      </c>
      <c r="B69" s="41" t="s">
        <v>136</v>
      </c>
      <c r="C69" s="42">
        <f>calcs!BP96</f>
        <v>-0.10763657960216196</v>
      </c>
      <c r="D69" s="42">
        <f>calcs!BQ96</f>
        <v>7.9024021948019496E-2</v>
      </c>
      <c r="E69" s="42">
        <f>calcs!BR96</f>
        <v>-0.33861399491889149</v>
      </c>
      <c r="F69" s="42">
        <f>calcs!BS96</f>
        <v>-0.2530260359849873</v>
      </c>
      <c r="G69" s="42">
        <f>calcs!BT96</f>
        <v>-0.18840322507432292</v>
      </c>
      <c r="H69" s="42">
        <f>calcs!BU96</f>
        <v>0.12340588526872068</v>
      </c>
      <c r="I69" s="42">
        <f>calcs!BV96</f>
        <v>0.11293599005275093</v>
      </c>
      <c r="J69" s="42">
        <f>calcs!BW96</f>
        <v>0.13258961365299671</v>
      </c>
      <c r="K69" s="42">
        <f>calcs!BX96</f>
        <v>-6.5434057688168786E-3</v>
      </c>
      <c r="L69" s="42">
        <f>calcs!BY96</f>
        <v>0.41589129026817845</v>
      </c>
      <c r="M69" s="42">
        <f>calcs!BZ96</f>
        <v>4.1907319999493438E-2</v>
      </c>
      <c r="N69" s="42">
        <f>calcs!CA96</f>
        <v>-0.60086744936236003</v>
      </c>
      <c r="O69" s="42">
        <f>calcs!CB96</f>
        <v>-1</v>
      </c>
      <c r="P69" s="42">
        <f>calcs!CC96</f>
        <v>0.16661191112650145</v>
      </c>
      <c r="Q69" s="42">
        <f>calcs!CD96</f>
        <v>-0.15853192880726516</v>
      </c>
      <c r="R69" s="42">
        <f>calcs!CE96</f>
        <v>-0.52056038988832409</v>
      </c>
      <c r="S69" s="42">
        <f>calcs!CF96</f>
        <v>-0.35163473722758104</v>
      </c>
      <c r="T69" s="42">
        <f>calcs!CG96</f>
        <v>0.14629365433744168</v>
      </c>
      <c r="U69" s="42">
        <f>calcs!CH96</f>
        <v>4.466594151467413E-2</v>
      </c>
    </row>
    <row r="70" spans="1:21" x14ac:dyDescent="0.25">
      <c r="A70" s="41" t="s">
        <v>152</v>
      </c>
      <c r="B70" s="41" t="s">
        <v>137</v>
      </c>
      <c r="C70" s="42">
        <f>calcs!BP97</f>
        <v>0.10617002661991282</v>
      </c>
      <c r="D70" s="42">
        <f>calcs!BQ97</f>
        <v>0.30110037828474456</v>
      </c>
      <c r="E70" s="42">
        <f>calcs!BR97</f>
        <v>-0.20709599637764844</v>
      </c>
      <c r="F70" s="42">
        <f>calcs!BS97</f>
        <v>6.8103319333539802E-2</v>
      </c>
      <c r="G70" s="42">
        <f>calcs!BT97</f>
        <v>-0.10382277253993266</v>
      </c>
      <c r="H70" s="42">
        <f>calcs!BU97</f>
        <v>0.13766128924562657</v>
      </c>
      <c r="I70" s="42">
        <f>calcs!BV97</f>
        <v>0.14450273261923766</v>
      </c>
      <c r="J70" s="42">
        <f>calcs!BW97</f>
        <v>0.18862013806303141</v>
      </c>
      <c r="K70" s="42">
        <f>calcs!BX97</f>
        <v>2.3215413240059969E-2</v>
      </c>
      <c r="L70" s="42">
        <f>calcs!BY97</f>
        <v>0.49174906644238658</v>
      </c>
      <c r="M70" s="42">
        <f>calcs!BZ97</f>
        <v>0.19553102608055706</v>
      </c>
      <c r="N70" s="42">
        <f>calcs!CA97</f>
        <v>-0.53829911840083722</v>
      </c>
      <c r="O70" s="42">
        <f>calcs!CB97</f>
        <v>-1</v>
      </c>
      <c r="P70" s="42">
        <f>calcs!CC97</f>
        <v>0.22956485990731545</v>
      </c>
      <c r="Q70" s="42">
        <f>calcs!CD97</f>
        <v>-9.9983182213152777E-2</v>
      </c>
      <c r="R70" s="42">
        <f>calcs!CE97</f>
        <v>-0.52785481669331358</v>
      </c>
      <c r="S70" s="42">
        <f>calcs!CF97</f>
        <v>-0.34165379519387168</v>
      </c>
      <c r="T70" s="42">
        <f>calcs!CG97</f>
        <v>0.19780554342312257</v>
      </c>
      <c r="U70" s="42">
        <f>calcs!CH97</f>
        <v>0.14181208414510807</v>
      </c>
    </row>
    <row r="71" spans="1:21" x14ac:dyDescent="0.25">
      <c r="A71" s="41" t="s">
        <v>152</v>
      </c>
      <c r="B71" s="41" t="s">
        <v>138</v>
      </c>
      <c r="C71" s="42">
        <f>calcs!BP99</f>
        <v>0.23406481064417919</v>
      </c>
      <c r="D71" s="42">
        <f>calcs!BQ99</f>
        <v>0.43882072721080023</v>
      </c>
      <c r="E71" s="42">
        <f>calcs!BR99</f>
        <v>7.3924338753560317E-2</v>
      </c>
      <c r="F71" s="42">
        <f>calcs!BS99</f>
        <v>0.13030090661574864</v>
      </c>
      <c r="G71" s="42">
        <f>calcs!BT99</f>
        <v>8.3385092657585813E-2</v>
      </c>
      <c r="H71" s="42">
        <f>calcs!BU99</f>
        <v>0.29998605563679098</v>
      </c>
      <c r="I71" s="42">
        <f>calcs!BV99</f>
        <v>0.16133329516212055</v>
      </c>
      <c r="J71" s="42">
        <f>calcs!BW99</f>
        <v>0.29308109861076304</v>
      </c>
      <c r="K71" s="42">
        <f>calcs!BX99</f>
        <v>0.2064085585650956</v>
      </c>
      <c r="L71" s="42">
        <f>calcs!BY99</f>
        <v>0.52508830206871504</v>
      </c>
      <c r="M71" s="42">
        <f>calcs!BZ99</f>
        <v>0.33220875486344281</v>
      </c>
      <c r="N71" s="42">
        <f>calcs!CA99</f>
        <v>-0.37737944059836454</v>
      </c>
      <c r="O71" s="42">
        <f>calcs!CB99</f>
        <v>-1</v>
      </c>
      <c r="P71" s="42">
        <f>calcs!CC99</f>
        <v>0.29901070402917423</v>
      </c>
      <c r="Q71" s="42">
        <f>calcs!CD99</f>
        <v>-5.8508582618050343E-2</v>
      </c>
      <c r="R71" s="42">
        <f>calcs!CE99</f>
        <v>-0.51577284704166426</v>
      </c>
      <c r="S71" s="42">
        <f>calcs!CF99</f>
        <v>-0.2841969118299808</v>
      </c>
      <c r="T71" s="42">
        <f>calcs!CG99</f>
        <v>0.31445249393824598</v>
      </c>
      <c r="U71" s="42">
        <f>calcs!CH99</f>
        <v>0.19214839419209923</v>
      </c>
    </row>
    <row r="72" spans="1:21" x14ac:dyDescent="0.25">
      <c r="A72" s="41" t="s">
        <v>152</v>
      </c>
      <c r="B72" s="41" t="s">
        <v>36</v>
      </c>
      <c r="C72" s="42">
        <f>calcs!BP113</f>
        <v>0.42396994061434634</v>
      </c>
      <c r="D72" s="42">
        <f>calcs!BQ113</f>
        <v>0.55319703382793439</v>
      </c>
      <c r="E72" s="42">
        <f>calcs!BR113</f>
        <v>0.26572210689669484</v>
      </c>
      <c r="F72" s="42">
        <f>calcs!BS113</f>
        <v>0.28844032644255618</v>
      </c>
      <c r="G72" s="42">
        <f>calcs!BT113</f>
        <v>9.47423659030594E-2</v>
      </c>
      <c r="H72" s="42">
        <f>calcs!BU113</f>
        <v>0.30816558281671719</v>
      </c>
      <c r="I72" s="42">
        <f>calcs!BV113</f>
        <v>0.27817104034089352</v>
      </c>
      <c r="J72" s="42">
        <f>calcs!BW113</f>
        <v>0.37197422555121334</v>
      </c>
      <c r="K72" s="42">
        <f>calcs!BX113</f>
        <v>0.30381303132676285</v>
      </c>
      <c r="L72" s="42">
        <f>calcs!BY113</f>
        <v>1</v>
      </c>
      <c r="M72" s="42">
        <f>calcs!BZ113</f>
        <v>0.54307122336427127</v>
      </c>
      <c r="N72" s="42">
        <f>calcs!CA113</f>
        <v>-0.22574531040205859</v>
      </c>
      <c r="O72" s="42">
        <f>calcs!CB113</f>
        <v>-0.81394802793296228</v>
      </c>
      <c r="P72" s="42">
        <f>calcs!CC113</f>
        <v>0.90437644648074644</v>
      </c>
      <c r="Q72" s="42">
        <f>calcs!CD113</f>
        <v>0.12503750688249982</v>
      </c>
      <c r="R72" s="42">
        <f>calcs!CE113</f>
        <v>-0.38634830441091506</v>
      </c>
      <c r="S72" s="42">
        <f>calcs!CF113</f>
        <v>-0.13016690817222906</v>
      </c>
      <c r="T72" s="42">
        <f>calcs!CG113</f>
        <v>0.69267185865473291</v>
      </c>
      <c r="U72" s="42">
        <f>calcs!CH113</f>
        <v>0.26792541240627354</v>
      </c>
    </row>
    <row r="73" spans="1:21" x14ac:dyDescent="0.25">
      <c r="A73" s="41" t="s">
        <v>152</v>
      </c>
      <c r="B73" s="41" t="s">
        <v>142</v>
      </c>
      <c r="C73" s="42">
        <f>calcs!BP114</f>
        <v>-0.48504642800303549</v>
      </c>
      <c r="D73" s="42">
        <f>calcs!BQ114</f>
        <v>-0.39154437078476884</v>
      </c>
      <c r="E73" s="42">
        <f>calcs!BR114</f>
        <v>-0.76634621936330471</v>
      </c>
      <c r="F73" s="42">
        <f>calcs!BS114</f>
        <v>-0.51287042574866692</v>
      </c>
      <c r="G73" s="42">
        <f>calcs!BT114</f>
        <v>-0.68969719526778739</v>
      </c>
      <c r="H73" s="42">
        <f>calcs!BU114</f>
        <v>-0.37751005157795586</v>
      </c>
      <c r="I73" s="42">
        <f>calcs!BV114</f>
        <v>-0.41072844566201439</v>
      </c>
      <c r="J73" s="42">
        <f>calcs!BW114</f>
        <v>-0.29813836899613422</v>
      </c>
      <c r="K73" s="42">
        <f>calcs!BX114</f>
        <v>-0.37620494150257772</v>
      </c>
      <c r="L73" s="42">
        <f>calcs!BY114</f>
        <v>-1.0875396826683386E-2</v>
      </c>
      <c r="M73" s="42">
        <f>calcs!BZ114</f>
        <v>-0.36625570108562006</v>
      </c>
      <c r="N73" s="42">
        <f>calcs!CA114</f>
        <v>-0.7647657215673157</v>
      </c>
      <c r="O73" s="42">
        <f>calcs!CB114</f>
        <v>-1</v>
      </c>
      <c r="P73" s="42">
        <f>calcs!CC114</f>
        <v>-0.66219455481249057</v>
      </c>
      <c r="Q73" s="42">
        <f>calcs!CD114</f>
        <v>-0.52352538793358594</v>
      </c>
      <c r="R73" s="42">
        <f>calcs!CE114</f>
        <v>-0.60154207053083952</v>
      </c>
      <c r="S73" s="42">
        <f>calcs!CF114</f>
        <v>-0.51903854685668893</v>
      </c>
      <c r="T73" s="42">
        <f>calcs!CG114</f>
        <v>-0.34171895981063211</v>
      </c>
      <c r="U73" s="42">
        <f>calcs!CH114</f>
        <v>-0.13715276507047588</v>
      </c>
    </row>
    <row r="74" spans="1:21" x14ac:dyDescent="0.25">
      <c r="A74" s="41" t="s">
        <v>152</v>
      </c>
      <c r="B74" s="41" t="s">
        <v>143</v>
      </c>
      <c r="C74" s="42">
        <f>calcs!BP116</f>
        <v>0.92619487335486184</v>
      </c>
      <c r="D74" s="42">
        <f>calcs!BQ116</f>
        <v>1</v>
      </c>
      <c r="E74" s="42">
        <f>calcs!BR116</f>
        <v>0.7814792632440124</v>
      </c>
      <c r="F74" s="42">
        <f>calcs!BS116</f>
        <v>0.85258808209796655</v>
      </c>
      <c r="G74" s="42">
        <f>calcs!BT116</f>
        <v>0.808209976542695</v>
      </c>
      <c r="H74" s="42">
        <f>calcs!BU116</f>
        <v>0.6843730119789474</v>
      </c>
      <c r="I74" s="42">
        <f>calcs!BV116</f>
        <v>0.63575524574673348</v>
      </c>
      <c r="J74" s="42">
        <f>calcs!BW116</f>
        <v>0.68847955923242454</v>
      </c>
      <c r="K74" s="42">
        <f>calcs!BX116</f>
        <v>0.47035313929908401</v>
      </c>
      <c r="L74" s="42">
        <f>calcs!BY116</f>
        <v>0.52272581732371115</v>
      </c>
      <c r="M74" s="42">
        <f>calcs!BZ116</f>
        <v>0.36782040649904058</v>
      </c>
      <c r="N74" s="42">
        <f>calcs!CA116</f>
        <v>-0.17043867024237871</v>
      </c>
      <c r="O74" s="42">
        <f>calcs!CB116</f>
        <v>-0.47728965787186195</v>
      </c>
      <c r="P74" s="42">
        <f>calcs!CC116</f>
        <v>0.8616786405918776</v>
      </c>
      <c r="Q74" s="42">
        <f>calcs!CD116</f>
        <v>0.24630592711199095</v>
      </c>
      <c r="R74" s="42">
        <f>calcs!CE116</f>
        <v>-0.12380633523153065</v>
      </c>
      <c r="S74" s="42">
        <f>calcs!CF116</f>
        <v>3.1586081926935704E-2</v>
      </c>
      <c r="T74" s="42">
        <f>calcs!CG116</f>
        <v>0.61290098900092371</v>
      </c>
      <c r="U74" s="42">
        <f>calcs!CH116</f>
        <v>0.25444681583488721</v>
      </c>
    </row>
    <row r="75" spans="1:21" x14ac:dyDescent="0.25">
      <c r="A75" s="41" t="s">
        <v>152</v>
      </c>
      <c r="B75" s="41" t="s">
        <v>144</v>
      </c>
      <c r="C75" s="42">
        <f>calcs!BP117</f>
        <v>8.286321040288161E-2</v>
      </c>
      <c r="D75" s="42">
        <f>calcs!BQ117</f>
        <v>0.21862374398951667</v>
      </c>
      <c r="E75" s="42">
        <f>calcs!BR117</f>
        <v>0.19267255677286407</v>
      </c>
      <c r="F75" s="42">
        <f>calcs!BS117</f>
        <v>-6.7940913963914443E-3</v>
      </c>
      <c r="G75" s="42">
        <f>calcs!BT117</f>
        <v>-0.16910213395275536</v>
      </c>
      <c r="H75" s="42">
        <f>calcs!BU117</f>
        <v>5.6653685254593668E-2</v>
      </c>
      <c r="I75" s="42">
        <f>calcs!BV117</f>
        <v>-4.7055716341934152E-3</v>
      </c>
      <c r="J75" s="42">
        <f>calcs!BW117</f>
        <v>0.16993765703731775</v>
      </c>
      <c r="K75" s="42">
        <f>calcs!BX117</f>
        <v>5.5942817364627001E-2</v>
      </c>
      <c r="L75" s="42">
        <f>calcs!BY117</f>
        <v>1</v>
      </c>
      <c r="M75" s="42">
        <f>calcs!BZ117</f>
        <v>0.87432412170421236</v>
      </c>
      <c r="N75" s="42">
        <f>calcs!CA117</f>
        <v>8.1349318706434359E-2</v>
      </c>
      <c r="O75" s="42">
        <f>calcs!CB117</f>
        <v>-0.3924488600546554</v>
      </c>
      <c r="P75" s="42">
        <f>calcs!CC117</f>
        <v>0.98126133793021997</v>
      </c>
      <c r="Q75" s="42">
        <f>calcs!CD117</f>
        <v>-3.3260812134012982E-2</v>
      </c>
      <c r="R75" s="42">
        <f>calcs!CE117</f>
        <v>-0.26925483106169484</v>
      </c>
      <c r="S75" s="42">
        <f>calcs!CF117</f>
        <v>-0.11196305747217444</v>
      </c>
      <c r="T75" s="42">
        <f>calcs!CG117</f>
        <v>0.37511897757180229</v>
      </c>
      <c r="U75" s="42">
        <f>calcs!CH117</f>
        <v>0.4395633011256932</v>
      </c>
    </row>
    <row r="76" spans="1:21" x14ac:dyDescent="0.25">
      <c r="A76" s="41" t="s">
        <v>152</v>
      </c>
      <c r="B76" s="41" t="s">
        <v>145</v>
      </c>
      <c r="C76" s="42">
        <f>calcs!BP119</f>
        <v>0.95134625641935733</v>
      </c>
      <c r="D76" s="42">
        <f>calcs!BQ119</f>
        <v>0.72970922083575063</v>
      </c>
      <c r="E76" s="42">
        <f>calcs!BR119</f>
        <v>1</v>
      </c>
      <c r="F76" s="42">
        <f>calcs!BS119</f>
        <v>0.94495582723333738</v>
      </c>
      <c r="G76" s="42">
        <f>calcs!BT119</f>
        <v>0.98327728501226641</v>
      </c>
      <c r="H76" s="42">
        <f>calcs!BU119</f>
        <v>0.92536507015807123</v>
      </c>
      <c r="I76" s="42">
        <f>calcs!BV119</f>
        <v>0.75226516246395103</v>
      </c>
      <c r="J76" s="42">
        <f>calcs!BW119</f>
        <v>0.76053340140041115</v>
      </c>
      <c r="K76" s="42">
        <f>calcs!BX119</f>
        <v>0.56085280994690101</v>
      </c>
      <c r="L76" s="42">
        <f>calcs!BY119</f>
        <v>-0.43255021015021705</v>
      </c>
      <c r="M76" s="42">
        <f>calcs!BZ119</f>
        <v>-0.40707424209189447</v>
      </c>
      <c r="N76" s="42">
        <f>calcs!CA119</f>
        <v>-0.33092644269557175</v>
      </c>
      <c r="O76" s="42">
        <f>calcs!CB119</f>
        <v>-0.33456369593436019</v>
      </c>
      <c r="P76" s="42">
        <f>calcs!CC119</f>
        <v>-3.7131776970013831E-2</v>
      </c>
      <c r="Q76" s="42">
        <f>calcs!CD119</f>
        <v>0.13432892683672618</v>
      </c>
      <c r="R76" s="42">
        <f>calcs!CE119</f>
        <v>5.7812505015201465E-2</v>
      </c>
      <c r="S76" s="42">
        <f>calcs!CF119</f>
        <v>4.6998028000213445E-2</v>
      </c>
      <c r="T76" s="42">
        <f>calcs!CG119</f>
        <v>0.13004764399121801</v>
      </c>
      <c r="U76" s="42">
        <f>calcs!CH119</f>
        <v>5.2734386515609268E-3</v>
      </c>
    </row>
    <row r="77" spans="1:21" x14ac:dyDescent="0.25">
      <c r="A77" s="41" t="s">
        <v>152</v>
      </c>
      <c r="B77" s="41" t="s">
        <v>146</v>
      </c>
      <c r="C77" s="42">
        <f>calcs!BP124</f>
        <v>0.21968911170598304</v>
      </c>
      <c r="D77" s="42">
        <f>calcs!BQ124</f>
        <v>9.9141818400708848E-2</v>
      </c>
      <c r="E77" s="42">
        <f>calcs!BR124</f>
        <v>7.8191061717247323E-2</v>
      </c>
      <c r="F77" s="42">
        <f>calcs!BS124</f>
        <v>0.25383996579358342</v>
      </c>
      <c r="G77" s="42">
        <f>calcs!BT124</f>
        <v>0.13292636193040797</v>
      </c>
      <c r="H77" s="42">
        <f>calcs!BU124</f>
        <v>0.50284692563538447</v>
      </c>
      <c r="I77" s="42">
        <f>calcs!BV124</f>
        <v>7.6813975613492583E-2</v>
      </c>
      <c r="J77" s="42">
        <f>calcs!BW124</f>
        <v>0.3635667764180382</v>
      </c>
      <c r="K77" s="42">
        <f>calcs!BX124</f>
        <v>0.21090386085387386</v>
      </c>
      <c r="L77" s="42">
        <f>calcs!BY124</f>
        <v>1</v>
      </c>
      <c r="M77" s="42">
        <f>calcs!BZ124</f>
        <v>0.24456841113015076</v>
      </c>
      <c r="N77" s="42">
        <f>calcs!CA124</f>
        <v>-3.7628746157499303E-2</v>
      </c>
      <c r="O77" s="42">
        <f>calcs!CB124</f>
        <v>-0.87068231287210063</v>
      </c>
      <c r="P77" s="42">
        <f>calcs!CC124</f>
        <v>0.96289318271616131</v>
      </c>
      <c r="Q77" s="42">
        <f>calcs!CD124</f>
        <v>-0.30430537726321738</v>
      </c>
      <c r="R77" s="42">
        <f>calcs!CE124</f>
        <v>-0.27141314097998986</v>
      </c>
      <c r="S77" s="42">
        <f>calcs!CF124</f>
        <v>-0.25120299874062768</v>
      </c>
      <c r="T77" s="42">
        <f>calcs!CG124</f>
        <v>0.26146999239577368</v>
      </c>
      <c r="U77" s="42">
        <f>calcs!CH124</f>
        <v>-8.1642940231179406E-2</v>
      </c>
    </row>
    <row r="78" spans="1:21" x14ac:dyDescent="0.25">
      <c r="A78" s="41" t="s">
        <v>152</v>
      </c>
      <c r="B78" s="41" t="s">
        <v>60</v>
      </c>
      <c r="C78" s="42">
        <f>calcs!BP125</f>
        <v>8.3021154419623433E-2</v>
      </c>
      <c r="D78" s="42">
        <f>calcs!BQ125</f>
        <v>0.19935442001528469</v>
      </c>
      <c r="E78" s="42">
        <f>calcs!BR125</f>
        <v>-0.40072226433126823</v>
      </c>
      <c r="F78" s="42">
        <f>calcs!BS125</f>
        <v>-0.18705874174337106</v>
      </c>
      <c r="G78" s="42">
        <f>calcs!BT125</f>
        <v>-0.1609911211522102</v>
      </c>
      <c r="H78" s="42">
        <f>calcs!BU125</f>
        <v>0.21379297922281881</v>
      </c>
      <c r="I78" s="42">
        <f>calcs!BV125</f>
        <v>-5.3345384332606084E-2</v>
      </c>
      <c r="J78" s="42">
        <f>calcs!BW125</f>
        <v>5.4738241532988577E-2</v>
      </c>
      <c r="K78" s="42">
        <f>calcs!BX125</f>
        <v>-6.8774312356371631E-2</v>
      </c>
      <c r="L78" s="42">
        <f>calcs!BY125</f>
        <v>0.17255248521279395</v>
      </c>
      <c r="M78" s="42">
        <f>calcs!BZ125</f>
        <v>7.0950042195916607E-2</v>
      </c>
      <c r="N78" s="42">
        <f>calcs!CA125</f>
        <v>-0.66864821225587812</v>
      </c>
      <c r="O78" s="42">
        <f>calcs!CB125</f>
        <v>-1</v>
      </c>
      <c r="P78" s="42">
        <f>calcs!CC125</f>
        <v>0.31630835360313936</v>
      </c>
      <c r="Q78" s="42">
        <f>calcs!CD125</f>
        <v>-0.14710311841912352</v>
      </c>
      <c r="R78" s="42">
        <f>calcs!CE125</f>
        <v>-0.4988337764967587</v>
      </c>
      <c r="S78" s="42">
        <f>calcs!CF125</f>
        <v>-0.34132858383411308</v>
      </c>
      <c r="T78" s="42">
        <f>calcs!CG125</f>
        <v>0.20695719758901462</v>
      </c>
      <c r="U78" s="42">
        <f>calcs!CH125</f>
        <v>-4.9955056405217767E-2</v>
      </c>
    </row>
    <row r="79" spans="1:21" x14ac:dyDescent="0.25">
      <c r="A79" s="41" t="s">
        <v>152</v>
      </c>
      <c r="B79" s="41" t="s">
        <v>147</v>
      </c>
      <c r="C79" s="42">
        <f>calcs!BP126</f>
        <v>0.28571664982675909</v>
      </c>
      <c r="D79" s="42">
        <f>calcs!BQ126</f>
        <v>0.5324153722826177</v>
      </c>
      <c r="E79" s="42">
        <f>calcs!BR126</f>
        <v>1.1427994808379955E-2</v>
      </c>
      <c r="F79" s="42">
        <f>calcs!BS126</f>
        <v>-0.80127432313104563</v>
      </c>
      <c r="G79" s="42">
        <f>calcs!BT126</f>
        <v>-0.22821083097563011</v>
      </c>
      <c r="H79" s="42">
        <f>calcs!BU126</f>
        <v>0.53961110531692236</v>
      </c>
      <c r="I79" s="42">
        <f>calcs!BV126</f>
        <v>0.33660216150014632</v>
      </c>
      <c r="J79" s="42">
        <f>calcs!BW126</f>
        <v>0.70536998591811328</v>
      </c>
      <c r="K79" s="42">
        <f>calcs!BX126</f>
        <v>0.25450225308810254</v>
      </c>
      <c r="L79" s="42">
        <f>calcs!BY126</f>
        <v>0.6628185952290323</v>
      </c>
      <c r="M79" s="42">
        <f>calcs!BZ126</f>
        <v>0.24207097848407266</v>
      </c>
      <c r="N79" s="42">
        <f>calcs!CA126</f>
        <v>0.14218800034166387</v>
      </c>
      <c r="O79" s="42">
        <f>calcs!CB126</f>
        <v>-0.78917214413841397</v>
      </c>
      <c r="P79" s="42">
        <f>calcs!CC126</f>
        <v>0.31299363077817649</v>
      </c>
      <c r="Q79" s="42">
        <f>calcs!CD126</f>
        <v>1</v>
      </c>
      <c r="R79" s="42">
        <f>calcs!CE126</f>
        <v>0.26250356091461413</v>
      </c>
      <c r="S79" s="42">
        <f>calcs!CF126</f>
        <v>0.23691633112087673</v>
      </c>
      <c r="T79" s="42">
        <f>calcs!CG126</f>
        <v>0.5394884408067061</v>
      </c>
      <c r="U79" s="42">
        <f>calcs!CH126</f>
        <v>-4.0332855205310193E-2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cel growth</vt:lpstr>
      <vt:lpstr>calcs</vt:lpstr>
      <vt:lpstr>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Sofia Henriques da Costa</dc:creator>
  <cp:lastModifiedBy>Sofia Henriques da Costa</cp:lastModifiedBy>
  <dcterms:created xsi:type="dcterms:W3CDTF">2015-05-19T15:30:16Z</dcterms:created>
  <dcterms:modified xsi:type="dcterms:W3CDTF">2015-06-26T13:01:30Z</dcterms:modified>
</cp:coreProperties>
</file>