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fcizuedu-my.sharepoint.com/personal/20912023200629_fci_zu_edu_eg/Documents/"/>
    </mc:Choice>
  </mc:AlternateContent>
  <xr:revisionPtr revIDLastSave="36" documentId="8_{2A70EF06-AC1A-4B58-86E5-1EA2C658652E}" xr6:coauthVersionLast="47" xr6:coauthVersionMax="47" xr10:uidLastSave="{E6306D09-528E-4D31-A94A-1C476F45F7BB}"/>
  <bookViews>
    <workbookView xWindow="-108" yWindow="-108" windowWidth="23256" windowHeight="12456" activeTab="1" xr2:uid="{27D4E880-5202-40C6-B497-D4E4800BBC8C}"/>
  </bookViews>
  <sheets>
    <sheet name="Profit by Region and Salesperso" sheetId="2" r:id="rId1"/>
    <sheet name="Profit vs Quantity Chart" sheetId="4" r:id="rId2"/>
    <sheet name="Quantity by Month" sheetId="3" r:id="rId3"/>
    <sheet name="Sales Data" sheetId="1" r:id="rId4"/>
  </sheets>
  <calcPr calcId="191029"/>
  <pivotCaches>
    <pivotCache cacheId="3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D20" i="1"/>
</calcChain>
</file>

<file path=xl/sharedStrings.xml><?xml version="1.0" encoding="utf-8"?>
<sst xmlns="http://schemas.openxmlformats.org/spreadsheetml/2006/main" count="136" uniqueCount="63">
  <si>
    <t>Date</t>
  </si>
  <si>
    <t xml:space="preserve">    Product </t>
  </si>
  <si>
    <t>Quantity</t>
  </si>
  <si>
    <t>Price</t>
  </si>
  <si>
    <t>Category</t>
  </si>
  <si>
    <t xml:space="preserve">Region </t>
  </si>
  <si>
    <t xml:space="preserve">Salesperson </t>
  </si>
  <si>
    <t xml:space="preserve">Profit </t>
  </si>
  <si>
    <t>Vitamin C</t>
  </si>
  <si>
    <t>Hair Protector</t>
  </si>
  <si>
    <t>Hyloronic Acid</t>
  </si>
  <si>
    <t>Cleanser</t>
  </si>
  <si>
    <t>Sirum</t>
  </si>
  <si>
    <t>Body Lotion</t>
  </si>
  <si>
    <t>Scrub</t>
  </si>
  <si>
    <t>Moistrizer</t>
  </si>
  <si>
    <t>Shower Gel</t>
  </si>
  <si>
    <t>Hand Cream</t>
  </si>
  <si>
    <t>Toner</t>
  </si>
  <si>
    <t>Olive Oil</t>
  </si>
  <si>
    <t>Coconut Oil</t>
  </si>
  <si>
    <t>Conditioner</t>
  </si>
  <si>
    <t>Lip Theraby</t>
  </si>
  <si>
    <t>Shampoo</t>
  </si>
  <si>
    <t>Hair Mask</t>
  </si>
  <si>
    <t>Lash Sirum</t>
  </si>
  <si>
    <t>Dry Oil</t>
  </si>
  <si>
    <t>Nail Sirum</t>
  </si>
  <si>
    <t>Skin Care</t>
  </si>
  <si>
    <t>Hair Care</t>
  </si>
  <si>
    <t>Body Care</t>
  </si>
  <si>
    <t>Hand Care</t>
  </si>
  <si>
    <t xml:space="preserve"> Lip Care</t>
  </si>
  <si>
    <t xml:space="preserve">    Lash Care</t>
  </si>
  <si>
    <t xml:space="preserve">  Hand Care</t>
  </si>
  <si>
    <t>North</t>
  </si>
  <si>
    <t xml:space="preserve">          East</t>
  </si>
  <si>
    <t xml:space="preserve">          West</t>
  </si>
  <si>
    <t xml:space="preserve">           South</t>
  </si>
  <si>
    <t xml:space="preserve">         West</t>
  </si>
  <si>
    <t>Bonus Rate</t>
  </si>
  <si>
    <t>Ali</t>
  </si>
  <si>
    <t>Sara</t>
  </si>
  <si>
    <t>Omar</t>
  </si>
  <si>
    <t>Nada</t>
  </si>
  <si>
    <t>Ahmed</t>
  </si>
  <si>
    <t>Flag</t>
  </si>
  <si>
    <t>Bonus</t>
  </si>
  <si>
    <t>Sales_Person</t>
  </si>
  <si>
    <t>Row Labels</t>
  </si>
  <si>
    <t>Grand Total</t>
  </si>
  <si>
    <t>Column Labels</t>
  </si>
  <si>
    <t xml:space="preserve">Sum of Profit </t>
  </si>
  <si>
    <t xml:space="preserve">Total Sum of Profit </t>
  </si>
  <si>
    <t>Total Sum of Bonus Amount</t>
  </si>
  <si>
    <t>Sum of Bonus Amount</t>
  </si>
  <si>
    <t>Sum of Quantity</t>
  </si>
  <si>
    <t>Mar</t>
  </si>
  <si>
    <t>May</t>
  </si>
  <si>
    <t>Jul</t>
  </si>
  <si>
    <t>Sep</t>
  </si>
  <si>
    <t>Dec</t>
  </si>
  <si>
    <t>Total 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</si>
</sst>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5" fontId="0" fillId="0" borderId="2" xfId="0" applyNumberFormat="1" applyBorder="1"/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1" fillId="0" borderId="2" xfId="0" applyNumberFormat="1" applyFont="1" applyBorder="1" applyAlignment="1">
      <alignment horizontal="center" vertical="center"/>
    </xf>
    <xf numFmtId="2" fontId="0" fillId="0" borderId="2" xfId="0" applyNumberFormat="1" applyBorder="1"/>
    <xf numFmtId="2" fontId="0" fillId="0" borderId="0" xfId="0" applyNumberFormat="1"/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 (1).xlsx]Profit by Region and Salesperso!PivotTable1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Region and Salesperso'!$B$3:$B$5</c:f>
              <c:strCache>
                <c:ptCount val="1"/>
                <c:pt idx="0">
                  <c:v>Ahmed - Sum of Profit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by Region and Salesperso'!$A$6:$A$11</c:f>
              <c:strCache>
                <c:ptCount val="5"/>
                <c:pt idx="0">
                  <c:v>           South</c:v>
                </c:pt>
                <c:pt idx="1">
                  <c:v>          East</c:v>
                </c:pt>
                <c:pt idx="2">
                  <c:v>          West</c:v>
                </c:pt>
                <c:pt idx="3">
                  <c:v>         West</c:v>
                </c:pt>
                <c:pt idx="4">
                  <c:v>North</c:v>
                </c:pt>
              </c:strCache>
            </c:strRef>
          </c:cat>
          <c:val>
            <c:numRef>
              <c:f>'Profit by Region and Salesperso'!$B$6:$B$11</c:f>
              <c:numCache>
                <c:formatCode>"$"#,##0.00</c:formatCode>
                <c:ptCount val="5"/>
                <c:pt idx="0">
                  <c:v>2280</c:v>
                </c:pt>
                <c:pt idx="1">
                  <c:v>4284</c:v>
                </c:pt>
                <c:pt idx="3">
                  <c:v>80</c:v>
                </c:pt>
                <c:pt idx="4">
                  <c:v>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9-407A-B705-A7B149FE789E}"/>
            </c:ext>
          </c:extLst>
        </c:ser>
        <c:ser>
          <c:idx val="3"/>
          <c:order val="3"/>
          <c:tx>
            <c:strRef>
              <c:f>'Profit by Region and Salesperso'!$E$3:$E$5</c:f>
              <c:strCache>
                <c:ptCount val="1"/>
                <c:pt idx="0">
                  <c:v>Ali - Sum of Profit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'Profit by Region and Salesperso'!$A$6:$A$11</c:f>
              <c:strCache>
                <c:ptCount val="5"/>
                <c:pt idx="0">
                  <c:v>           South</c:v>
                </c:pt>
                <c:pt idx="1">
                  <c:v>          East</c:v>
                </c:pt>
                <c:pt idx="2">
                  <c:v>          West</c:v>
                </c:pt>
                <c:pt idx="3">
                  <c:v>         West</c:v>
                </c:pt>
                <c:pt idx="4">
                  <c:v>North</c:v>
                </c:pt>
              </c:strCache>
            </c:strRef>
          </c:cat>
          <c:val>
            <c:numRef>
              <c:f>'Profit by Region and Salesperso'!$E$6:$E$11</c:f>
              <c:numCache>
                <c:formatCode>"$"#,##0.00</c:formatCode>
                <c:ptCount val="5"/>
                <c:pt idx="0">
                  <c:v>3720</c:v>
                </c:pt>
                <c:pt idx="1">
                  <c:v>2730</c:v>
                </c:pt>
                <c:pt idx="3">
                  <c:v>1600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9-407A-B705-A7B149FE789E}"/>
            </c:ext>
          </c:extLst>
        </c:ser>
        <c:ser>
          <c:idx val="6"/>
          <c:order val="6"/>
          <c:tx>
            <c:strRef>
              <c:f>'Profit by Region and Salesperso'!$H$3:$H$5</c:f>
              <c:strCache>
                <c:ptCount val="1"/>
                <c:pt idx="0">
                  <c:v>Nada - Sum of Profit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by Region and Salesperso'!$A$6:$A$11</c:f>
              <c:strCache>
                <c:ptCount val="5"/>
                <c:pt idx="0">
                  <c:v>           South</c:v>
                </c:pt>
                <c:pt idx="1">
                  <c:v>          East</c:v>
                </c:pt>
                <c:pt idx="2">
                  <c:v>          West</c:v>
                </c:pt>
                <c:pt idx="3">
                  <c:v>         West</c:v>
                </c:pt>
                <c:pt idx="4">
                  <c:v>North</c:v>
                </c:pt>
              </c:strCache>
            </c:strRef>
          </c:cat>
          <c:val>
            <c:numRef>
              <c:f>'Profit by Region and Salesperso'!$H$6:$H$11</c:f>
              <c:numCache>
                <c:formatCode>"$"#,##0.00</c:formatCode>
                <c:ptCount val="5"/>
                <c:pt idx="0">
                  <c:v>1920</c:v>
                </c:pt>
                <c:pt idx="1">
                  <c:v>1300</c:v>
                </c:pt>
                <c:pt idx="3">
                  <c:v>88</c:v>
                </c:pt>
                <c:pt idx="4">
                  <c:v>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9-407A-B705-A7B149FE789E}"/>
            </c:ext>
          </c:extLst>
        </c:ser>
        <c:ser>
          <c:idx val="9"/>
          <c:order val="9"/>
          <c:tx>
            <c:strRef>
              <c:f>'Profit by Region and Salesperso'!$K$3:$K$5</c:f>
              <c:strCache>
                <c:ptCount val="1"/>
                <c:pt idx="0">
                  <c:v>Omar - Sum of Profit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by Region and Salesperso'!$A$6:$A$11</c:f>
              <c:strCache>
                <c:ptCount val="5"/>
                <c:pt idx="0">
                  <c:v>           South</c:v>
                </c:pt>
                <c:pt idx="1">
                  <c:v>          East</c:v>
                </c:pt>
                <c:pt idx="2">
                  <c:v>          West</c:v>
                </c:pt>
                <c:pt idx="3">
                  <c:v>         West</c:v>
                </c:pt>
                <c:pt idx="4">
                  <c:v>North</c:v>
                </c:pt>
              </c:strCache>
            </c:strRef>
          </c:cat>
          <c:val>
            <c:numRef>
              <c:f>'Profit by Region and Salesperso'!$K$6:$K$11</c:f>
              <c:numCache>
                <c:formatCode>"$"#,##0.00</c:formatCode>
                <c:ptCount val="5"/>
                <c:pt idx="0">
                  <c:v>720</c:v>
                </c:pt>
                <c:pt idx="1">
                  <c:v>1800</c:v>
                </c:pt>
                <c:pt idx="3">
                  <c:v>800</c:v>
                </c:pt>
                <c:pt idx="4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9-407A-B705-A7B149FE789E}"/>
            </c:ext>
          </c:extLst>
        </c:ser>
        <c:ser>
          <c:idx val="1"/>
          <c:order val="1"/>
          <c:tx>
            <c:strRef>
              <c:f>'Profit by Region and Salesperso'!$C$3:$C$5</c:f>
              <c:strCache>
                <c:ptCount val="1"/>
                <c:pt idx="0">
                  <c:v>Ahmed - Sum of Bonus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 by Region and Salesperso'!$A$6:$A$11</c:f>
              <c:strCache>
                <c:ptCount val="5"/>
                <c:pt idx="0">
                  <c:v>           South</c:v>
                </c:pt>
                <c:pt idx="1">
                  <c:v>          East</c:v>
                </c:pt>
                <c:pt idx="2">
                  <c:v>          West</c:v>
                </c:pt>
                <c:pt idx="3">
                  <c:v>         West</c:v>
                </c:pt>
                <c:pt idx="4">
                  <c:v>North</c:v>
                </c:pt>
              </c:strCache>
            </c:strRef>
          </c:cat>
          <c:val>
            <c:numRef>
              <c:f>'Profit by Region and Salesperso'!$C$6:$C$11</c:f>
              <c:numCache>
                <c:formatCode>"$"#,##0.00</c:formatCode>
                <c:ptCount val="5"/>
                <c:pt idx="0">
                  <c:v>0</c:v>
                </c:pt>
                <c:pt idx="1">
                  <c:v>299.88000000000005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C9-407A-B705-A7B149FE789E}"/>
            </c:ext>
          </c:extLst>
        </c:ser>
        <c:ser>
          <c:idx val="2"/>
          <c:order val="2"/>
          <c:tx>
            <c:strRef>
              <c:f>'Profit by Region and Salesperso'!$D$3:$D$5</c:f>
              <c:strCache>
                <c:ptCount val="1"/>
                <c:pt idx="0">
                  <c:v>Ahmed - Sum of Quantity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'Profit by Region and Salesperso'!$A$6:$A$11</c:f>
              <c:strCache>
                <c:ptCount val="5"/>
                <c:pt idx="0">
                  <c:v>           South</c:v>
                </c:pt>
                <c:pt idx="1">
                  <c:v>          East</c:v>
                </c:pt>
                <c:pt idx="2">
                  <c:v>          West</c:v>
                </c:pt>
                <c:pt idx="3">
                  <c:v>         West</c:v>
                </c:pt>
                <c:pt idx="4">
                  <c:v>North</c:v>
                </c:pt>
              </c:strCache>
            </c:strRef>
          </c:cat>
          <c:val>
            <c:numRef>
              <c:f>'Profit by Region and Salesperso'!$D$6:$D$11</c:f>
              <c:numCache>
                <c:formatCode>General</c:formatCode>
                <c:ptCount val="5"/>
                <c:pt idx="0">
                  <c:v>60</c:v>
                </c:pt>
                <c:pt idx="1">
                  <c:v>51</c:v>
                </c:pt>
                <c:pt idx="3">
                  <c:v>4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C9-407A-B705-A7B149FE789E}"/>
            </c:ext>
          </c:extLst>
        </c:ser>
        <c:ser>
          <c:idx val="4"/>
          <c:order val="4"/>
          <c:tx>
            <c:strRef>
              <c:f>'Profit by Region and Salesperso'!$F$3:$F$5</c:f>
              <c:strCache>
                <c:ptCount val="1"/>
                <c:pt idx="0">
                  <c:v>Ali - Sum of Bonus Amount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'Profit by Region and Salesperso'!$A$6:$A$11</c:f>
              <c:strCache>
                <c:ptCount val="5"/>
                <c:pt idx="0">
                  <c:v>           South</c:v>
                </c:pt>
                <c:pt idx="1">
                  <c:v>          East</c:v>
                </c:pt>
                <c:pt idx="2">
                  <c:v>          West</c:v>
                </c:pt>
                <c:pt idx="3">
                  <c:v>         West</c:v>
                </c:pt>
                <c:pt idx="4">
                  <c:v>North</c:v>
                </c:pt>
              </c:strCache>
            </c:strRef>
          </c:cat>
          <c:val>
            <c:numRef>
              <c:f>'Profit by Region and Salesperso'!$F$6:$F$11</c:f>
              <c:numCache>
                <c:formatCode>"$"#,##0.00</c:formatCode>
                <c:ptCount val="5"/>
                <c:pt idx="0">
                  <c:v>111.6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C9-407A-B705-A7B149FE789E}"/>
            </c:ext>
          </c:extLst>
        </c:ser>
        <c:ser>
          <c:idx val="5"/>
          <c:order val="5"/>
          <c:tx>
            <c:strRef>
              <c:f>'Profit by Region and Salesperso'!$G$3:$G$5</c:f>
              <c:strCache>
                <c:ptCount val="1"/>
                <c:pt idx="0">
                  <c:v>Ali - Sum of Quantity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'Profit by Region and Salesperso'!$A$6:$A$11</c:f>
              <c:strCache>
                <c:ptCount val="5"/>
                <c:pt idx="0">
                  <c:v>           South</c:v>
                </c:pt>
                <c:pt idx="1">
                  <c:v>          East</c:v>
                </c:pt>
                <c:pt idx="2">
                  <c:v>          West</c:v>
                </c:pt>
                <c:pt idx="3">
                  <c:v>         West</c:v>
                </c:pt>
                <c:pt idx="4">
                  <c:v>North</c:v>
                </c:pt>
              </c:strCache>
            </c:strRef>
          </c:cat>
          <c:val>
            <c:numRef>
              <c:f>'Profit by Region and Salesperso'!$G$6:$G$11</c:f>
              <c:numCache>
                <c:formatCode>General</c:formatCode>
                <c:ptCount val="5"/>
                <c:pt idx="0">
                  <c:v>62</c:v>
                </c:pt>
                <c:pt idx="1">
                  <c:v>91</c:v>
                </c:pt>
                <c:pt idx="3">
                  <c:v>40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C9-407A-B705-A7B149FE789E}"/>
            </c:ext>
          </c:extLst>
        </c:ser>
        <c:ser>
          <c:idx val="7"/>
          <c:order val="7"/>
          <c:tx>
            <c:strRef>
              <c:f>'Profit by Region and Salesperso'!$I$3:$I$5</c:f>
              <c:strCache>
                <c:ptCount val="1"/>
                <c:pt idx="0">
                  <c:v>Nada - Sum of Bonus Amount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by Region and Salesperso'!$A$6:$A$11</c:f>
              <c:strCache>
                <c:ptCount val="5"/>
                <c:pt idx="0">
                  <c:v>           South</c:v>
                </c:pt>
                <c:pt idx="1">
                  <c:v>          East</c:v>
                </c:pt>
                <c:pt idx="2">
                  <c:v>          West</c:v>
                </c:pt>
                <c:pt idx="3">
                  <c:v>         West</c:v>
                </c:pt>
                <c:pt idx="4">
                  <c:v>North</c:v>
                </c:pt>
              </c:strCache>
            </c:strRef>
          </c:cat>
          <c:val>
            <c:numRef>
              <c:f>'Profit by Region and Salesperso'!$I$6:$I$11</c:f>
              <c:numCache>
                <c:formatCode>"$"#,##0.00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C9-407A-B705-A7B149FE789E}"/>
            </c:ext>
          </c:extLst>
        </c:ser>
        <c:ser>
          <c:idx val="8"/>
          <c:order val="8"/>
          <c:tx>
            <c:strRef>
              <c:f>'Profit by Region and Salesperso'!$J$3:$J$5</c:f>
              <c:strCache>
                <c:ptCount val="1"/>
                <c:pt idx="0">
                  <c:v>Nada - Sum of Quantity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by Region and Salesperso'!$A$6:$A$11</c:f>
              <c:strCache>
                <c:ptCount val="5"/>
                <c:pt idx="0">
                  <c:v>           South</c:v>
                </c:pt>
                <c:pt idx="1">
                  <c:v>          East</c:v>
                </c:pt>
                <c:pt idx="2">
                  <c:v>          West</c:v>
                </c:pt>
                <c:pt idx="3">
                  <c:v>         West</c:v>
                </c:pt>
                <c:pt idx="4">
                  <c:v>North</c:v>
                </c:pt>
              </c:strCache>
            </c:strRef>
          </c:cat>
          <c:val>
            <c:numRef>
              <c:f>'Profit by Region and Salesperso'!$J$6:$J$11</c:f>
              <c:numCache>
                <c:formatCode>General</c:formatCode>
                <c:ptCount val="5"/>
                <c:pt idx="0">
                  <c:v>80</c:v>
                </c:pt>
                <c:pt idx="1">
                  <c:v>26</c:v>
                </c:pt>
                <c:pt idx="3">
                  <c:v>11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C9-407A-B705-A7B149FE789E}"/>
            </c:ext>
          </c:extLst>
        </c:ser>
        <c:ser>
          <c:idx val="10"/>
          <c:order val="10"/>
          <c:tx>
            <c:strRef>
              <c:f>'Profit by Region and Salesperso'!$L$3:$L$5</c:f>
              <c:strCache>
                <c:ptCount val="1"/>
                <c:pt idx="0">
                  <c:v>Omar - Sum of Bonus Amount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by Region and Salesperso'!$A$6:$A$11</c:f>
              <c:strCache>
                <c:ptCount val="5"/>
                <c:pt idx="0">
                  <c:v>           South</c:v>
                </c:pt>
                <c:pt idx="1">
                  <c:v>          East</c:v>
                </c:pt>
                <c:pt idx="2">
                  <c:v>          West</c:v>
                </c:pt>
                <c:pt idx="3">
                  <c:v>         West</c:v>
                </c:pt>
                <c:pt idx="4">
                  <c:v>North</c:v>
                </c:pt>
              </c:strCache>
            </c:strRef>
          </c:cat>
          <c:val>
            <c:numRef>
              <c:f>'Profit by Region and Salesperso'!$L$6:$L$11</c:f>
              <c:numCache>
                <c:formatCode>"$"#,##0.00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DC9-407A-B705-A7B149FE789E}"/>
            </c:ext>
          </c:extLst>
        </c:ser>
        <c:ser>
          <c:idx val="11"/>
          <c:order val="11"/>
          <c:tx>
            <c:strRef>
              <c:f>'Profit by Region and Salesperso'!$M$3:$M$5</c:f>
              <c:strCache>
                <c:ptCount val="1"/>
                <c:pt idx="0">
                  <c:v>Omar - Sum of Quantity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by Region and Salesperso'!$A$6:$A$11</c:f>
              <c:strCache>
                <c:ptCount val="5"/>
                <c:pt idx="0">
                  <c:v>           South</c:v>
                </c:pt>
                <c:pt idx="1">
                  <c:v>          East</c:v>
                </c:pt>
                <c:pt idx="2">
                  <c:v>          West</c:v>
                </c:pt>
                <c:pt idx="3">
                  <c:v>         West</c:v>
                </c:pt>
                <c:pt idx="4">
                  <c:v>North</c:v>
                </c:pt>
              </c:strCache>
            </c:strRef>
          </c:cat>
          <c:val>
            <c:numRef>
              <c:f>'Profit by Region and Salesperso'!$M$6:$M$11</c:f>
              <c:numCache>
                <c:formatCode>General</c:formatCode>
                <c:ptCount val="5"/>
                <c:pt idx="0">
                  <c:v>60</c:v>
                </c:pt>
                <c:pt idx="1">
                  <c:v>75</c:v>
                </c:pt>
                <c:pt idx="3">
                  <c:v>25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DC9-407A-B705-A7B149FE789E}"/>
            </c:ext>
          </c:extLst>
        </c:ser>
        <c:ser>
          <c:idx val="12"/>
          <c:order val="12"/>
          <c:tx>
            <c:strRef>
              <c:f>'Profit by Region and Salesperso'!$N$3:$N$5</c:f>
              <c:strCache>
                <c:ptCount val="1"/>
                <c:pt idx="0">
                  <c:v>Sara - Sum of Profit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by Region and Salesperso'!$A$6:$A$11</c:f>
              <c:strCache>
                <c:ptCount val="5"/>
                <c:pt idx="0">
                  <c:v>           South</c:v>
                </c:pt>
                <c:pt idx="1">
                  <c:v>          East</c:v>
                </c:pt>
                <c:pt idx="2">
                  <c:v>          West</c:v>
                </c:pt>
                <c:pt idx="3">
                  <c:v>         West</c:v>
                </c:pt>
                <c:pt idx="4">
                  <c:v>North</c:v>
                </c:pt>
              </c:strCache>
            </c:strRef>
          </c:cat>
          <c:val>
            <c:numRef>
              <c:f>'Profit by Region and Salesperso'!$N$6:$N$11</c:f>
              <c:numCache>
                <c:formatCode>"$"#,##0.00</c:formatCode>
                <c:ptCount val="5"/>
                <c:pt idx="0">
                  <c:v>600</c:v>
                </c:pt>
                <c:pt idx="2">
                  <c:v>4284</c:v>
                </c:pt>
                <c:pt idx="3">
                  <c:v>3016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C9-407A-B705-A7B149FE789E}"/>
            </c:ext>
          </c:extLst>
        </c:ser>
        <c:ser>
          <c:idx val="13"/>
          <c:order val="13"/>
          <c:tx>
            <c:strRef>
              <c:f>'Profit by Region and Salesperso'!$O$3:$O$5</c:f>
              <c:strCache>
                <c:ptCount val="1"/>
                <c:pt idx="0">
                  <c:v>Sara - Sum of Bonus Amount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by Region and Salesperso'!$A$6:$A$11</c:f>
              <c:strCache>
                <c:ptCount val="5"/>
                <c:pt idx="0">
                  <c:v>           South</c:v>
                </c:pt>
                <c:pt idx="1">
                  <c:v>          East</c:v>
                </c:pt>
                <c:pt idx="2">
                  <c:v>          West</c:v>
                </c:pt>
                <c:pt idx="3">
                  <c:v>         West</c:v>
                </c:pt>
                <c:pt idx="4">
                  <c:v>North</c:v>
                </c:pt>
              </c:strCache>
            </c:strRef>
          </c:cat>
          <c:val>
            <c:numRef>
              <c:f>'Profit by Region and Salesperso'!$O$6:$O$11</c:f>
              <c:numCache>
                <c:formatCode>"$"#,##0.00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428.40000000000003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C9-407A-B705-A7B149FE789E}"/>
            </c:ext>
          </c:extLst>
        </c:ser>
        <c:ser>
          <c:idx val="14"/>
          <c:order val="14"/>
          <c:tx>
            <c:strRef>
              <c:f>'Profit by Region and Salesperso'!$P$3:$P$5</c:f>
              <c:strCache>
                <c:ptCount val="1"/>
                <c:pt idx="0">
                  <c:v>Sara - Sum of Quantity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by Region and Salesperso'!$A$6:$A$11</c:f>
              <c:strCache>
                <c:ptCount val="5"/>
                <c:pt idx="0">
                  <c:v>           South</c:v>
                </c:pt>
                <c:pt idx="1">
                  <c:v>          East</c:v>
                </c:pt>
                <c:pt idx="2">
                  <c:v>          West</c:v>
                </c:pt>
                <c:pt idx="3">
                  <c:v>         West</c:v>
                </c:pt>
                <c:pt idx="4">
                  <c:v>North</c:v>
                </c:pt>
              </c:strCache>
            </c:strRef>
          </c:cat>
          <c:val>
            <c:numRef>
              <c:f>'Profit by Region and Salesperso'!$P$6:$P$11</c:f>
              <c:numCache>
                <c:formatCode>General</c:formatCode>
                <c:ptCount val="5"/>
                <c:pt idx="0">
                  <c:v>20</c:v>
                </c:pt>
                <c:pt idx="2">
                  <c:v>85</c:v>
                </c:pt>
                <c:pt idx="3">
                  <c:v>58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C9-407A-B705-A7B149FE7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7222575"/>
        <c:axId val="1797223055"/>
      </c:barChart>
      <c:catAx>
        <c:axId val="179722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23055"/>
        <c:crosses val="autoZero"/>
        <c:auto val="1"/>
        <c:lblAlgn val="ctr"/>
        <c:lblOffset val="100"/>
        <c:noMultiLvlLbl val="0"/>
      </c:catAx>
      <c:valAx>
        <c:axId val="17972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</xdr:row>
      <xdr:rowOff>22860</xdr:rowOff>
    </xdr:from>
    <xdr:to>
      <xdr:col>10</xdr:col>
      <xdr:colOff>419100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CEC26-5F5C-4A1E-9550-E617BE230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FAA" refreshedDate="45742.503985300929" createdVersion="8" refreshedVersion="8" minRefreshableVersion="3" recordCount="20" xr:uid="{7FA35D02-B9EF-4612-A97A-756715DD93B1}">
  <cacheSource type="worksheet">
    <worksheetSource ref="A1:L21" sheet="Sales Data"/>
  </cacheSource>
  <cacheFields count="14">
    <cacheField name="Date" numFmtId="164">
      <sharedItems containsSemiMixedTypes="0" containsNonDate="0" containsDate="1" containsString="0" minDate="2016-03-01T00:00:00" maxDate="2022-07-21T00:00:00" count="20">
        <d v="2016-03-01T00:00:00"/>
        <d v="2016-03-30T00:00:00"/>
        <d v="2016-05-03T00:00:00"/>
        <d v="2016-07-04T00:00:00"/>
        <d v="2017-03-05T00:00:00"/>
        <d v="2017-05-06T00:00:00"/>
        <d v="2017-09-07T00:00:00"/>
        <d v="2017-12-08T00:00:00"/>
        <d v="2018-03-09T00:00:00"/>
        <d v="2018-07-10T00:00:00"/>
        <d v="2018-09-11T00:00:00"/>
        <d v="2018-12-12T00:00:00"/>
        <d v="2019-03-13T00:00:00"/>
        <d v="2019-07-14T00:00:00"/>
        <d v="2019-09-15T00:00:00"/>
        <d v="2019-12-16T00:00:00"/>
        <d v="2020-03-17T00:00:00"/>
        <d v="2020-05-18T00:00:00"/>
        <d v="2022-03-19T00:00:00"/>
        <d v="2022-07-20T00:00:00"/>
      </sharedItems>
      <fieldGroup par="13"/>
    </cacheField>
    <cacheField name="    Product " numFmtId="0">
      <sharedItems/>
    </cacheField>
    <cacheField name="Quantity" numFmtId="0">
      <sharedItems containsSemiMixedTypes="0" containsString="0" containsNumber="1" containsInteger="1" minValue="4" maxValue="100"/>
    </cacheField>
    <cacheField name="Price" numFmtId="165">
      <sharedItems containsSemiMixedTypes="0" containsString="0" containsNumber="1" containsInteger="1" minValue="40" maxValue="420"/>
    </cacheField>
    <cacheField name="Category" numFmtId="0">
      <sharedItems/>
    </cacheField>
    <cacheField name="Region " numFmtId="0">
      <sharedItems count="5">
        <s v="North"/>
        <s v="          East"/>
        <s v="          West"/>
        <s v="           South"/>
        <s v="         West"/>
      </sharedItems>
    </cacheField>
    <cacheField name="Salesperson " numFmtId="0">
      <sharedItems count="5">
        <s v="Omar"/>
        <s v="Ahmed"/>
        <s v="Sara"/>
        <s v="Nada"/>
        <s v="Ali"/>
      </sharedItems>
    </cacheField>
    <cacheField name="Profit " numFmtId="165">
      <sharedItems containsSemiMixedTypes="0" containsString="0" containsNumber="1" containsInteger="1" minValue="80" maxValue="4500"/>
    </cacheField>
    <cacheField name="Flag" numFmtId="0">
      <sharedItems/>
    </cacheField>
    <cacheField name="Bonus" numFmtId="0">
      <sharedItems containsSemiMixedTypes="0" containsString="0" containsNumber="1" minValue="0.03" maxValue="0.1"/>
    </cacheField>
    <cacheField name="Sales_Person" numFmtId="0">
      <sharedItems containsBlank="1"/>
    </cacheField>
    <cacheField name="Bonus Rate" numFmtId="2">
      <sharedItems containsString="0" containsBlank="1" containsNumber="1" minValue="0.03" maxValue="0.1"/>
    </cacheField>
    <cacheField name="Bonus Amount" numFmtId="0" formula="'Profit ' *'Bonus Rate'" databaseField="0"/>
    <cacheField name="Months (Date)" numFmtId="0" databaseField="0">
      <fieldGroup base="0">
        <rangePr groupBy="months" startDate="2016-03-01T00:00:00" endDate="2022-07-21T00:00:00"/>
        <groupItems count="14">
          <s v="&lt;01/03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/0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Vitamin C"/>
    <n v="100"/>
    <n v="225"/>
    <s v="Skin Care"/>
    <x v="0"/>
    <x v="0"/>
    <n v="4500"/>
    <s v="High"/>
    <n v="0.1"/>
    <s v="Ali"/>
    <n v="0.05"/>
  </r>
  <r>
    <x v="1"/>
    <s v="Hair Protector"/>
    <n v="51"/>
    <n v="420"/>
    <s v="Hair Care"/>
    <x v="1"/>
    <x v="1"/>
    <n v="4284"/>
    <s v="High"/>
    <n v="0.03"/>
    <s v="Sara"/>
    <n v="7.0000000000000007E-2"/>
  </r>
  <r>
    <x v="2"/>
    <s v="Hyloronic Acid"/>
    <n v="85"/>
    <n v="252"/>
    <s v="Skin Care"/>
    <x v="2"/>
    <x v="2"/>
    <n v="4284"/>
    <s v="High"/>
    <n v="7.0000000000000007E-2"/>
    <s v="Omar"/>
    <n v="0.1"/>
  </r>
  <r>
    <x v="3"/>
    <s v="Cleanser"/>
    <n v="64"/>
    <n v="320"/>
    <s v="Skin Care"/>
    <x v="0"/>
    <x v="3"/>
    <n v="4096"/>
    <s v="High"/>
    <n v="0.08"/>
    <s v="Nada"/>
    <n v="0.08"/>
  </r>
  <r>
    <x v="4"/>
    <s v="Sirum"/>
    <n v="62"/>
    <n v="300"/>
    <s v="Hair Care"/>
    <x v="3"/>
    <x v="4"/>
    <n v="3720"/>
    <s v="High"/>
    <n v="0.05"/>
    <s v="Ahmed"/>
    <n v="0.03"/>
  </r>
  <r>
    <x v="5"/>
    <s v="Body Lotion"/>
    <n v="58"/>
    <n v="260"/>
    <s v="Body Care"/>
    <x v="4"/>
    <x v="2"/>
    <n v="3016"/>
    <s v="High"/>
    <n v="7.0000000000000007E-2"/>
    <m/>
    <m/>
  </r>
  <r>
    <x v="6"/>
    <s v="Scrub"/>
    <n v="91"/>
    <n v="150"/>
    <s v="Body Care"/>
    <x v="1"/>
    <x v="4"/>
    <n v="2730"/>
    <s v="High"/>
    <n v="0.05"/>
    <m/>
    <m/>
  </r>
  <r>
    <x v="7"/>
    <s v="Moistrizer"/>
    <n v="60"/>
    <n v="190"/>
    <s v="Skin Care"/>
    <x v="3"/>
    <x v="1"/>
    <n v="2280"/>
    <s v="High"/>
    <n v="0.03"/>
    <m/>
    <m/>
  </r>
  <r>
    <x v="8"/>
    <s v="Shower Gel"/>
    <n v="80"/>
    <n v="120"/>
    <s v="Body Care"/>
    <x v="3"/>
    <x v="3"/>
    <n v="1920"/>
    <s v="High"/>
    <n v="0.08"/>
    <m/>
    <m/>
  </r>
  <r>
    <x v="9"/>
    <s v="Hand Cream"/>
    <n v="75"/>
    <n v="120"/>
    <s v="Hand Care"/>
    <x v="1"/>
    <x v="0"/>
    <n v="1800"/>
    <s v="High"/>
    <n v="0.1"/>
    <m/>
    <m/>
  </r>
  <r>
    <x v="10"/>
    <s v="Toner"/>
    <n v="40"/>
    <n v="200"/>
    <s v="Skin Care"/>
    <x v="4"/>
    <x v="4"/>
    <n v="1600"/>
    <s v="High"/>
    <n v="0.05"/>
    <m/>
    <m/>
  </r>
  <r>
    <x v="11"/>
    <s v="Olive Oil"/>
    <n v="35"/>
    <n v="220"/>
    <s v="Hair Care"/>
    <x v="0"/>
    <x v="1"/>
    <n v="1540"/>
    <s v="High"/>
    <n v="0.03"/>
    <m/>
    <m/>
  </r>
  <r>
    <x v="12"/>
    <s v="Coconut Oil"/>
    <n v="26"/>
    <n v="250"/>
    <s v="Hair Care"/>
    <x v="1"/>
    <x v="3"/>
    <n v="1300"/>
    <s v="High"/>
    <n v="0.08"/>
    <m/>
    <m/>
  </r>
  <r>
    <x v="13"/>
    <s v="Conditioner"/>
    <n v="25"/>
    <n v="160"/>
    <s v="Hair Care"/>
    <x v="4"/>
    <x v="0"/>
    <n v="800"/>
    <s v="High"/>
    <n v="0.1"/>
    <m/>
    <m/>
  </r>
  <r>
    <x v="14"/>
    <s v="Lip Theraby"/>
    <n v="60"/>
    <n v="60"/>
    <s v=" Lip Care"/>
    <x v="3"/>
    <x v="0"/>
    <n v="720"/>
    <s v="High"/>
    <n v="0.1"/>
    <m/>
    <m/>
  </r>
  <r>
    <x v="15"/>
    <s v="Shampoo"/>
    <n v="20"/>
    <n v="150"/>
    <s v="Hair Care"/>
    <x v="3"/>
    <x v="2"/>
    <n v="600"/>
    <s v="High"/>
    <n v="7.0000000000000007E-2"/>
    <m/>
    <m/>
  </r>
  <r>
    <x v="16"/>
    <s v="Hair Mask"/>
    <n v="10"/>
    <n v="200"/>
    <s v="Hair Care"/>
    <x v="0"/>
    <x v="4"/>
    <n v="400"/>
    <s v="High"/>
    <n v="0.05"/>
    <m/>
    <m/>
  </r>
  <r>
    <x v="17"/>
    <s v="Lash Sirum"/>
    <n v="11"/>
    <n v="40"/>
    <s v="    Lash Care"/>
    <x v="4"/>
    <x v="3"/>
    <n v="88"/>
    <s v="Low"/>
    <n v="0.08"/>
    <m/>
    <m/>
  </r>
  <r>
    <x v="18"/>
    <s v="Dry Oil"/>
    <n v="4"/>
    <n v="100"/>
    <s v="Body Care"/>
    <x v="4"/>
    <x v="1"/>
    <n v="80"/>
    <s v="Low"/>
    <n v="0.03"/>
    <m/>
    <m/>
  </r>
  <r>
    <x v="19"/>
    <s v="Nail Sirum"/>
    <n v="8"/>
    <n v="50"/>
    <s v="  Hand Care"/>
    <x v="0"/>
    <x v="2"/>
    <n v="80"/>
    <s v="Low"/>
    <n v="7.0000000000000007E-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AE4A3-CF21-461C-857B-A4BD902016D2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S11" firstHeaderRow="1" firstDataRow="3" firstDataCol="1"/>
  <pivotFields count="14">
    <pivotField numFmtId="16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numFmtId="165" showAll="0"/>
    <pivotField showAll="0"/>
    <pivotField axis="axisRow" showAll="0">
      <items count="6">
        <item x="3"/>
        <item x="1"/>
        <item x="2"/>
        <item x="4"/>
        <item x="0"/>
        <item t="default"/>
      </items>
    </pivotField>
    <pivotField axis="axisCol" showAll="0">
      <items count="6">
        <item x="1"/>
        <item x="4"/>
        <item x="3"/>
        <item x="0"/>
        <item x="2"/>
        <item t="default"/>
      </items>
    </pivotField>
    <pivotField dataField="1" numFmtId="165" showAll="0"/>
    <pivotField showAll="0"/>
    <pivotField showAll="0"/>
    <pivotField showAll="0"/>
    <pivotField showAl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"/>
    <field x="-2"/>
  </colFields>
  <colItems count="18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Profit " fld="7" baseField="0" baseItem="0" numFmtId="165"/>
    <dataField name="Sum of Bonus Amount" fld="12" baseField="0" baseItem="0" numFmtId="165"/>
    <dataField name="Sum of Quantity" fld="2" baseField="0" baseItem="0"/>
  </dataFields>
  <chartFormats count="30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9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9" format="3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9" format="3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9" format="4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9" format="4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9" format="45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3"/>
          </reference>
        </references>
      </pivotArea>
    </chartFormat>
    <chartFormat chart="9" format="46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4"/>
          </reference>
        </references>
      </pivotArea>
    </chartFormat>
    <chartFormat chart="9" format="47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9" format="48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9" format="49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3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4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BA49C-C14A-4B02-8E51-245E29874F02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4">
    <pivotField numFmtId="16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numFmtId="165"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dragToRow="0" dragToCol="0" dragToPage="0" showAll="0" defaultSubtota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3"/>
  </rowFields>
  <rowItems count="6">
    <i>
      <x v="3"/>
    </i>
    <i>
      <x v="5"/>
    </i>
    <i>
      <x v="7"/>
    </i>
    <i>
      <x v="9"/>
    </i>
    <i>
      <x v="12"/>
    </i>
    <i t="grand">
      <x/>
    </i>
  </rowItems>
  <colItems count="1">
    <i/>
  </colItem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A05BD-AB46-4C6F-92ED-843789434649}">
  <dimension ref="A3:S11"/>
  <sheetViews>
    <sheetView topLeftCell="A3" workbookViewId="0">
      <selection activeCell="B6" sqref="B6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3" width="19" bestFit="1" customWidth="1"/>
    <col min="4" max="4" width="14.21875" bestFit="1" customWidth="1"/>
    <col min="5" max="5" width="11.88671875" bestFit="1" customWidth="1"/>
    <col min="6" max="6" width="19" bestFit="1" customWidth="1"/>
    <col min="7" max="7" width="14.21875" bestFit="1" customWidth="1"/>
    <col min="8" max="8" width="11.88671875" bestFit="1" customWidth="1"/>
    <col min="9" max="9" width="19" bestFit="1" customWidth="1"/>
    <col min="10" max="10" width="14.21875" bestFit="1" customWidth="1"/>
    <col min="11" max="11" width="11.88671875" bestFit="1" customWidth="1"/>
    <col min="12" max="12" width="19" bestFit="1" customWidth="1"/>
    <col min="13" max="13" width="14.21875" bestFit="1" customWidth="1"/>
    <col min="14" max="14" width="11.88671875" bestFit="1" customWidth="1"/>
    <col min="15" max="15" width="19" bestFit="1" customWidth="1"/>
    <col min="16" max="16" width="14.21875" bestFit="1" customWidth="1"/>
    <col min="17" max="17" width="16.44140625" bestFit="1" customWidth="1"/>
    <col min="18" max="18" width="23.5546875" bestFit="1" customWidth="1"/>
    <col min="19" max="19" width="18.77734375" bestFit="1" customWidth="1"/>
  </cols>
  <sheetData>
    <row r="3" spans="1:19" x14ac:dyDescent="0.3">
      <c r="B3" s="18" t="s">
        <v>51</v>
      </c>
    </row>
    <row r="4" spans="1:19" x14ac:dyDescent="0.3">
      <c r="B4" t="s">
        <v>45</v>
      </c>
      <c r="E4" t="s">
        <v>41</v>
      </c>
      <c r="H4" t="s">
        <v>44</v>
      </c>
      <c r="K4" t="s">
        <v>43</v>
      </c>
      <c r="N4" t="s">
        <v>42</v>
      </c>
      <c r="Q4" t="s">
        <v>53</v>
      </c>
      <c r="R4" t="s">
        <v>54</v>
      </c>
      <c r="S4" t="s">
        <v>62</v>
      </c>
    </row>
    <row r="5" spans="1:19" x14ac:dyDescent="0.3">
      <c r="A5" s="18" t="s">
        <v>49</v>
      </c>
      <c r="B5" t="s">
        <v>52</v>
      </c>
      <c r="C5" t="s">
        <v>55</v>
      </c>
      <c r="D5" t="s">
        <v>56</v>
      </c>
      <c r="E5" t="s">
        <v>52</v>
      </c>
      <c r="F5" t="s">
        <v>55</v>
      </c>
      <c r="G5" t="s">
        <v>56</v>
      </c>
      <c r="H5" t="s">
        <v>52</v>
      </c>
      <c r="I5" t="s">
        <v>55</v>
      </c>
      <c r="J5" t="s">
        <v>56</v>
      </c>
      <c r="K5" t="s">
        <v>52</v>
      </c>
      <c r="L5" t="s">
        <v>55</v>
      </c>
      <c r="M5" t="s">
        <v>56</v>
      </c>
      <c r="N5" t="s">
        <v>52</v>
      </c>
      <c r="O5" t="s">
        <v>55</v>
      </c>
      <c r="P5" t="s">
        <v>56</v>
      </c>
    </row>
    <row r="6" spans="1:19" x14ac:dyDescent="0.3">
      <c r="A6" s="19" t="s">
        <v>38</v>
      </c>
      <c r="B6" s="20">
        <v>2280</v>
      </c>
      <c r="C6" s="20">
        <v>0</v>
      </c>
      <c r="D6" s="21">
        <v>60</v>
      </c>
      <c r="E6" s="20">
        <v>3720</v>
      </c>
      <c r="F6" s="20">
        <v>111.6</v>
      </c>
      <c r="G6" s="21">
        <v>62</v>
      </c>
      <c r="H6" s="20">
        <v>1920</v>
      </c>
      <c r="I6" s="20">
        <v>0</v>
      </c>
      <c r="J6" s="21">
        <v>80</v>
      </c>
      <c r="K6" s="20">
        <v>720</v>
      </c>
      <c r="L6" s="20">
        <v>0</v>
      </c>
      <c r="M6" s="21">
        <v>60</v>
      </c>
      <c r="N6" s="20">
        <v>600</v>
      </c>
      <c r="O6" s="20">
        <v>0</v>
      </c>
      <c r="P6" s="21">
        <v>20</v>
      </c>
      <c r="Q6" s="20">
        <v>9240</v>
      </c>
      <c r="R6" s="20">
        <v>277.2</v>
      </c>
      <c r="S6" s="21">
        <v>282</v>
      </c>
    </row>
    <row r="7" spans="1:19" x14ac:dyDescent="0.3">
      <c r="A7" s="19" t="s">
        <v>36</v>
      </c>
      <c r="B7" s="20">
        <v>4284</v>
      </c>
      <c r="C7" s="20">
        <v>299.88000000000005</v>
      </c>
      <c r="D7" s="21">
        <v>51</v>
      </c>
      <c r="E7" s="20">
        <v>2730</v>
      </c>
      <c r="F7" s="20">
        <v>0</v>
      </c>
      <c r="G7" s="21">
        <v>91</v>
      </c>
      <c r="H7" s="20">
        <v>1300</v>
      </c>
      <c r="I7" s="20">
        <v>0</v>
      </c>
      <c r="J7" s="21">
        <v>26</v>
      </c>
      <c r="K7" s="20">
        <v>1800</v>
      </c>
      <c r="L7" s="20">
        <v>0</v>
      </c>
      <c r="M7" s="21">
        <v>75</v>
      </c>
      <c r="N7" s="20"/>
      <c r="O7" s="20">
        <v>0</v>
      </c>
      <c r="P7" s="21"/>
      <c r="Q7" s="20">
        <v>10114</v>
      </c>
      <c r="R7" s="20">
        <v>707.98</v>
      </c>
      <c r="S7" s="21">
        <v>243</v>
      </c>
    </row>
    <row r="8" spans="1:19" x14ac:dyDescent="0.3">
      <c r="A8" s="19" t="s">
        <v>37</v>
      </c>
      <c r="B8" s="20"/>
      <c r="C8" s="20">
        <v>0</v>
      </c>
      <c r="D8" s="21"/>
      <c r="E8" s="20"/>
      <c r="F8" s="20">
        <v>0</v>
      </c>
      <c r="G8" s="21"/>
      <c r="H8" s="20"/>
      <c r="I8" s="20">
        <v>0</v>
      </c>
      <c r="J8" s="21"/>
      <c r="K8" s="20"/>
      <c r="L8" s="20">
        <v>0</v>
      </c>
      <c r="M8" s="21"/>
      <c r="N8" s="20">
        <v>4284</v>
      </c>
      <c r="O8" s="20">
        <v>428.40000000000003</v>
      </c>
      <c r="P8" s="21">
        <v>85</v>
      </c>
      <c r="Q8" s="20">
        <v>4284</v>
      </c>
      <c r="R8" s="20">
        <v>428.40000000000003</v>
      </c>
      <c r="S8" s="21">
        <v>85</v>
      </c>
    </row>
    <row r="9" spans="1:19" x14ac:dyDescent="0.3">
      <c r="A9" s="19" t="s">
        <v>39</v>
      </c>
      <c r="B9" s="20">
        <v>80</v>
      </c>
      <c r="C9" s="20">
        <v>0</v>
      </c>
      <c r="D9" s="21">
        <v>4</v>
      </c>
      <c r="E9" s="20">
        <v>1600</v>
      </c>
      <c r="F9" s="20">
        <v>0</v>
      </c>
      <c r="G9" s="21">
        <v>40</v>
      </c>
      <c r="H9" s="20">
        <v>88</v>
      </c>
      <c r="I9" s="20">
        <v>0</v>
      </c>
      <c r="J9" s="21">
        <v>11</v>
      </c>
      <c r="K9" s="20">
        <v>800</v>
      </c>
      <c r="L9" s="20">
        <v>0</v>
      </c>
      <c r="M9" s="21">
        <v>25</v>
      </c>
      <c r="N9" s="20">
        <v>3016</v>
      </c>
      <c r="O9" s="20">
        <v>0</v>
      </c>
      <c r="P9" s="21">
        <v>58</v>
      </c>
      <c r="Q9" s="20">
        <v>5584</v>
      </c>
      <c r="R9" s="20">
        <v>0</v>
      </c>
      <c r="S9" s="21">
        <v>138</v>
      </c>
    </row>
    <row r="10" spans="1:19" x14ac:dyDescent="0.3">
      <c r="A10" s="19" t="s">
        <v>35</v>
      </c>
      <c r="B10" s="20">
        <v>1540</v>
      </c>
      <c r="C10" s="20">
        <v>0</v>
      </c>
      <c r="D10" s="21">
        <v>35</v>
      </c>
      <c r="E10" s="20">
        <v>400</v>
      </c>
      <c r="F10" s="20">
        <v>0</v>
      </c>
      <c r="G10" s="21">
        <v>10</v>
      </c>
      <c r="H10" s="20">
        <v>4096</v>
      </c>
      <c r="I10" s="20">
        <v>327.68</v>
      </c>
      <c r="J10" s="21">
        <v>64</v>
      </c>
      <c r="K10" s="20">
        <v>4500</v>
      </c>
      <c r="L10" s="20">
        <v>225</v>
      </c>
      <c r="M10" s="21">
        <v>100</v>
      </c>
      <c r="N10" s="20">
        <v>80</v>
      </c>
      <c r="O10" s="20">
        <v>0</v>
      </c>
      <c r="P10" s="21">
        <v>8</v>
      </c>
      <c r="Q10" s="20">
        <v>10616</v>
      </c>
      <c r="R10" s="20">
        <v>1380.0800000000002</v>
      </c>
      <c r="S10" s="21">
        <v>217</v>
      </c>
    </row>
    <row r="11" spans="1:19" x14ac:dyDescent="0.3">
      <c r="A11" s="19" t="s">
        <v>50</v>
      </c>
      <c r="B11" s="20">
        <v>8184</v>
      </c>
      <c r="C11" s="20">
        <v>572.88000000000011</v>
      </c>
      <c r="D11" s="21">
        <v>150</v>
      </c>
      <c r="E11" s="20">
        <v>8450</v>
      </c>
      <c r="F11" s="20">
        <v>253.5</v>
      </c>
      <c r="G11" s="21">
        <v>203</v>
      </c>
      <c r="H11" s="20">
        <v>7404</v>
      </c>
      <c r="I11" s="20">
        <v>592.32000000000005</v>
      </c>
      <c r="J11" s="21">
        <v>181</v>
      </c>
      <c r="K11" s="20">
        <v>7820</v>
      </c>
      <c r="L11" s="20">
        <v>391</v>
      </c>
      <c r="M11" s="21">
        <v>260</v>
      </c>
      <c r="N11" s="20">
        <v>7980</v>
      </c>
      <c r="O11" s="20">
        <v>798</v>
      </c>
      <c r="P11" s="21">
        <v>171</v>
      </c>
      <c r="Q11" s="20">
        <v>39838</v>
      </c>
      <c r="R11" s="20">
        <v>13146.54</v>
      </c>
      <c r="S11" s="21">
        <v>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5158-88E0-49DE-B1DB-AB253930E31A}">
  <dimension ref="A1"/>
  <sheetViews>
    <sheetView tabSelected="1" workbookViewId="0">
      <selection activeCell="G17" sqref="G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40E05-FDAD-4EBC-AA7A-A9D8FCC74237}">
  <dimension ref="A3:B9"/>
  <sheetViews>
    <sheetView workbookViewId="0">
      <selection activeCell="A5" sqref="A4:A8"/>
      <pivotSelection pane="bottomRight" showHeader="1" axis="axisRow" activeRow="4" previousRow="4" click="1" r:id="rId1">
        <pivotArea dataOnly="0" labelOnly="1" fieldPosition="0">
          <references count="1">
            <reference field="13" count="0"/>
          </references>
        </pivotArea>
      </pivotSelection>
    </sheetView>
  </sheetViews>
  <sheetFormatPr defaultRowHeight="14.4" x14ac:dyDescent="0.3"/>
  <cols>
    <col min="1" max="1" width="12.44140625" bestFit="1" customWidth="1"/>
    <col min="2" max="2" width="14.21875" bestFit="1" customWidth="1"/>
  </cols>
  <sheetData>
    <row r="3" spans="1:2" x14ac:dyDescent="0.3">
      <c r="A3" s="18" t="s">
        <v>49</v>
      </c>
      <c r="B3" t="s">
        <v>56</v>
      </c>
    </row>
    <row r="4" spans="1:2" x14ac:dyDescent="0.3">
      <c r="A4" s="19" t="s">
        <v>57</v>
      </c>
      <c r="B4" s="21">
        <v>333</v>
      </c>
    </row>
    <row r="5" spans="1:2" x14ac:dyDescent="0.3">
      <c r="A5" s="19" t="s">
        <v>58</v>
      </c>
      <c r="B5" s="21">
        <v>154</v>
      </c>
    </row>
    <row r="6" spans="1:2" x14ac:dyDescent="0.3">
      <c r="A6" s="19" t="s">
        <v>59</v>
      </c>
      <c r="B6" s="21">
        <v>172</v>
      </c>
    </row>
    <row r="7" spans="1:2" x14ac:dyDescent="0.3">
      <c r="A7" s="19" t="s">
        <v>60</v>
      </c>
      <c r="B7" s="21">
        <v>191</v>
      </c>
    </row>
    <row r="8" spans="1:2" x14ac:dyDescent="0.3">
      <c r="A8" s="19" t="s">
        <v>61</v>
      </c>
      <c r="B8" s="21">
        <v>115</v>
      </c>
    </row>
    <row r="9" spans="1:2" x14ac:dyDescent="0.3">
      <c r="A9" s="19" t="s">
        <v>50</v>
      </c>
      <c r="B9" s="21">
        <v>965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2961-AC0D-4DAE-A77C-0B7E4EE11B5E}">
  <dimension ref="A1:L21"/>
  <sheetViews>
    <sheetView topLeftCell="F1" workbookViewId="0">
      <selection activeCell="K25" sqref="K25"/>
    </sheetView>
  </sheetViews>
  <sheetFormatPr defaultRowHeight="14.4" x14ac:dyDescent="0.3"/>
  <cols>
    <col min="1" max="1" width="14.5546875" style="17" customWidth="1"/>
    <col min="2" max="8" width="14.5546875" customWidth="1"/>
    <col min="9" max="9" width="11.6640625" customWidth="1"/>
    <col min="10" max="10" width="14.44140625" customWidth="1"/>
    <col min="11" max="11" width="17.109375" customWidth="1"/>
    <col min="12" max="12" width="21.33203125" style="15" customWidth="1"/>
  </cols>
  <sheetData>
    <row r="1" spans="1:12" x14ac:dyDescent="0.3">
      <c r="A1" s="1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46</v>
      </c>
      <c r="J1" s="10" t="s">
        <v>47</v>
      </c>
      <c r="K1" s="10" t="s">
        <v>48</v>
      </c>
      <c r="L1" s="13" t="s">
        <v>40</v>
      </c>
    </row>
    <row r="2" spans="1:12" x14ac:dyDescent="0.3">
      <c r="A2" s="2">
        <v>42430</v>
      </c>
      <c r="B2" s="3" t="s">
        <v>8</v>
      </c>
      <c r="C2" s="4">
        <v>100</v>
      </c>
      <c r="D2" s="5">
        <v>225</v>
      </c>
      <c r="E2" s="6" t="s">
        <v>28</v>
      </c>
      <c r="F2" s="7" t="s">
        <v>35</v>
      </c>
      <c r="G2" s="6" t="s">
        <v>43</v>
      </c>
      <c r="H2" s="9">
        <f>C2*D2*0.2</f>
        <v>4500</v>
      </c>
      <c r="I2" s="12" t="str">
        <f>IF(H2&gt;300, "High", "Low")</f>
        <v>High</v>
      </c>
      <c r="J2" s="4">
        <f>VLOOKUP(G2, $K$2:$L$6, 2, 0)</f>
        <v>0.1</v>
      </c>
      <c r="K2" s="6" t="s">
        <v>41</v>
      </c>
      <c r="L2" s="14">
        <v>0.05</v>
      </c>
    </row>
    <row r="3" spans="1:12" x14ac:dyDescent="0.3">
      <c r="A3" s="2">
        <v>42459</v>
      </c>
      <c r="B3" s="3" t="s">
        <v>9</v>
      </c>
      <c r="C3" s="4">
        <v>51</v>
      </c>
      <c r="D3" s="5">
        <v>420</v>
      </c>
      <c r="E3" s="6" t="s">
        <v>29</v>
      </c>
      <c r="F3" s="4" t="s">
        <v>36</v>
      </c>
      <c r="G3" s="6" t="s">
        <v>45</v>
      </c>
      <c r="H3" s="9">
        <f t="shared" ref="H3:H21" si="0">C3*D3*0.2</f>
        <v>4284</v>
      </c>
      <c r="I3" s="12" t="str">
        <f t="shared" ref="I3:I21" si="1">IF(H3&gt;300, "High", "Low")</f>
        <v>High</v>
      </c>
      <c r="J3" s="4">
        <f t="shared" ref="J3:J21" si="2">VLOOKUP(G3, $K$2:$L$6, 2, 0)</f>
        <v>0.03</v>
      </c>
      <c r="K3" s="6" t="s">
        <v>42</v>
      </c>
      <c r="L3" s="14">
        <v>7.0000000000000007E-2</v>
      </c>
    </row>
    <row r="4" spans="1:12" x14ac:dyDescent="0.3">
      <c r="A4" s="2">
        <v>42493</v>
      </c>
      <c r="B4" s="3" t="s">
        <v>10</v>
      </c>
      <c r="C4" s="4">
        <v>85</v>
      </c>
      <c r="D4" s="5">
        <v>252</v>
      </c>
      <c r="E4" s="6" t="s">
        <v>28</v>
      </c>
      <c r="F4" s="4" t="s">
        <v>37</v>
      </c>
      <c r="G4" s="6" t="s">
        <v>42</v>
      </c>
      <c r="H4" s="9">
        <f t="shared" si="0"/>
        <v>4284</v>
      </c>
      <c r="I4" s="12" t="str">
        <f t="shared" si="1"/>
        <v>High</v>
      </c>
      <c r="J4" s="4">
        <f t="shared" si="2"/>
        <v>7.0000000000000007E-2</v>
      </c>
      <c r="K4" s="6" t="s">
        <v>43</v>
      </c>
      <c r="L4" s="14">
        <v>0.1</v>
      </c>
    </row>
    <row r="5" spans="1:12" x14ac:dyDescent="0.3">
      <c r="A5" s="2">
        <v>42555</v>
      </c>
      <c r="B5" s="3" t="s">
        <v>11</v>
      </c>
      <c r="C5" s="4">
        <v>64</v>
      </c>
      <c r="D5" s="5">
        <v>320</v>
      </c>
      <c r="E5" s="6" t="s">
        <v>28</v>
      </c>
      <c r="F5" s="7" t="s">
        <v>35</v>
      </c>
      <c r="G5" s="6" t="s">
        <v>44</v>
      </c>
      <c r="H5" s="9">
        <f t="shared" si="0"/>
        <v>4096</v>
      </c>
      <c r="I5" s="12" t="str">
        <f t="shared" si="1"/>
        <v>High</v>
      </c>
      <c r="J5" s="4">
        <f t="shared" si="2"/>
        <v>0.08</v>
      </c>
      <c r="K5" s="6" t="s">
        <v>44</v>
      </c>
      <c r="L5" s="14">
        <v>0.08</v>
      </c>
    </row>
    <row r="6" spans="1:12" x14ac:dyDescent="0.3">
      <c r="A6" s="2">
        <v>42799</v>
      </c>
      <c r="B6" s="3" t="s">
        <v>12</v>
      </c>
      <c r="C6" s="4">
        <v>62</v>
      </c>
      <c r="D6" s="5">
        <v>300</v>
      </c>
      <c r="E6" s="6" t="s">
        <v>29</v>
      </c>
      <c r="F6" s="4" t="s">
        <v>38</v>
      </c>
      <c r="G6" s="6" t="s">
        <v>41</v>
      </c>
      <c r="H6" s="9">
        <f t="shared" si="0"/>
        <v>3720</v>
      </c>
      <c r="I6" s="12" t="str">
        <f t="shared" si="1"/>
        <v>High</v>
      </c>
      <c r="J6" s="4">
        <f t="shared" si="2"/>
        <v>0.05</v>
      </c>
      <c r="K6" s="6" t="s">
        <v>45</v>
      </c>
      <c r="L6" s="14">
        <v>0.03</v>
      </c>
    </row>
    <row r="7" spans="1:12" x14ac:dyDescent="0.3">
      <c r="A7" s="2">
        <v>42861</v>
      </c>
      <c r="B7" s="3" t="s">
        <v>13</v>
      </c>
      <c r="C7" s="4">
        <v>58</v>
      </c>
      <c r="D7" s="5">
        <v>260</v>
      </c>
      <c r="E7" s="6" t="s">
        <v>30</v>
      </c>
      <c r="F7" s="4" t="s">
        <v>39</v>
      </c>
      <c r="G7" s="6" t="s">
        <v>42</v>
      </c>
      <c r="H7" s="9">
        <f t="shared" si="0"/>
        <v>3016</v>
      </c>
      <c r="I7" s="12" t="str">
        <f t="shared" si="1"/>
        <v>High</v>
      </c>
      <c r="J7" s="4">
        <f t="shared" si="2"/>
        <v>7.0000000000000007E-2</v>
      </c>
    </row>
    <row r="8" spans="1:12" x14ac:dyDescent="0.3">
      <c r="A8" s="2">
        <v>42985</v>
      </c>
      <c r="B8" s="3" t="s">
        <v>14</v>
      </c>
      <c r="C8" s="4">
        <v>91</v>
      </c>
      <c r="D8" s="5">
        <v>150</v>
      </c>
      <c r="E8" s="6" t="s">
        <v>30</v>
      </c>
      <c r="F8" s="4" t="s">
        <v>36</v>
      </c>
      <c r="G8" s="6" t="s">
        <v>41</v>
      </c>
      <c r="H8" s="9">
        <f t="shared" si="0"/>
        <v>2730</v>
      </c>
      <c r="I8" s="12" t="str">
        <f t="shared" si="1"/>
        <v>High</v>
      </c>
      <c r="J8" s="4">
        <f t="shared" si="2"/>
        <v>0.05</v>
      </c>
    </row>
    <row r="9" spans="1:12" x14ac:dyDescent="0.3">
      <c r="A9" s="2">
        <v>43077</v>
      </c>
      <c r="B9" s="3" t="s">
        <v>15</v>
      </c>
      <c r="C9" s="4">
        <v>60</v>
      </c>
      <c r="D9" s="5">
        <v>190</v>
      </c>
      <c r="E9" s="6" t="s">
        <v>28</v>
      </c>
      <c r="F9" s="4" t="s">
        <v>38</v>
      </c>
      <c r="G9" s="6" t="s">
        <v>45</v>
      </c>
      <c r="H9" s="9">
        <f t="shared" si="0"/>
        <v>2280</v>
      </c>
      <c r="I9" s="12" t="str">
        <f t="shared" si="1"/>
        <v>High</v>
      </c>
      <c r="J9" s="4">
        <f t="shared" si="2"/>
        <v>0.03</v>
      </c>
    </row>
    <row r="10" spans="1:12" x14ac:dyDescent="0.3">
      <c r="A10" s="2">
        <v>43168</v>
      </c>
      <c r="B10" s="3" t="s">
        <v>16</v>
      </c>
      <c r="C10" s="4">
        <v>80</v>
      </c>
      <c r="D10" s="5">
        <v>120</v>
      </c>
      <c r="E10" s="6" t="s">
        <v>30</v>
      </c>
      <c r="F10" s="4" t="s">
        <v>38</v>
      </c>
      <c r="G10" s="6" t="s">
        <v>44</v>
      </c>
      <c r="H10" s="9">
        <f t="shared" si="0"/>
        <v>1920</v>
      </c>
      <c r="I10" s="12" t="str">
        <f t="shared" si="1"/>
        <v>High</v>
      </c>
      <c r="J10" s="4">
        <f t="shared" si="2"/>
        <v>0.08</v>
      </c>
    </row>
    <row r="11" spans="1:12" x14ac:dyDescent="0.3">
      <c r="A11" s="2">
        <v>43291</v>
      </c>
      <c r="B11" s="3" t="s">
        <v>17</v>
      </c>
      <c r="C11" s="4">
        <v>75</v>
      </c>
      <c r="D11" s="5">
        <v>120</v>
      </c>
      <c r="E11" s="6" t="s">
        <v>31</v>
      </c>
      <c r="F11" s="4" t="s">
        <v>36</v>
      </c>
      <c r="G11" s="6" t="s">
        <v>43</v>
      </c>
      <c r="H11" s="9">
        <f t="shared" si="0"/>
        <v>1800</v>
      </c>
      <c r="I11" s="12" t="str">
        <f t="shared" si="1"/>
        <v>High</v>
      </c>
      <c r="J11" s="4">
        <f t="shared" si="2"/>
        <v>0.1</v>
      </c>
    </row>
    <row r="12" spans="1:12" x14ac:dyDescent="0.3">
      <c r="A12" s="2">
        <v>43354</v>
      </c>
      <c r="B12" s="3" t="s">
        <v>18</v>
      </c>
      <c r="C12" s="4">
        <v>40</v>
      </c>
      <c r="D12" s="5">
        <v>200</v>
      </c>
      <c r="E12" s="6" t="s">
        <v>28</v>
      </c>
      <c r="F12" s="4" t="s">
        <v>39</v>
      </c>
      <c r="G12" s="6" t="s">
        <v>41</v>
      </c>
      <c r="H12" s="9">
        <f t="shared" si="0"/>
        <v>1600</v>
      </c>
      <c r="I12" s="12" t="str">
        <f t="shared" si="1"/>
        <v>High</v>
      </c>
      <c r="J12" s="4">
        <f t="shared" si="2"/>
        <v>0.05</v>
      </c>
    </row>
    <row r="13" spans="1:12" x14ac:dyDescent="0.3">
      <c r="A13" s="2">
        <v>43446</v>
      </c>
      <c r="B13" s="3" t="s">
        <v>19</v>
      </c>
      <c r="C13" s="4">
        <v>35</v>
      </c>
      <c r="D13" s="5">
        <v>220</v>
      </c>
      <c r="E13" s="6" t="s">
        <v>29</v>
      </c>
      <c r="F13" s="7" t="s">
        <v>35</v>
      </c>
      <c r="G13" s="6" t="s">
        <v>45</v>
      </c>
      <c r="H13" s="9">
        <f t="shared" si="0"/>
        <v>1540</v>
      </c>
      <c r="I13" s="12" t="str">
        <f t="shared" si="1"/>
        <v>High</v>
      </c>
      <c r="J13" s="4">
        <f t="shared" si="2"/>
        <v>0.03</v>
      </c>
    </row>
    <row r="14" spans="1:12" x14ac:dyDescent="0.3">
      <c r="A14" s="2">
        <v>43537</v>
      </c>
      <c r="B14" s="3" t="s">
        <v>20</v>
      </c>
      <c r="C14" s="4">
        <v>26</v>
      </c>
      <c r="D14" s="5">
        <v>250</v>
      </c>
      <c r="E14" s="6" t="s">
        <v>29</v>
      </c>
      <c r="F14" s="4" t="s">
        <v>36</v>
      </c>
      <c r="G14" s="6" t="s">
        <v>44</v>
      </c>
      <c r="H14" s="9">
        <f t="shared" si="0"/>
        <v>1300</v>
      </c>
      <c r="I14" s="12" t="str">
        <f t="shared" si="1"/>
        <v>High</v>
      </c>
      <c r="J14" s="4">
        <f t="shared" si="2"/>
        <v>0.08</v>
      </c>
    </row>
    <row r="15" spans="1:12" x14ac:dyDescent="0.3">
      <c r="A15" s="2">
        <v>43660</v>
      </c>
      <c r="B15" s="3" t="s">
        <v>21</v>
      </c>
      <c r="C15" s="4">
        <v>25</v>
      </c>
      <c r="D15" s="5">
        <v>160</v>
      </c>
      <c r="E15" s="6" t="s">
        <v>29</v>
      </c>
      <c r="F15" s="4" t="s">
        <v>39</v>
      </c>
      <c r="G15" s="6" t="s">
        <v>43</v>
      </c>
      <c r="H15" s="9">
        <f t="shared" si="0"/>
        <v>800</v>
      </c>
      <c r="I15" s="12" t="str">
        <f t="shared" si="1"/>
        <v>High</v>
      </c>
      <c r="J15" s="4">
        <f t="shared" si="2"/>
        <v>0.1</v>
      </c>
    </row>
    <row r="16" spans="1:12" x14ac:dyDescent="0.3">
      <c r="A16" s="2">
        <v>43723</v>
      </c>
      <c r="B16" s="3" t="s">
        <v>22</v>
      </c>
      <c r="C16" s="4">
        <v>60</v>
      </c>
      <c r="D16" s="5">
        <v>60</v>
      </c>
      <c r="E16" s="6" t="s">
        <v>32</v>
      </c>
      <c r="F16" s="4" t="s">
        <v>38</v>
      </c>
      <c r="G16" s="6" t="s">
        <v>43</v>
      </c>
      <c r="H16" s="9">
        <f t="shared" si="0"/>
        <v>720</v>
      </c>
      <c r="I16" s="12" t="str">
        <f>IF(H16&gt;300, "High", "Low")</f>
        <v>High</v>
      </c>
      <c r="J16" s="4">
        <f t="shared" si="2"/>
        <v>0.1</v>
      </c>
    </row>
    <row r="17" spans="1:10" x14ac:dyDescent="0.3">
      <c r="A17" s="2">
        <v>43815</v>
      </c>
      <c r="B17" s="3" t="s">
        <v>23</v>
      </c>
      <c r="C17" s="4">
        <v>20</v>
      </c>
      <c r="D17" s="5">
        <v>150</v>
      </c>
      <c r="E17" s="6" t="s">
        <v>29</v>
      </c>
      <c r="F17" s="4" t="s">
        <v>38</v>
      </c>
      <c r="G17" s="6" t="s">
        <v>42</v>
      </c>
      <c r="H17" s="9">
        <f t="shared" si="0"/>
        <v>600</v>
      </c>
      <c r="I17" s="12" t="str">
        <f t="shared" si="1"/>
        <v>High</v>
      </c>
      <c r="J17" s="4">
        <f t="shared" si="2"/>
        <v>7.0000000000000007E-2</v>
      </c>
    </row>
    <row r="18" spans="1:10" x14ac:dyDescent="0.3">
      <c r="A18" s="2">
        <v>43907</v>
      </c>
      <c r="B18" s="3" t="s">
        <v>24</v>
      </c>
      <c r="C18" s="4">
        <v>10</v>
      </c>
      <c r="D18" s="5">
        <v>200</v>
      </c>
      <c r="E18" s="6" t="s">
        <v>29</v>
      </c>
      <c r="F18" s="7" t="s">
        <v>35</v>
      </c>
      <c r="G18" s="6" t="s">
        <v>41</v>
      </c>
      <c r="H18" s="9">
        <f t="shared" si="0"/>
        <v>400</v>
      </c>
      <c r="I18" s="12" t="str">
        <f t="shared" si="1"/>
        <v>High</v>
      </c>
      <c r="J18" s="4">
        <f t="shared" si="2"/>
        <v>0.05</v>
      </c>
    </row>
    <row r="19" spans="1:10" x14ac:dyDescent="0.3">
      <c r="A19" s="2">
        <v>43969</v>
      </c>
      <c r="B19" s="3" t="s">
        <v>25</v>
      </c>
      <c r="C19" s="4">
        <v>11</v>
      </c>
      <c r="D19" s="5">
        <v>40</v>
      </c>
      <c r="E19" s="6" t="s">
        <v>33</v>
      </c>
      <c r="F19" s="4" t="s">
        <v>39</v>
      </c>
      <c r="G19" s="6" t="s">
        <v>44</v>
      </c>
      <c r="H19" s="9">
        <f t="shared" si="0"/>
        <v>88</v>
      </c>
      <c r="I19" s="12" t="str">
        <f t="shared" si="1"/>
        <v>Low</v>
      </c>
      <c r="J19" s="4">
        <f t="shared" si="2"/>
        <v>0.08</v>
      </c>
    </row>
    <row r="20" spans="1:10" x14ac:dyDescent="0.3">
      <c r="A20" s="2">
        <v>44639</v>
      </c>
      <c r="B20" s="3" t="s">
        <v>26</v>
      </c>
      <c r="C20" s="4">
        <v>4</v>
      </c>
      <c r="D20" s="5">
        <f>100</f>
        <v>100</v>
      </c>
      <c r="E20" s="6" t="s">
        <v>30</v>
      </c>
      <c r="F20" s="4" t="s">
        <v>39</v>
      </c>
      <c r="G20" s="6" t="s">
        <v>45</v>
      </c>
      <c r="H20" s="9">
        <f t="shared" si="0"/>
        <v>80</v>
      </c>
      <c r="I20" s="12" t="str">
        <f t="shared" si="1"/>
        <v>Low</v>
      </c>
      <c r="J20" s="4">
        <f t="shared" si="2"/>
        <v>0.03</v>
      </c>
    </row>
    <row r="21" spans="1:10" x14ac:dyDescent="0.3">
      <c r="A21" s="2">
        <v>44762</v>
      </c>
      <c r="B21" s="3" t="s">
        <v>27</v>
      </c>
      <c r="C21" s="4">
        <v>8</v>
      </c>
      <c r="D21" s="5">
        <v>50</v>
      </c>
      <c r="E21" s="6" t="s">
        <v>34</v>
      </c>
      <c r="F21" s="8" t="s">
        <v>35</v>
      </c>
      <c r="G21" s="6" t="s">
        <v>42</v>
      </c>
      <c r="H21" s="9">
        <f t="shared" si="0"/>
        <v>80</v>
      </c>
      <c r="I21" s="12" t="str">
        <f t="shared" si="1"/>
        <v>Low</v>
      </c>
      <c r="J21" s="4">
        <f t="shared" si="2"/>
        <v>7.0000000000000007E-2</v>
      </c>
    </row>
  </sheetData>
  <dataValidations count="1">
    <dataValidation type="list" allowBlank="1" showInputMessage="1" showErrorMessage="1" sqref="E2:E21" xr:uid="{89749891-1DDB-4B41-B065-362112A089D9}">
      <formula1>$E$2:$E$21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E0096665924409DC9AB838CC3FB5A" ma:contentTypeVersion="6" ma:contentTypeDescription="Create a new document." ma:contentTypeScope="" ma:versionID="e90195b1ac4473a8320134757ac21b5b">
  <xsd:schema xmlns:xsd="http://www.w3.org/2001/XMLSchema" xmlns:xs="http://www.w3.org/2001/XMLSchema" xmlns:p="http://schemas.microsoft.com/office/2006/metadata/properties" xmlns:ns3="8c75fa87-6f2d-42fc-94a1-854f2f9b07cc" targetNamespace="http://schemas.microsoft.com/office/2006/metadata/properties" ma:root="true" ma:fieldsID="3a91736e4e2aba4d3b44589dfd706027" ns3:_="">
    <xsd:import namespace="8c75fa87-6f2d-42fc-94a1-854f2f9b07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75fa87-6f2d-42fc-94a1-854f2f9b07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c75fa87-6f2d-42fc-94a1-854f2f9b07cc" xsi:nil="true"/>
  </documentManagement>
</p:properties>
</file>

<file path=customXml/itemProps1.xml><?xml version="1.0" encoding="utf-8"?>
<ds:datastoreItem xmlns:ds="http://schemas.openxmlformats.org/officeDocument/2006/customXml" ds:itemID="{1B6FDBFE-7AF0-42E5-97C3-BCAF4ABE0D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EB2CE8-0C49-4409-B43C-BE5B31641C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75fa87-6f2d-42fc-94a1-854f2f9b07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9DEF7D-BCBA-4CDF-9132-26F4D5FF101A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8c75fa87-6f2d-42fc-94a1-854f2f9b07cc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 by Region and Salesperso</vt:lpstr>
      <vt:lpstr>Profit vs Quantity Chart</vt:lpstr>
      <vt:lpstr>Quantity by Month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20912023200629@fci.zu.edu.eg</dc:creator>
  <cp:lastModifiedBy>20912023200629@fci.zu.edu.eg</cp:lastModifiedBy>
  <dcterms:created xsi:type="dcterms:W3CDTF">2025-03-26T08:49:00Z</dcterms:created>
  <dcterms:modified xsi:type="dcterms:W3CDTF">2025-03-26T10:10:09Z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0x01010059AE0096665924409DC9AB838CC3FB5A</vt:lpwstr>
  </property>
</Properties>
</file>