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HP\OneDrive\Desktop\Power BI\Project 8 - CEO Dashboard\"/>
    </mc:Choice>
  </mc:AlternateContent>
  <xr:revisionPtr revIDLastSave="0" documentId="13_ncr:1_{0154C310-C371-4A21-9C3C-B2D6E54DE3F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es" sheetId="1" r:id="rId1"/>
    <sheet name="Profit" sheetId="2" r:id="rId2"/>
    <sheet name="Cos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B36" i="3"/>
  <c r="B23" i="3"/>
  <c r="D11" i="3"/>
  <c r="D10" i="3"/>
  <c r="D9" i="3"/>
  <c r="D8" i="3"/>
  <c r="D7" i="3"/>
  <c r="D6" i="3"/>
  <c r="D5" i="3"/>
  <c r="D4" i="3"/>
  <c r="D3" i="3"/>
  <c r="B30" i="2"/>
  <c r="B4" i="2"/>
  <c r="C4" i="2" s="1"/>
  <c r="B9" i="2"/>
  <c r="C9" i="2" s="1"/>
  <c r="C22" i="1"/>
  <c r="B22" i="1"/>
  <c r="B11" i="1"/>
  <c r="C11" i="1" s="1"/>
  <c r="B4" i="1"/>
  <c r="C4" i="1" s="1"/>
</calcChain>
</file>

<file path=xl/sharedStrings.xml><?xml version="1.0" encoding="utf-8"?>
<sst xmlns="http://schemas.openxmlformats.org/spreadsheetml/2006/main" count="130" uniqueCount="66">
  <si>
    <t>Sales</t>
  </si>
  <si>
    <t>Year</t>
  </si>
  <si>
    <t>Target Achievement ' 23</t>
  </si>
  <si>
    <t>Target Achievement ' 24</t>
  </si>
  <si>
    <t>Revenue (in $)</t>
  </si>
  <si>
    <t>Change Over Last Year</t>
  </si>
  <si>
    <t>Gross Profit</t>
  </si>
  <si>
    <t>Sales (Amt) by Service/Product</t>
  </si>
  <si>
    <t>Service Name</t>
  </si>
  <si>
    <t xml:space="preserve">Target </t>
  </si>
  <si>
    <t>Actual</t>
  </si>
  <si>
    <t>Above &amp; Below target H</t>
  </si>
  <si>
    <t>Digital</t>
  </si>
  <si>
    <t>Above Target</t>
  </si>
  <si>
    <t>Enterprise Support</t>
  </si>
  <si>
    <t>Below target</t>
  </si>
  <si>
    <t>Data &amp; AI</t>
  </si>
  <si>
    <t>Gen Ai</t>
  </si>
  <si>
    <t>View 360</t>
  </si>
  <si>
    <t>Hunter AI</t>
  </si>
  <si>
    <t>Ms Licensing</t>
  </si>
  <si>
    <t>Total</t>
  </si>
  <si>
    <t>Actual Sales Vs Target</t>
  </si>
  <si>
    <t>Month</t>
  </si>
  <si>
    <t>Target Sales Revenue</t>
  </si>
  <si>
    <t>Actual Sales Revenue</t>
  </si>
  <si>
    <t>July'24</t>
  </si>
  <si>
    <t>Aug'24</t>
  </si>
  <si>
    <t>Sep'24</t>
  </si>
  <si>
    <t>Oct'24</t>
  </si>
  <si>
    <t>Nov'24</t>
  </si>
  <si>
    <t>Dec'24</t>
  </si>
  <si>
    <t>Jan'25</t>
  </si>
  <si>
    <t>Feb'25</t>
  </si>
  <si>
    <t>Operating Profit</t>
  </si>
  <si>
    <t>Net Profit</t>
  </si>
  <si>
    <t>Income Statement</t>
  </si>
  <si>
    <t>Year'24</t>
  </si>
  <si>
    <t>Total Revenue</t>
  </si>
  <si>
    <t>Costs of Services Sold</t>
  </si>
  <si>
    <t>Total Operating Expenses</t>
  </si>
  <si>
    <t>Other Non-Operating Income</t>
  </si>
  <si>
    <t>Finance Expense</t>
  </si>
  <si>
    <t>Net Profit Before Tax</t>
  </si>
  <si>
    <t>Net Operating Cash Flow</t>
  </si>
  <si>
    <t>Jul'24</t>
  </si>
  <si>
    <t>Mar'25</t>
  </si>
  <si>
    <t>Monthly Sales Growth</t>
  </si>
  <si>
    <t>Employee Cost Vs. Sales</t>
  </si>
  <si>
    <t>Employee Cost</t>
  </si>
  <si>
    <t>Employee Cost %</t>
  </si>
  <si>
    <t>Headcount</t>
  </si>
  <si>
    <t>Year'25</t>
  </si>
  <si>
    <t>Male</t>
  </si>
  <si>
    <t>Female</t>
  </si>
  <si>
    <t>Daily Receivable Outstanding</t>
  </si>
  <si>
    <t>Days Receivable=( 
Total Credit Sales
Accounts Receivable)×Number of Days in Period</t>
  </si>
  <si>
    <t>Days</t>
  </si>
  <si>
    <t>Total Receivables</t>
  </si>
  <si>
    <t>Receivable Aging</t>
  </si>
  <si>
    <t>&lt;30 Days</t>
  </si>
  <si>
    <t>&lt;60 Days</t>
  </si>
  <si>
    <t>&lt;90 Days</t>
  </si>
  <si>
    <t>&gt;90 Days</t>
  </si>
  <si>
    <t>Days Inventory Outstanding</t>
  </si>
  <si>
    <t>Inventory Trend (in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</si>
</sst>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1" fillId="0" borderId="0" xfId="0" applyFont="1" applyAlignment="1">
      <alignment vertical="top" wrapText="1"/>
    </xf>
    <xf numFmtId="0" fontId="1" fillId="0" borderId="1" xfId="0" applyFont="1" applyBorder="1"/>
    <xf numFmtId="0" fontId="0" fillId="0" borderId="2" xfId="0" applyBorder="1"/>
    <xf numFmtId="164" fontId="0" fillId="0" borderId="1" xfId="0" applyNumberFormat="1" applyBorder="1"/>
    <xf numFmtId="10" fontId="0" fillId="0" borderId="1" xfId="0" applyNumberFormat="1" applyBorder="1"/>
    <xf numFmtId="164" fontId="0" fillId="0" borderId="0" xfId="0" applyNumberFormat="1"/>
    <xf numFmtId="0" fontId="0" fillId="0" borderId="1" xfId="0" applyBorder="1" applyAlignment="1">
      <alignment wrapText="1"/>
    </xf>
    <xf numFmtId="0" fontId="0" fillId="0" borderId="3" xfId="0" applyBorder="1"/>
    <xf numFmtId="164" fontId="0" fillId="0" borderId="3" xfId="0" applyNumberFormat="1" applyBorder="1"/>
    <xf numFmtId="164" fontId="1" fillId="0" borderId="1" xfId="0" applyNumberFormat="1" applyFont="1" applyBorder="1"/>
    <xf numFmtId="9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zoomScale="96" zoomScaleNormal="96" workbookViewId="0">
      <selection activeCell="C35" sqref="C35"/>
    </sheetView>
  </sheetViews>
  <sheetFormatPr defaultRowHeight="14.4" x14ac:dyDescent="0.3"/>
  <cols>
    <col min="1" max="1" width="19.109375" customWidth="1"/>
    <col min="2" max="2" width="21.109375" customWidth="1"/>
    <col min="3" max="3" width="22" customWidth="1"/>
    <col min="4" max="4" width="21.44140625" customWidth="1"/>
    <col min="5" max="5" width="10.88671875" bestFit="1" customWidth="1"/>
    <col min="6" max="6" width="18.6640625" customWidth="1"/>
    <col min="7" max="7" width="19.5546875" bestFit="1" customWidth="1"/>
    <col min="8" max="8" width="25.6640625" bestFit="1" customWidth="1"/>
    <col min="9" max="9" width="19.88671875" customWidth="1"/>
  </cols>
  <sheetData>
    <row r="1" spans="1:4" x14ac:dyDescent="0.3">
      <c r="A1" s="1" t="s">
        <v>0</v>
      </c>
    </row>
    <row r="2" spans="1:4" s="2" customFormat="1" ht="17.25" customHeight="1" x14ac:dyDescent="0.3">
      <c r="A2" s="3" t="s">
        <v>1</v>
      </c>
      <c r="B2" s="4" t="s">
        <v>2</v>
      </c>
      <c r="C2" s="4" t="s">
        <v>3</v>
      </c>
      <c r="D2" s="4"/>
    </row>
    <row r="3" spans="1:4" x14ac:dyDescent="0.3">
      <c r="A3" s="12" t="s">
        <v>4</v>
      </c>
      <c r="B3" s="9">
        <v>900000</v>
      </c>
      <c r="C3" s="9">
        <v>1100000</v>
      </c>
      <c r="D3" s="10"/>
    </row>
    <row r="4" spans="1:4" x14ac:dyDescent="0.3">
      <c r="A4" s="4" t="s">
        <v>5</v>
      </c>
      <c r="B4" s="9">
        <f>+C3-B3</f>
        <v>200000</v>
      </c>
      <c r="C4" s="10">
        <f>+B4/B3</f>
        <v>0.22222222222222221</v>
      </c>
      <c r="D4" s="5"/>
    </row>
    <row r="5" spans="1:4" x14ac:dyDescent="0.3">
      <c r="B5" s="11"/>
    </row>
    <row r="6" spans="1:4" x14ac:dyDescent="0.3">
      <c r="B6" s="11"/>
    </row>
    <row r="8" spans="1:4" x14ac:dyDescent="0.3">
      <c r="A8" s="1" t="s">
        <v>6</v>
      </c>
    </row>
    <row r="9" spans="1:4" x14ac:dyDescent="0.3">
      <c r="A9" s="3" t="s">
        <v>1</v>
      </c>
      <c r="B9" s="4" t="s">
        <v>2</v>
      </c>
      <c r="C9" s="4" t="s">
        <v>3</v>
      </c>
      <c r="D9" s="4"/>
    </row>
    <row r="10" spans="1:4" x14ac:dyDescent="0.3">
      <c r="A10" s="12" t="s">
        <v>4</v>
      </c>
      <c r="B10" s="9">
        <v>600000</v>
      </c>
      <c r="C10" s="9">
        <v>700000</v>
      </c>
      <c r="D10" s="5"/>
    </row>
    <row r="11" spans="1:4" x14ac:dyDescent="0.3">
      <c r="A11" s="4" t="s">
        <v>5</v>
      </c>
      <c r="B11" s="9">
        <f>+C10-B10</f>
        <v>100000</v>
      </c>
      <c r="C11" s="10">
        <f>+B11/B10</f>
        <v>0.16666666666666666</v>
      </c>
      <c r="D11" s="5"/>
    </row>
    <row r="13" spans="1:4" ht="28.8" x14ac:dyDescent="0.3">
      <c r="A13" s="6" t="s">
        <v>7</v>
      </c>
    </row>
    <row r="14" spans="1:4" x14ac:dyDescent="0.3">
      <c r="A14" s="5" t="s">
        <v>8</v>
      </c>
      <c r="B14" s="5" t="s">
        <v>9</v>
      </c>
      <c r="C14" s="5" t="s">
        <v>10</v>
      </c>
      <c r="D14" s="5" t="s">
        <v>11</v>
      </c>
    </row>
    <row r="15" spans="1:4" x14ac:dyDescent="0.3">
      <c r="A15" s="5" t="s">
        <v>12</v>
      </c>
      <c r="B15" s="9">
        <v>300000</v>
      </c>
      <c r="C15" s="9">
        <v>300000</v>
      </c>
      <c r="D15" s="5" t="s">
        <v>13</v>
      </c>
    </row>
    <row r="16" spans="1:4" x14ac:dyDescent="0.3">
      <c r="A16" s="5" t="s">
        <v>14</v>
      </c>
      <c r="B16" s="9">
        <v>300000</v>
      </c>
      <c r="C16" s="9">
        <v>200000</v>
      </c>
      <c r="D16" s="5" t="s">
        <v>15</v>
      </c>
    </row>
    <row r="17" spans="1:4" x14ac:dyDescent="0.3">
      <c r="A17" s="5" t="s">
        <v>16</v>
      </c>
      <c r="B17" s="9">
        <v>300000</v>
      </c>
      <c r="C17" s="9">
        <v>350000</v>
      </c>
      <c r="D17" s="5" t="s">
        <v>13</v>
      </c>
    </row>
    <row r="18" spans="1:4" x14ac:dyDescent="0.3">
      <c r="A18" s="5" t="s">
        <v>17</v>
      </c>
      <c r="B18" s="9">
        <v>300000</v>
      </c>
      <c r="C18" s="9">
        <v>350000</v>
      </c>
      <c r="D18" s="5" t="s">
        <v>13</v>
      </c>
    </row>
    <row r="19" spans="1:4" x14ac:dyDescent="0.3">
      <c r="A19" s="5" t="s">
        <v>18</v>
      </c>
      <c r="B19" s="9">
        <v>300000</v>
      </c>
      <c r="C19" s="9">
        <v>350000</v>
      </c>
      <c r="D19" s="5" t="s">
        <v>13</v>
      </c>
    </row>
    <row r="20" spans="1:4" x14ac:dyDescent="0.3">
      <c r="A20" s="5" t="s">
        <v>19</v>
      </c>
      <c r="B20" s="9">
        <v>300000</v>
      </c>
      <c r="C20" s="9">
        <v>350000</v>
      </c>
      <c r="D20" s="5" t="s">
        <v>13</v>
      </c>
    </row>
    <row r="21" spans="1:4" x14ac:dyDescent="0.3">
      <c r="A21" s="13" t="s">
        <v>20</v>
      </c>
      <c r="B21" s="9">
        <v>300000</v>
      </c>
      <c r="C21" s="14">
        <v>250000</v>
      </c>
      <c r="D21" s="13" t="s">
        <v>15</v>
      </c>
    </row>
    <row r="22" spans="1:4" x14ac:dyDescent="0.3">
      <c r="A22" s="7" t="s">
        <v>21</v>
      </c>
      <c r="B22" s="15">
        <f>+SUM(B15:B21)</f>
        <v>2100000</v>
      </c>
      <c r="C22" s="15">
        <f>+SUM(C15:C21)</f>
        <v>2150000</v>
      </c>
      <c r="D22" s="7" t="s">
        <v>13</v>
      </c>
    </row>
    <row r="24" spans="1:4" x14ac:dyDescent="0.3">
      <c r="A24" s="1" t="s">
        <v>22</v>
      </c>
    </row>
    <row r="25" spans="1:4" x14ac:dyDescent="0.3">
      <c r="A25" s="5" t="s">
        <v>23</v>
      </c>
      <c r="B25" s="5" t="s">
        <v>24</v>
      </c>
      <c r="C25" s="5" t="s">
        <v>25</v>
      </c>
    </row>
    <row r="26" spans="1:4" x14ac:dyDescent="0.3">
      <c r="A26" s="5" t="s">
        <v>26</v>
      </c>
      <c r="B26" s="9">
        <v>460000</v>
      </c>
      <c r="C26" s="9">
        <v>900000</v>
      </c>
    </row>
    <row r="27" spans="1:4" x14ac:dyDescent="0.3">
      <c r="A27" s="5" t="s">
        <v>27</v>
      </c>
      <c r="B27" s="9">
        <v>600000</v>
      </c>
      <c r="C27" s="9">
        <v>958105</v>
      </c>
    </row>
    <row r="28" spans="1:4" x14ac:dyDescent="0.3">
      <c r="A28" s="5" t="s">
        <v>28</v>
      </c>
      <c r="B28" s="9">
        <v>650000</v>
      </c>
      <c r="C28" s="9">
        <v>958105</v>
      </c>
    </row>
    <row r="29" spans="1:4" x14ac:dyDescent="0.3">
      <c r="A29" s="5" t="s">
        <v>29</v>
      </c>
      <c r="B29" s="9">
        <v>650000</v>
      </c>
      <c r="C29" s="9">
        <v>958105</v>
      </c>
    </row>
    <row r="30" spans="1:4" x14ac:dyDescent="0.3">
      <c r="A30" s="5" t="s">
        <v>30</v>
      </c>
      <c r="B30" s="9">
        <v>650000</v>
      </c>
      <c r="C30" s="9">
        <v>958105</v>
      </c>
    </row>
    <row r="31" spans="1:4" x14ac:dyDescent="0.3">
      <c r="A31" s="5" t="s">
        <v>31</v>
      </c>
      <c r="B31" s="9">
        <v>650000</v>
      </c>
      <c r="C31" s="9">
        <v>800000</v>
      </c>
    </row>
    <row r="32" spans="1:4" x14ac:dyDescent="0.3">
      <c r="A32" s="5" t="s">
        <v>32</v>
      </c>
      <c r="B32" s="9">
        <v>650000</v>
      </c>
      <c r="C32" s="9">
        <v>800000</v>
      </c>
    </row>
    <row r="33" spans="1:3" x14ac:dyDescent="0.3">
      <c r="A33" s="5" t="s">
        <v>33</v>
      </c>
      <c r="B33" s="9">
        <v>650000</v>
      </c>
      <c r="C33" s="9">
        <v>800000</v>
      </c>
    </row>
    <row r="34" spans="1:3" x14ac:dyDescent="0.3">
      <c r="C34" s="11">
        <f>SUM(C26:C33)</f>
        <v>7132420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D4EC-E7EF-443D-A362-429C2F5DA8DB}">
  <dimension ref="A1:D41"/>
  <sheetViews>
    <sheetView workbookViewId="0">
      <selection activeCell="B42" sqref="B42"/>
    </sheetView>
  </sheetViews>
  <sheetFormatPr defaultRowHeight="14.4" x14ac:dyDescent="0.3"/>
  <cols>
    <col min="1" max="1" width="25.5546875" bestFit="1" customWidth="1"/>
    <col min="2" max="2" width="22" bestFit="1" customWidth="1"/>
    <col min="3" max="3" width="21.33203125" customWidth="1"/>
    <col min="4" max="4" width="22.33203125" customWidth="1"/>
    <col min="6" max="6" width="24.33203125" bestFit="1" customWidth="1"/>
  </cols>
  <sheetData>
    <row r="1" spans="1:4" x14ac:dyDescent="0.3">
      <c r="A1" s="1" t="s">
        <v>34</v>
      </c>
    </row>
    <row r="2" spans="1:4" x14ac:dyDescent="0.3">
      <c r="A2" s="3" t="s">
        <v>1</v>
      </c>
      <c r="B2" s="4" t="s">
        <v>2</v>
      </c>
      <c r="C2" s="4" t="s">
        <v>3</v>
      </c>
      <c r="D2" s="4"/>
    </row>
    <row r="3" spans="1:4" x14ac:dyDescent="0.3">
      <c r="A3" s="12" t="s">
        <v>4</v>
      </c>
      <c r="B3" s="9">
        <v>300000</v>
      </c>
      <c r="C3" s="9">
        <v>430000</v>
      </c>
      <c r="D3" s="5"/>
    </row>
    <row r="4" spans="1:4" x14ac:dyDescent="0.3">
      <c r="A4" s="4" t="s">
        <v>5</v>
      </c>
      <c r="B4" s="9">
        <f>+C3-B3</f>
        <v>130000</v>
      </c>
      <c r="C4" s="10">
        <f>+B4/B3</f>
        <v>0.43333333333333335</v>
      </c>
      <c r="D4" s="5"/>
    </row>
    <row r="6" spans="1:4" x14ac:dyDescent="0.3">
      <c r="A6" s="1" t="s">
        <v>35</v>
      </c>
    </row>
    <row r="7" spans="1:4" x14ac:dyDescent="0.3">
      <c r="A7" s="3" t="s">
        <v>1</v>
      </c>
      <c r="B7" s="4" t="s">
        <v>2</v>
      </c>
      <c r="C7" s="4" t="s">
        <v>3</v>
      </c>
      <c r="D7" s="4"/>
    </row>
    <row r="8" spans="1:4" x14ac:dyDescent="0.3">
      <c r="A8" s="12" t="s">
        <v>4</v>
      </c>
      <c r="B8" s="9">
        <v>90000</v>
      </c>
      <c r="C8" s="9">
        <v>120000</v>
      </c>
      <c r="D8" s="5"/>
    </row>
    <row r="9" spans="1:4" x14ac:dyDescent="0.3">
      <c r="A9" s="4" t="s">
        <v>5</v>
      </c>
      <c r="B9" s="9">
        <f>+C8-B8</f>
        <v>30000</v>
      </c>
      <c r="C9" s="10">
        <f>+B9/B8</f>
        <v>0.33333333333333331</v>
      </c>
      <c r="D9" s="5"/>
    </row>
    <row r="11" spans="1:4" x14ac:dyDescent="0.3">
      <c r="A11" s="7" t="s">
        <v>36</v>
      </c>
      <c r="B11" s="5" t="s">
        <v>37</v>
      </c>
    </row>
    <row r="12" spans="1:4" x14ac:dyDescent="0.3">
      <c r="A12" s="5" t="s">
        <v>38</v>
      </c>
      <c r="B12" s="9">
        <v>900000</v>
      </c>
    </row>
    <row r="13" spans="1:4" x14ac:dyDescent="0.3">
      <c r="A13" s="5" t="s">
        <v>39</v>
      </c>
      <c r="B13" s="9">
        <v>820000</v>
      </c>
    </row>
    <row r="14" spans="1:4" x14ac:dyDescent="0.3">
      <c r="A14" s="5" t="s">
        <v>40</v>
      </c>
      <c r="B14" s="9">
        <v>40000</v>
      </c>
    </row>
    <row r="15" spans="1:4" x14ac:dyDescent="0.3">
      <c r="A15" s="5" t="s">
        <v>41</v>
      </c>
      <c r="B15" s="9">
        <v>5000</v>
      </c>
    </row>
    <row r="16" spans="1:4" x14ac:dyDescent="0.3">
      <c r="A16" s="5" t="s">
        <v>42</v>
      </c>
      <c r="B16" s="9">
        <v>3000</v>
      </c>
    </row>
    <row r="17" spans="1:2" x14ac:dyDescent="0.3">
      <c r="A17" s="5" t="s">
        <v>43</v>
      </c>
      <c r="B17" s="9">
        <v>22000</v>
      </c>
    </row>
    <row r="19" spans="1:2" x14ac:dyDescent="0.3">
      <c r="A19" s="7" t="s">
        <v>44</v>
      </c>
    </row>
    <row r="20" spans="1:2" x14ac:dyDescent="0.3">
      <c r="A20" s="5" t="s">
        <v>23</v>
      </c>
      <c r="B20" s="5" t="s">
        <v>44</v>
      </c>
    </row>
    <row r="21" spans="1:2" x14ac:dyDescent="0.3">
      <c r="A21" s="5" t="s">
        <v>45</v>
      </c>
      <c r="B21" s="9">
        <v>8000</v>
      </c>
    </row>
    <row r="22" spans="1:2" x14ac:dyDescent="0.3">
      <c r="A22" s="5" t="s">
        <v>27</v>
      </c>
      <c r="B22" s="9">
        <v>14000</v>
      </c>
    </row>
    <row r="23" spans="1:2" x14ac:dyDescent="0.3">
      <c r="A23" s="5" t="s">
        <v>28</v>
      </c>
      <c r="B23" s="9">
        <v>9000</v>
      </c>
    </row>
    <row r="24" spans="1:2" x14ac:dyDescent="0.3">
      <c r="A24" s="5" t="s">
        <v>29</v>
      </c>
      <c r="B24" s="9">
        <v>6000</v>
      </c>
    </row>
    <row r="25" spans="1:2" x14ac:dyDescent="0.3">
      <c r="A25" s="5" t="s">
        <v>30</v>
      </c>
      <c r="B25" s="9">
        <v>9000</v>
      </c>
    </row>
    <row r="26" spans="1:2" x14ac:dyDescent="0.3">
      <c r="A26" s="5" t="s">
        <v>31</v>
      </c>
      <c r="B26" s="9">
        <v>6000</v>
      </c>
    </row>
    <row r="27" spans="1:2" x14ac:dyDescent="0.3">
      <c r="A27" s="5" t="s">
        <v>32</v>
      </c>
      <c r="B27" s="9">
        <v>55000</v>
      </c>
    </row>
    <row r="28" spans="1:2" x14ac:dyDescent="0.3">
      <c r="A28" s="5" t="s">
        <v>33</v>
      </c>
      <c r="B28" s="9">
        <v>35000</v>
      </c>
    </row>
    <row r="29" spans="1:2" x14ac:dyDescent="0.3">
      <c r="A29" s="5" t="s">
        <v>46</v>
      </c>
      <c r="B29" s="9">
        <v>30000</v>
      </c>
    </row>
    <row r="30" spans="1:2" x14ac:dyDescent="0.3">
      <c r="B30" s="11">
        <f>+SUM(B21:B29)</f>
        <v>172000</v>
      </c>
    </row>
    <row r="31" spans="1:2" x14ac:dyDescent="0.3">
      <c r="A31" s="7" t="s">
        <v>47</v>
      </c>
    </row>
    <row r="32" spans="1:2" x14ac:dyDescent="0.3">
      <c r="A32" s="5" t="s">
        <v>23</v>
      </c>
      <c r="B32" s="5" t="s">
        <v>47</v>
      </c>
    </row>
    <row r="33" spans="1:2" x14ac:dyDescent="0.3">
      <c r="A33" s="5" t="s">
        <v>45</v>
      </c>
      <c r="B33" s="16">
        <v>7.0000000000000007E-2</v>
      </c>
    </row>
    <row r="34" spans="1:2" x14ac:dyDescent="0.3">
      <c r="A34" s="5" t="s">
        <v>27</v>
      </c>
      <c r="B34" s="16">
        <v>0.08</v>
      </c>
    </row>
    <row r="35" spans="1:2" x14ac:dyDescent="0.3">
      <c r="A35" s="5" t="s">
        <v>28</v>
      </c>
      <c r="B35" s="16">
        <v>0.08</v>
      </c>
    </row>
    <row r="36" spans="1:2" x14ac:dyDescent="0.3">
      <c r="A36" s="5" t="s">
        <v>29</v>
      </c>
      <c r="B36" s="16">
        <v>0.11</v>
      </c>
    </row>
    <row r="37" spans="1:2" x14ac:dyDescent="0.3">
      <c r="A37" s="5" t="s">
        <v>30</v>
      </c>
      <c r="B37" s="16">
        <v>0.16</v>
      </c>
    </row>
    <row r="38" spans="1:2" x14ac:dyDescent="0.3">
      <c r="A38" s="5" t="s">
        <v>31</v>
      </c>
      <c r="B38" s="16">
        <v>7.0000000000000007E-2</v>
      </c>
    </row>
    <row r="39" spans="1:2" x14ac:dyDescent="0.3">
      <c r="A39" s="5" t="s">
        <v>32</v>
      </c>
      <c r="B39" s="16">
        <v>0.1</v>
      </c>
    </row>
    <row r="40" spans="1:2" x14ac:dyDescent="0.3">
      <c r="A40" s="5" t="s">
        <v>33</v>
      </c>
      <c r="B40" s="16">
        <v>0.105</v>
      </c>
    </row>
    <row r="41" spans="1:2" x14ac:dyDescent="0.3">
      <c r="A41" s="5" t="s">
        <v>46</v>
      </c>
      <c r="B41" s="16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E48A-998A-4019-AB48-B9EF27A34322}">
  <dimension ref="A1:E36"/>
  <sheetViews>
    <sheetView tabSelected="1" topLeftCell="A7" workbookViewId="0">
      <selection activeCell="B23" sqref="B23"/>
    </sheetView>
  </sheetViews>
  <sheetFormatPr defaultRowHeight="14.4" x14ac:dyDescent="0.3"/>
  <cols>
    <col min="1" max="1" width="16.5546875" customWidth="1"/>
    <col min="2" max="2" width="22" bestFit="1" customWidth="1"/>
    <col min="3" max="3" width="19.44140625" bestFit="1" customWidth="1"/>
    <col min="4" max="4" width="18.109375" customWidth="1"/>
    <col min="5" max="5" width="9.109375" customWidth="1"/>
  </cols>
  <sheetData>
    <row r="1" spans="1:4" x14ac:dyDescent="0.3">
      <c r="A1" s="1" t="s">
        <v>48</v>
      </c>
    </row>
    <row r="2" spans="1:4" x14ac:dyDescent="0.3">
      <c r="A2" s="5" t="s">
        <v>23</v>
      </c>
      <c r="B2" s="5" t="s">
        <v>0</v>
      </c>
      <c r="C2" s="5" t="s">
        <v>49</v>
      </c>
      <c r="D2" s="5" t="s">
        <v>50</v>
      </c>
    </row>
    <row r="3" spans="1:4" x14ac:dyDescent="0.3">
      <c r="A3" s="8" t="s">
        <v>45</v>
      </c>
      <c r="B3" s="9">
        <v>900000</v>
      </c>
      <c r="C3" s="17">
        <v>70000</v>
      </c>
      <c r="D3" s="18">
        <f>(C3/B3)</f>
        <v>7.7777777777777779E-2</v>
      </c>
    </row>
    <row r="4" spans="1:4" x14ac:dyDescent="0.3">
      <c r="A4" s="5" t="s">
        <v>27</v>
      </c>
      <c r="B4" s="9">
        <v>958105</v>
      </c>
      <c r="C4" s="17">
        <v>70000</v>
      </c>
      <c r="D4" s="18">
        <f t="shared" ref="D4:D11" si="0">(C4/B4)</f>
        <v>7.3060885811054119E-2</v>
      </c>
    </row>
    <row r="5" spans="1:4" x14ac:dyDescent="0.3">
      <c r="A5" s="5" t="s">
        <v>28</v>
      </c>
      <c r="B5" s="9">
        <v>958105</v>
      </c>
      <c r="C5" s="17">
        <v>70000</v>
      </c>
      <c r="D5" s="18">
        <f t="shared" si="0"/>
        <v>7.3060885811054119E-2</v>
      </c>
    </row>
    <row r="6" spans="1:4" x14ac:dyDescent="0.3">
      <c r="A6" s="5" t="s">
        <v>29</v>
      </c>
      <c r="B6" s="9">
        <v>958105</v>
      </c>
      <c r="C6" s="17">
        <v>50000</v>
      </c>
      <c r="D6" s="18">
        <f t="shared" si="0"/>
        <v>5.2186347007895796E-2</v>
      </c>
    </row>
    <row r="7" spans="1:4" x14ac:dyDescent="0.3">
      <c r="A7" s="5" t="s">
        <v>30</v>
      </c>
      <c r="B7" s="9">
        <v>958105</v>
      </c>
      <c r="C7" s="17">
        <v>50000</v>
      </c>
      <c r="D7" s="18">
        <f t="shared" si="0"/>
        <v>5.2186347007895796E-2</v>
      </c>
    </row>
    <row r="8" spans="1:4" x14ac:dyDescent="0.3">
      <c r="A8" s="5" t="s">
        <v>31</v>
      </c>
      <c r="B8" s="9">
        <v>900000</v>
      </c>
      <c r="C8" s="17">
        <v>50000</v>
      </c>
      <c r="D8" s="18">
        <f t="shared" si="0"/>
        <v>5.5555555555555552E-2</v>
      </c>
    </row>
    <row r="9" spans="1:4" x14ac:dyDescent="0.3">
      <c r="A9" s="5" t="s">
        <v>32</v>
      </c>
      <c r="B9" s="9">
        <v>900000</v>
      </c>
      <c r="C9" s="17">
        <v>70000</v>
      </c>
      <c r="D9" s="18">
        <f t="shared" si="0"/>
        <v>7.7777777777777779E-2</v>
      </c>
    </row>
    <row r="10" spans="1:4" x14ac:dyDescent="0.3">
      <c r="A10" s="5" t="s">
        <v>33</v>
      </c>
      <c r="B10" s="9">
        <v>900000</v>
      </c>
      <c r="C10" s="17">
        <v>70000</v>
      </c>
      <c r="D10" s="18">
        <f t="shared" si="0"/>
        <v>7.7777777777777779E-2</v>
      </c>
    </row>
    <row r="11" spans="1:4" x14ac:dyDescent="0.3">
      <c r="A11" s="5" t="s">
        <v>46</v>
      </c>
      <c r="B11" s="9">
        <v>900000</v>
      </c>
      <c r="C11" s="17">
        <v>70000</v>
      </c>
      <c r="D11" s="18">
        <f t="shared" si="0"/>
        <v>7.7777777777777779E-2</v>
      </c>
    </row>
    <row r="13" spans="1:4" x14ac:dyDescent="0.3">
      <c r="A13" s="1" t="s">
        <v>51</v>
      </c>
      <c r="B13" s="5" t="s">
        <v>37</v>
      </c>
      <c r="C13" s="5" t="s">
        <v>52</v>
      </c>
    </row>
    <row r="14" spans="1:4" x14ac:dyDescent="0.3">
      <c r="A14" s="5" t="s">
        <v>53</v>
      </c>
      <c r="B14" s="8">
        <v>44</v>
      </c>
      <c r="C14" s="8">
        <v>50</v>
      </c>
    </row>
    <row r="15" spans="1:4" x14ac:dyDescent="0.3">
      <c r="A15" s="5" t="s">
        <v>54</v>
      </c>
      <c r="B15" s="5">
        <v>6</v>
      </c>
      <c r="C15" s="5">
        <v>7</v>
      </c>
    </row>
    <row r="17" spans="1:5" x14ac:dyDescent="0.3">
      <c r="A17" s="1" t="s">
        <v>55</v>
      </c>
      <c r="E17" t="s">
        <v>56</v>
      </c>
    </row>
    <row r="18" spans="1:5" x14ac:dyDescent="0.3">
      <c r="A18" s="7" t="s">
        <v>57</v>
      </c>
      <c r="B18" s="5" t="s">
        <v>58</v>
      </c>
      <c r="E18" s="5" t="s">
        <v>59</v>
      </c>
    </row>
    <row r="19" spans="1:5" x14ac:dyDescent="0.3">
      <c r="A19" s="5" t="s">
        <v>60</v>
      </c>
      <c r="B19" s="5">
        <v>740</v>
      </c>
      <c r="C19" s="5"/>
    </row>
    <row r="20" spans="1:5" x14ac:dyDescent="0.3">
      <c r="A20" s="5" t="s">
        <v>61</v>
      </c>
      <c r="B20" s="5">
        <v>505</v>
      </c>
      <c r="C20" s="5"/>
    </row>
    <row r="21" spans="1:5" x14ac:dyDescent="0.3">
      <c r="A21" s="5" t="s">
        <v>62</v>
      </c>
      <c r="B21" s="5">
        <v>370</v>
      </c>
      <c r="C21" s="5"/>
    </row>
    <row r="22" spans="1:5" x14ac:dyDescent="0.3">
      <c r="A22" s="5" t="s">
        <v>63</v>
      </c>
      <c r="B22" s="5">
        <v>235</v>
      </c>
      <c r="C22" s="5"/>
    </row>
    <row r="23" spans="1:5" x14ac:dyDescent="0.3">
      <c r="A23" t="s">
        <v>58</v>
      </c>
      <c r="B23">
        <f>+SUM(B19:B22)</f>
        <v>1850</v>
      </c>
    </row>
    <row r="25" spans="1:5" x14ac:dyDescent="0.3">
      <c r="A25" s="1" t="s">
        <v>64</v>
      </c>
    </row>
    <row r="26" spans="1:5" x14ac:dyDescent="0.3">
      <c r="A26" s="5" t="s">
        <v>23</v>
      </c>
      <c r="B26" s="5" t="s">
        <v>65</v>
      </c>
    </row>
    <row r="27" spans="1:5" x14ac:dyDescent="0.3">
      <c r="A27" s="5" t="s">
        <v>45</v>
      </c>
      <c r="B27" s="9">
        <v>100000</v>
      </c>
    </row>
    <row r="28" spans="1:5" x14ac:dyDescent="0.3">
      <c r="A28" s="5" t="s">
        <v>27</v>
      </c>
      <c r="B28" s="9">
        <v>50000</v>
      </c>
    </row>
    <row r="29" spans="1:5" x14ac:dyDescent="0.3">
      <c r="A29" s="5" t="s">
        <v>28</v>
      </c>
      <c r="B29" s="9">
        <v>55000</v>
      </c>
    </row>
    <row r="30" spans="1:5" x14ac:dyDescent="0.3">
      <c r="A30" s="5" t="s">
        <v>29</v>
      </c>
      <c r="B30" s="9">
        <v>45000</v>
      </c>
    </row>
    <row r="31" spans="1:5" x14ac:dyDescent="0.3">
      <c r="A31" s="5" t="s">
        <v>30</v>
      </c>
      <c r="B31" s="9">
        <v>100000</v>
      </c>
    </row>
    <row r="32" spans="1:5" x14ac:dyDescent="0.3">
      <c r="A32" s="5" t="s">
        <v>31</v>
      </c>
      <c r="B32" s="9">
        <v>100000</v>
      </c>
    </row>
    <row r="33" spans="1:2" x14ac:dyDescent="0.3">
      <c r="A33" s="5" t="s">
        <v>32</v>
      </c>
      <c r="B33" s="9">
        <v>150000</v>
      </c>
    </row>
    <row r="34" spans="1:2" x14ac:dyDescent="0.3">
      <c r="A34" s="5" t="s">
        <v>33</v>
      </c>
      <c r="B34" s="9">
        <v>100000</v>
      </c>
    </row>
    <row r="35" spans="1:2" x14ac:dyDescent="0.3">
      <c r="A35" s="5" t="s">
        <v>46</v>
      </c>
      <c r="B35" s="9">
        <v>100000</v>
      </c>
    </row>
    <row r="36" spans="1:2" x14ac:dyDescent="0.3">
      <c r="B36" s="11">
        <f>+SUM(B27:B35)</f>
        <v>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Profit</vt:lpstr>
      <vt:lpstr>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Safa Fyrose</cp:lastModifiedBy>
  <cp:revision/>
  <dcterms:created xsi:type="dcterms:W3CDTF">2025-03-10T15:48:51Z</dcterms:created>
  <dcterms:modified xsi:type="dcterms:W3CDTF">2025-03-28T03:00:47Z</dcterms:modified>
  <cp:category/>
  <cp:contentStatus/>
</cp:coreProperties>
</file>