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8" windowHeight="8016" activeTab="4"/>
  </bookViews>
  <sheets>
    <sheet name="Sayfa1" sheetId="1" r:id="rId1"/>
    <sheet name="Yeni Metin Belgesi" sheetId="4" r:id="rId2"/>
    <sheet name="Sayfa3" sheetId="3" r:id="rId3"/>
    <sheet name="Sayfa4" sheetId="6" r:id="rId4"/>
    <sheet name="TC kimlik no sorgulama" sheetId="7" r:id="rId5"/>
  </sheets>
  <calcPr calcId="124519"/>
</workbook>
</file>

<file path=xl/calcChain.xml><?xml version="1.0" encoding="utf-8"?>
<calcChain xmlns="http://schemas.openxmlformats.org/spreadsheetml/2006/main">
  <c r="D14" i="7"/>
  <c r="E14" s="1"/>
  <c r="D4"/>
  <c r="D5" s="1"/>
  <c r="L4"/>
  <c r="L5" s="1"/>
  <c r="K4"/>
  <c r="K5" s="1"/>
  <c r="J4"/>
  <c r="J5" s="1"/>
  <c r="I4"/>
  <c r="I5" s="1"/>
  <c r="H4"/>
  <c r="H5" s="1"/>
  <c r="G4"/>
  <c r="G5" s="1"/>
  <c r="F4"/>
  <c r="F5" s="1"/>
  <c r="E4"/>
  <c r="E5" s="1"/>
  <c r="Q5" l="1"/>
  <c r="R5" s="1"/>
  <c r="O5"/>
  <c r="P5" l="1"/>
  <c r="Q7" l="1"/>
  <c r="Q8" s="1"/>
  <c r="M4" s="1"/>
  <c r="M5" s="1"/>
  <c r="Q10" s="1"/>
  <c r="Q11" s="1"/>
  <c r="N4" s="1"/>
  <c r="N5" s="1"/>
  <c r="Q9"/>
</calcChain>
</file>

<file path=xl/comments1.xml><?xml version="1.0" encoding="utf-8"?>
<comments xmlns="http://schemas.openxmlformats.org/spreadsheetml/2006/main">
  <authors>
    <author>Yazar</author>
  </authors>
  <commentList>
    <comment ref="D14" author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son 2 hane doğrulama kodunu yukarıdan bul
</t>
        </r>
      </text>
    </comment>
  </commentList>
</comments>
</file>

<file path=xl/sharedStrings.xml><?xml version="1.0" encoding="utf-8"?>
<sst xmlns="http://schemas.openxmlformats.org/spreadsheetml/2006/main" count="257" uniqueCount="226">
  <si>
    <t>X</t>
  </si>
  <si>
    <t>x*y</t>
  </si>
  <si>
    <t>Y</t>
  </si>
  <si>
    <t>120.6</t>
  </si>
  <si>
    <t>335      311=====================&gt; 366279</t>
  </si>
  <si>
    <t>366      279=====================&gt; 359285</t>
  </si>
  <si>
    <t>359      285=====================&gt; 372279</t>
  </si>
  <si>
    <t>372      279=====================&gt; 370265</t>
  </si>
  <si>
    <t>370      265=====================&gt; 371272</t>
  </si>
  <si>
    <t>371      272=====================&gt; 358265</t>
  </si>
  <si>
    <t>358      265=====================&gt; 369262</t>
  </si>
  <si>
    <t>369      262=====================&gt; 342273</t>
  </si>
  <si>
    <t>342      273=====================&gt; 354280</t>
  </si>
  <si>
    <t>354      280=====================&gt; 375270</t>
  </si>
  <si>
    <t>375      270=====================&gt; 355266</t>
  </si>
  <si>
    <t>355      266=====================&gt; 360281</t>
  </si>
  <si>
    <t>360      281=====================&gt; 338282</t>
  </si>
  <si>
    <t>338      282=====================&gt; 355279</t>
  </si>
  <si>
    <t>355      279=====================&gt; 361282</t>
  </si>
  <si>
    <t>361      282=====================&gt; 358286</t>
  </si>
  <si>
    <t>358      286=====================&gt; 355282</t>
  </si>
  <si>
    <t>355      282=====================&gt; 328312</t>
  </si>
  <si>
    <t>328      312=====================&gt; 393257</t>
  </si>
  <si>
    <t>393      257=====================&gt; 353294</t>
  </si>
  <si>
    <t>353      294=====================&gt; 362275</t>
  </si>
  <si>
    <t>362      275=====================&gt; 371303</t>
  </si>
  <si>
    <t>371      303=====================&gt; 231291</t>
  </si>
  <si>
    <t>231      291=====================&gt; 153342</t>
  </si>
  <si>
    <t>153      342=====================&gt; 157359</t>
  </si>
  <si>
    <t>157      359=====================&gt; 154361</t>
  </si>
  <si>
    <t>154      361=====================&gt; 155358</t>
  </si>
  <si>
    <t>155      358=====================&gt; 162354</t>
  </si>
  <si>
    <t>162      354=====================&gt; 157364</t>
  </si>
  <si>
    <t>157      364=====================&gt; 160356</t>
  </si>
  <si>
    <t>160      356=====================&gt; 155361</t>
  </si>
  <si>
    <t>155      361=====================&gt; 160358</t>
  </si>
  <si>
    <t>160      358=====================&gt; 153365</t>
  </si>
  <si>
    <t>153      365=====================&gt; 157359</t>
  </si>
  <si>
    <t>157      359=====================&gt; 157361</t>
  </si>
  <si>
    <t>157      361=====================&gt; 156361</t>
  </si>
  <si>
    <t>156      361=====================&gt; 157360</t>
  </si>
  <si>
    <t>157      360=====================&gt; 154364</t>
  </si>
  <si>
    <t>154      364=====================&gt; 161355</t>
  </si>
  <si>
    <t>161      355=====================&gt; 156361</t>
  </si>
  <si>
    <t>156      361</t>
  </si>
  <si>
    <t xml:space="preserve">Boşta olduğunda 2 değer arası çok değişim var. </t>
  </si>
  <si>
    <t xml:space="preserve">bulduğunda değişim azalıyor. </t>
  </si>
  <si>
    <t>maks 7 birim değişiyor.</t>
  </si>
  <si>
    <t>131      343</t>
  </si>
  <si>
    <t>139      369</t>
  </si>
  <si>
    <t>139      367</t>
  </si>
  <si>
    <t>136      369</t>
  </si>
  <si>
    <t>140      368</t>
  </si>
  <si>
    <t>136      371</t>
  </si>
  <si>
    <t>133      373</t>
  </si>
  <si>
    <t>133      376</t>
  </si>
  <si>
    <t>141      365</t>
  </si>
  <si>
    <t>135      373</t>
  </si>
  <si>
    <t>135      375</t>
  </si>
  <si>
    <t>138      369</t>
  </si>
  <si>
    <t>134      373</t>
  </si>
  <si>
    <t>140      365</t>
  </si>
  <si>
    <t>131      378</t>
  </si>
  <si>
    <t>139      366</t>
  </si>
  <si>
    <t>137      368</t>
  </si>
  <si>
    <t>138      370</t>
  </si>
  <si>
    <t>136      372</t>
  </si>
  <si>
    <t>134      374</t>
  </si>
  <si>
    <t>135      372</t>
  </si>
  <si>
    <t>132      377</t>
  </si>
  <si>
    <t>135      371</t>
  </si>
  <si>
    <t>140      367</t>
  </si>
  <si>
    <t>139      368</t>
  </si>
  <si>
    <t>137      370</t>
  </si>
  <si>
    <t>135      374</t>
  </si>
  <si>
    <t>koordinat düzlemi</t>
  </si>
  <si>
    <t>siyah</t>
  </si>
  <si>
    <t>156      445</t>
  </si>
  <si>
    <t>156      444</t>
  </si>
  <si>
    <t>157      444</t>
  </si>
  <si>
    <t>157      445</t>
  </si>
  <si>
    <t>turuncu</t>
  </si>
  <si>
    <t>248      316</t>
  </si>
  <si>
    <t>250      314</t>
  </si>
  <si>
    <t>247      317</t>
  </si>
  <si>
    <t>249      315</t>
  </si>
  <si>
    <t>246      318</t>
  </si>
  <si>
    <t>250      315</t>
  </si>
  <si>
    <t>249      316</t>
  </si>
  <si>
    <t>yeşil</t>
  </si>
  <si>
    <t>290      201</t>
  </si>
  <si>
    <t>293      202</t>
  </si>
  <si>
    <t>299      201</t>
  </si>
  <si>
    <t>298      202</t>
  </si>
  <si>
    <t>293      206</t>
  </si>
  <si>
    <t>293      199</t>
  </si>
  <si>
    <t>294      198</t>
  </si>
  <si>
    <t>290      197</t>
  </si>
  <si>
    <t>mavi</t>
  </si>
  <si>
    <t>206      420</t>
  </si>
  <si>
    <t>203      412</t>
  </si>
  <si>
    <t>188      453</t>
  </si>
  <si>
    <t>196      428</t>
  </si>
  <si>
    <t>211      399</t>
  </si>
  <si>
    <t>201      419</t>
  </si>
  <si>
    <t>188      451</t>
  </si>
  <si>
    <t>205      420</t>
  </si>
  <si>
    <t xml:space="preserve">en altta açık mavi </t>
  </si>
  <si>
    <t>118      419</t>
  </si>
  <si>
    <t>118      416</t>
  </si>
  <si>
    <t>117      417</t>
  </si>
  <si>
    <t>117      416</t>
  </si>
  <si>
    <t>118      418</t>
  </si>
  <si>
    <t>115      417</t>
  </si>
  <si>
    <t>117      422</t>
  </si>
  <si>
    <t>119      420</t>
  </si>
  <si>
    <t xml:space="preserve">tepe turuncu </t>
  </si>
  <si>
    <t>286      14</t>
  </si>
  <si>
    <t>287      15</t>
  </si>
  <si>
    <t>286      15</t>
  </si>
  <si>
    <t>287      14</t>
  </si>
  <si>
    <t>mavi ip</t>
  </si>
  <si>
    <t>96.0    108.0    114.0</t>
  </si>
  <si>
    <t>76.0    91.0    96.0</t>
  </si>
  <si>
    <t>73.0    93.0    96.0</t>
  </si>
  <si>
    <t>81.0    112.0    118.0</t>
  </si>
  <si>
    <t>86.0    116.0    125.0</t>
  </si>
  <si>
    <t>80.0    111.0    117.0</t>
  </si>
  <si>
    <t>93.0    125.0    140.0</t>
  </si>
  <si>
    <t>84.0    109.0    120.0</t>
  </si>
  <si>
    <t>92.0    127.0    148.0</t>
  </si>
  <si>
    <t>90.0    125.0    146.0</t>
  </si>
  <si>
    <t>88.0    119.0    141.0</t>
  </si>
  <si>
    <t>76.0    108.0    123.0</t>
  </si>
  <si>
    <t>82.0    122.0    141.0</t>
  </si>
  <si>
    <t>87.0    120.0    143.0</t>
  </si>
  <si>
    <t>74.0    106.0    123.0</t>
  </si>
  <si>
    <t>64.0    100.0    114.0</t>
  </si>
  <si>
    <t>75.0    120.0    139.0</t>
  </si>
  <si>
    <t>58.0    101.0    119.0</t>
  </si>
  <si>
    <t>54.0    96.0    119.0</t>
  </si>
  <si>
    <t>61.0    97.0    124.0</t>
  </si>
  <si>
    <t>57.0    99.0    124.0</t>
  </si>
  <si>
    <t>53.0    91.0    122.0</t>
  </si>
  <si>
    <t>55.0    84.0    127.0</t>
  </si>
  <si>
    <t>74.0    96.0    108.0</t>
  </si>
  <si>
    <t>69.0    91.0    105.0</t>
  </si>
  <si>
    <t>48.0    65.0    85.0</t>
  </si>
  <si>
    <t>93.0    106.0    132.0</t>
  </si>
  <si>
    <t>59.0    76.0    96.0</t>
  </si>
  <si>
    <t>41.0    64.0    89.0</t>
  </si>
  <si>
    <t>51.0    74.0    101.0</t>
  </si>
  <si>
    <t>62.0    82.0    110.0</t>
  </si>
  <si>
    <t>64.0    87.0    114.0</t>
  </si>
  <si>
    <t>41.0    68.0    96.0</t>
  </si>
  <si>
    <t>40.0    62.0    94.0</t>
  </si>
  <si>
    <t>64.0    82.0    113.0</t>
  </si>
  <si>
    <t>1,1,250</t>
  </si>
  <si>
    <t>kırmızı ip</t>
  </si>
  <si>
    <t>132.0    120.0    117.0</t>
  </si>
  <si>
    <t>135.0    117.0    112.0</t>
  </si>
  <si>
    <t>122.0    104.0    101.0</t>
  </si>
  <si>
    <t>138.0    110.0    112.0</t>
  </si>
  <si>
    <t>145.0    113.0    110.0</t>
  </si>
  <si>
    <t>147.0    113.0    102.0</t>
  </si>
  <si>
    <t>129.0    93.0    85.0</t>
  </si>
  <si>
    <t>124.0    84.0    75.0</t>
  </si>
  <si>
    <t>119.0    79.0    70.0</t>
  </si>
  <si>
    <t>105.0    59.0    52.0</t>
  </si>
  <si>
    <t>101.0    53.0    37.0</t>
  </si>
  <si>
    <t>102.0    51.0    41.0</t>
  </si>
  <si>
    <t>95.0    41.0    18.0</t>
  </si>
  <si>
    <t>114.0    58.0    36.0</t>
  </si>
  <si>
    <t>127.0    67.0    49.0</t>
  </si>
  <si>
    <t>152.0    83.0    68.0</t>
  </si>
  <si>
    <t>122.0    56.0    26.0</t>
  </si>
  <si>
    <t>129.0    57.0    43.0</t>
  </si>
  <si>
    <t>130.0    53.0    29.0</t>
  </si>
  <si>
    <t>250,1,1</t>
  </si>
  <si>
    <t>yeşil ip</t>
  </si>
  <si>
    <t>56.0    93.0    78.0</t>
  </si>
  <si>
    <t>78.0    116.0    96.0</t>
  </si>
  <si>
    <t>67.0    108.0    90.0</t>
  </si>
  <si>
    <t>48.0    98.0    84.0</t>
  </si>
  <si>
    <t>53.0    104.0    86.0</t>
  </si>
  <si>
    <t>59.0    126.0    104.0</t>
  </si>
  <si>
    <t>18.0    104.0    78.0</t>
  </si>
  <si>
    <t>22.0    104.0    76.0</t>
  </si>
  <si>
    <t>26.0    117.0    84.0</t>
  </si>
  <si>
    <t>22.0    119.0    84.0</t>
  </si>
  <si>
    <t>1,250,1</t>
  </si>
  <si>
    <t>siyah tüy ip parcası</t>
  </si>
  <si>
    <t>100.0    120.0    123.0</t>
  </si>
  <si>
    <t>104.0    120.0    118.0</t>
  </si>
  <si>
    <t>100.0    117.0    109.0</t>
  </si>
  <si>
    <t>93.0    123.0    104.0</t>
  </si>
  <si>
    <t>93.0    124.0    98.0</t>
  </si>
  <si>
    <t>67.0    109.0    100.0</t>
  </si>
  <si>
    <t>71.0    100.0    100.0</t>
  </si>
  <si>
    <t>60.0    90.0    85.0</t>
  </si>
  <si>
    <t>74.0    93.0    82.0</t>
  </si>
  <si>
    <t>66.0    87.0    83.0</t>
  </si>
  <si>
    <t>67.0    85.0    82.0</t>
  </si>
  <si>
    <t>69.0    85.0    83.0</t>
  </si>
  <si>
    <t>65.0    78.0    79.0</t>
  </si>
  <si>
    <t>65.0    77.0    76.0</t>
  </si>
  <si>
    <t>68.0    75.0    72.0</t>
  </si>
  <si>
    <t>71.0    75.0    79.0</t>
  </si>
  <si>
    <t>75,75,75</t>
  </si>
  <si>
    <t>1,3,5,7,9</t>
  </si>
  <si>
    <t>topla</t>
  </si>
  <si>
    <t>7 ile çarp</t>
  </si>
  <si>
    <t>9 ile çarp</t>
  </si>
  <si>
    <t>10. rakam birler basamağı</t>
  </si>
  <si>
    <t>10. rakam</t>
  </si>
  <si>
    <t>1,3,5,7,9 rakamlarının 7 ile çarpımından - 2,4,6,8 dijitleri toplamı çıkar</t>
  </si>
  <si>
    <t>11. rakam</t>
  </si>
  <si>
    <t xml:space="preserve">ilk 10 rakamın toplamının 1 ler basamağı 11. rakamı verir. </t>
  </si>
  <si>
    <t>2,4,6,8</t>
  </si>
  <si>
    <t xml:space="preserve">buraya kimlik no gir. </t>
  </si>
  <si>
    <t>Bir sonraki doğan kişi</t>
  </si>
  <si>
    <t>ufuk</t>
  </si>
  <si>
    <t>tanalp</t>
  </si>
  <si>
    <t>zehra</t>
  </si>
  <si>
    <t>Kimlik no gir</t>
  </si>
  <si>
    <t>ATATÜRK KİMLİK NO :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</si>
</sst>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2"/>
      <color rgb="FFFF0000"/>
      <name val="Arial"/>
      <family val="2"/>
      <charset val="162"/>
    </font>
    <font>
      <sz val="10"/>
      <color rgb="FF424242"/>
      <name val="Arial"/>
      <family val="2"/>
      <charset val="162"/>
    </font>
    <font>
      <b/>
      <sz val="16"/>
      <color rgb="FFFF0000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b/>
      <sz val="12"/>
      <color rgb="FFFF0000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6"/>
      <color theme="1"/>
      <name val="Calibri"/>
      <family val="2"/>
      <charset val="162"/>
      <scheme val="minor"/>
    </font>
    <font>
      <b/>
      <sz val="16"/>
      <color rgb="FF42424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0" fontId="7" fillId="2" borderId="0" xfId="0" applyFont="1" applyFill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106680</xdr:rowOff>
    </xdr:from>
    <xdr:to>
      <xdr:col>10</xdr:col>
      <xdr:colOff>320040</xdr:colOff>
      <xdr:row>14</xdr:row>
      <xdr:rowOff>38100</xdr:rowOff>
    </xdr:to>
    <xdr:sp macro="" textlink="">
      <xdr:nvSpPr>
        <xdr:cNvPr id="2" name="1 Dikdörtgen"/>
        <xdr:cNvSpPr/>
      </xdr:nvSpPr>
      <xdr:spPr>
        <a:xfrm>
          <a:off x="2308860" y="472440"/>
          <a:ext cx="4107180" cy="212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2</xdr:row>
      <xdr:rowOff>0</xdr:rowOff>
    </xdr:from>
    <xdr:to>
      <xdr:col>21</xdr:col>
      <xdr:colOff>144780</xdr:colOff>
      <xdr:row>23</xdr:row>
      <xdr:rowOff>15240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16240" y="365760"/>
          <a:ext cx="4930140" cy="3855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106680</xdr:colOff>
      <xdr:row>17</xdr:row>
      <xdr:rowOff>160020</xdr:rowOff>
    </xdr:from>
    <xdr:to>
      <xdr:col>9</xdr:col>
      <xdr:colOff>68580</xdr:colOff>
      <xdr:row>21</xdr:row>
      <xdr:rowOff>99060</xdr:rowOff>
    </xdr:to>
    <xdr:sp macro="" textlink="">
      <xdr:nvSpPr>
        <xdr:cNvPr id="3" name="2 Dikdörtgen"/>
        <xdr:cNvSpPr/>
      </xdr:nvSpPr>
      <xdr:spPr>
        <a:xfrm>
          <a:off x="4373880" y="3268980"/>
          <a:ext cx="1181100" cy="670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411480</xdr:colOff>
      <xdr:row>8</xdr:row>
      <xdr:rowOff>83820</xdr:rowOff>
    </xdr:from>
    <xdr:to>
      <xdr:col>19</xdr:col>
      <xdr:colOff>99060</xdr:colOff>
      <xdr:row>14</xdr:row>
      <xdr:rowOff>45720</xdr:rowOff>
    </xdr:to>
    <xdr:sp macro="" textlink="">
      <xdr:nvSpPr>
        <xdr:cNvPr id="2" name="1 Oval"/>
        <xdr:cNvSpPr/>
      </xdr:nvSpPr>
      <xdr:spPr>
        <a:xfrm>
          <a:off x="10165080" y="1546860"/>
          <a:ext cx="1516380" cy="10591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12</xdr:row>
      <xdr:rowOff>91440</xdr:rowOff>
    </xdr:from>
    <xdr:to>
      <xdr:col>16</xdr:col>
      <xdr:colOff>320040</xdr:colOff>
      <xdr:row>34</xdr:row>
      <xdr:rowOff>53340</xdr:rowOff>
    </xdr:to>
    <xdr:sp macro="" textlink="">
      <xdr:nvSpPr>
        <xdr:cNvPr id="2" name="1 Metin kutusu"/>
        <xdr:cNvSpPr txBox="1"/>
      </xdr:nvSpPr>
      <xdr:spPr>
        <a:xfrm>
          <a:off x="5120640" y="2301240"/>
          <a:ext cx="5852160" cy="416052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1, 3, 5, 7 ve 9. rakamın toplamının 7 katı ile 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2, 4, 6 ve 8. rakamın toplamının 9 katını toplayın.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Çıkan sonucun birler basamağı 10. rakamı vermektedir.</a:t>
          </a:r>
        </a:p>
        <a:p>
          <a:pPr fontAlgn="base"/>
          <a:r>
            <a:rPr lang="tr-TR" sz="1100" b="0">
              <a:solidFill>
                <a:srgbClr val="FF0000"/>
              </a:solidFill>
              <a:latin typeface="+mn-lt"/>
              <a:ea typeface="+mn-ea"/>
              <a:cs typeface="+mn-cs"/>
            </a:rPr>
            <a:t>10. rakam hesaplama 2. yol:</a:t>
          </a:r>
          <a:br>
            <a:rPr lang="tr-TR" sz="1100" b="0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lang="tr-TR" sz="1100" b="0">
              <a:solidFill>
                <a:srgbClr val="FF0000"/>
              </a:solidFill>
              <a:latin typeface="+mn-lt"/>
              <a:ea typeface="+mn-ea"/>
              <a:cs typeface="+mn-cs"/>
            </a:rPr>
            <a:t> 1. 3. 5. 7. ve 9. hanelerinin toplamının 7 katından</a:t>
          </a:r>
        </a:p>
        <a:p>
          <a:pPr fontAlgn="base"/>
          <a:r>
            <a:rPr lang="tr-TR" sz="1100" b="0">
              <a:solidFill>
                <a:srgbClr val="FF0000"/>
              </a:solidFill>
              <a:latin typeface="+mn-lt"/>
              <a:ea typeface="+mn-ea"/>
              <a:cs typeface="+mn-cs"/>
            </a:rPr>
            <a:t> 2. 4. 6. ve 8. hanelerinin toplamını çıkarın</a:t>
          </a:r>
        </a:p>
        <a:p>
          <a:pPr fontAlgn="base"/>
          <a:r>
            <a:rPr lang="tr-TR" sz="1100" b="0">
              <a:solidFill>
                <a:srgbClr val="FF0000"/>
              </a:solidFill>
              <a:latin typeface="+mn-lt"/>
              <a:ea typeface="+mn-ea"/>
              <a:cs typeface="+mn-cs"/>
            </a:rPr>
            <a:t>Elde edilen sonucun birler basamağı 10. rakamı verir.</a:t>
          </a:r>
        </a:p>
        <a:p>
          <a:pPr fontAlgn="base"/>
          <a:endParaRPr lang="tr-TR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r>
            <a:rPr lang="tr-TR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TC Kimlik numarasının ilk 10 rakamın toplamının birler basamağı 11. rakamı vermektedir.</a:t>
          </a:r>
        </a:p>
        <a:p>
          <a:pPr fontAlgn="base"/>
          <a:r>
            <a:rPr lang="tr-T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2. yol : </a:t>
          </a:r>
          <a:br>
            <a:rPr lang="tr-TR" sz="1100" b="0" i="0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1, 3, 5, 7 ve 9. rakamın toplamının 8 katının birler basamağı 11. rakamı vermektedir</a:t>
          </a:r>
        </a:p>
        <a:p>
          <a:pPr fontAlgn="base"/>
          <a:endParaRPr lang="tr-TR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="1">
              <a:solidFill>
                <a:schemeClr val="dk1"/>
              </a:solidFill>
              <a:latin typeface="+mn-lt"/>
              <a:ea typeface="+mn-ea"/>
              <a:cs typeface="+mn-cs"/>
            </a:rPr>
            <a:t>Ailenizde sizden önce veya sizden sonra doğanların TC Kimlik numarasını hesaplayın</a:t>
          </a:r>
        </a:p>
        <a:p>
          <a:pPr marL="0" marR="0" indent="0" defTabSz="91440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600" b="1">
              <a:solidFill>
                <a:srgbClr val="FF0000"/>
              </a:solidFill>
              <a:latin typeface="+mn-lt"/>
              <a:ea typeface="+mn-ea"/>
              <a:cs typeface="+mn-cs"/>
            </a:rPr>
            <a:t>BU KISIM MUALLAKTA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TC Kimlik numarasının 9 haneli olduğunu söylemiştik.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Kendi TC Kimlik numaranızdan son 2 haneyi silin.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Kalan 9 haneli rakamdan 29999 sayısını çıkarın.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Elde ettiğiniz rakam ailenizde sizden bir önce doğan kişinin TC Kimlik numarasının ilk 9 hanesi.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10 ve 11. rakamı yukarıda gördüğünüz yöntemlerle hesaplayabilirsiniz.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Eğer 29999 sayısını kendi TC Kimlik numaranızın ilk 9 hanesine eklerseniz sizden bir sonra doğan kişinin TC Kimlik numarası çıkacaktır.</a:t>
          </a:r>
        </a:p>
        <a:p>
          <a:pPr fontAlgn="base"/>
          <a:r>
            <a:rPr lang="tr-TR" sz="1100" b="0">
              <a:solidFill>
                <a:schemeClr val="dk1"/>
              </a:solidFill>
              <a:latin typeface="+mn-lt"/>
              <a:ea typeface="+mn-ea"/>
              <a:cs typeface="+mn-cs"/>
            </a:rPr>
            <a:t>Bu işlemi sıralı şekilde istediğiniz kadar devam ettirebilirsiniz.</a:t>
          </a:r>
        </a:p>
        <a:p>
          <a:pPr marL="0" marR="0" indent="0" defTabSz="91440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tr-TR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tr-TR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tr-TR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9" sqref="E19"/>
    </sheetView>
  </sheetViews>
  <sheetFormatPr defaultRowHeight="14.4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selection activeCell="Q6" sqref="Q6:Q7"/>
    </sheetView>
  </sheetViews>
  <sheetFormatPr defaultRowHeight="14.4"/>
  <cols>
    <col min="16" max="16" width="15.109375" customWidth="1"/>
  </cols>
  <sheetData>
    <row r="1" spans="1:16" ht="18">
      <c r="A1" s="2" t="s">
        <v>0</v>
      </c>
      <c r="B1" s="2" t="s">
        <v>2</v>
      </c>
      <c r="C1" s="2" t="s">
        <v>1</v>
      </c>
      <c r="J1" s="3" t="s">
        <v>4</v>
      </c>
      <c r="P1" t="s">
        <v>48</v>
      </c>
    </row>
    <row r="2" spans="1:16">
      <c r="A2" s="1">
        <v>121</v>
      </c>
      <c r="B2" s="1">
        <v>320</v>
      </c>
      <c r="C2" s="1">
        <v>38720</v>
      </c>
      <c r="E2" t="s">
        <v>3</v>
      </c>
      <c r="F2" s="1">
        <v>315</v>
      </c>
      <c r="J2" s="3" t="s">
        <v>5</v>
      </c>
      <c r="P2" t="s">
        <v>49</v>
      </c>
    </row>
    <row r="3" spans="1:16">
      <c r="A3" s="1">
        <v>121</v>
      </c>
      <c r="B3" s="1">
        <v>320</v>
      </c>
      <c r="C3" s="1">
        <v>38720</v>
      </c>
      <c r="J3" s="3" t="s">
        <v>6</v>
      </c>
      <c r="P3" t="s">
        <v>50</v>
      </c>
    </row>
    <row r="4" spans="1:16">
      <c r="A4" s="1">
        <v>119</v>
      </c>
      <c r="B4" s="1">
        <v>309</v>
      </c>
      <c r="C4" s="1">
        <v>36771</v>
      </c>
      <c r="J4" s="3" t="s">
        <v>7</v>
      </c>
      <c r="P4" t="s">
        <v>51</v>
      </c>
    </row>
    <row r="5" spans="1:16">
      <c r="A5" s="1">
        <v>119</v>
      </c>
      <c r="B5" s="1">
        <v>309</v>
      </c>
      <c r="C5" s="1">
        <v>36771</v>
      </c>
      <c r="E5" s="3" t="s">
        <v>45</v>
      </c>
      <c r="F5" s="3"/>
      <c r="G5" s="3"/>
      <c r="H5" s="3"/>
      <c r="I5" s="3"/>
      <c r="J5" s="3" t="s">
        <v>8</v>
      </c>
      <c r="P5" t="s">
        <v>52</v>
      </c>
    </row>
    <row r="6" spans="1:16">
      <c r="A6" s="1">
        <v>119</v>
      </c>
      <c r="B6" s="1">
        <v>309</v>
      </c>
      <c r="C6" s="1">
        <v>36771</v>
      </c>
      <c r="J6" s="3" t="s">
        <v>9</v>
      </c>
      <c r="P6" t="s">
        <v>53</v>
      </c>
    </row>
    <row r="7" spans="1:16">
      <c r="A7" s="1">
        <v>119</v>
      </c>
      <c r="B7" s="1">
        <v>321</v>
      </c>
      <c r="C7" s="1">
        <v>38199</v>
      </c>
      <c r="J7" s="3" t="s">
        <v>10</v>
      </c>
      <c r="P7" t="s">
        <v>54</v>
      </c>
    </row>
    <row r="8" spans="1:16">
      <c r="A8" s="1">
        <v>119</v>
      </c>
      <c r="B8" s="1">
        <v>321</v>
      </c>
      <c r="C8" s="1">
        <v>38199</v>
      </c>
      <c r="J8" s="3" t="s">
        <v>11</v>
      </c>
      <c r="P8" t="s">
        <v>55</v>
      </c>
    </row>
    <row r="9" spans="1:16">
      <c r="A9" s="1">
        <v>123</v>
      </c>
      <c r="B9" s="1">
        <v>314</v>
      </c>
      <c r="C9" s="1">
        <v>38622</v>
      </c>
      <c r="J9" s="3" t="s">
        <v>12</v>
      </c>
      <c r="P9" t="s">
        <v>51</v>
      </c>
    </row>
    <row r="10" spans="1:16">
      <c r="A10" s="1">
        <v>123</v>
      </c>
      <c r="B10" s="1">
        <v>314</v>
      </c>
      <c r="C10" s="1">
        <v>38622</v>
      </c>
      <c r="J10" s="3" t="s">
        <v>13</v>
      </c>
      <c r="P10" t="s">
        <v>56</v>
      </c>
    </row>
    <row r="11" spans="1:16">
      <c r="A11" s="1">
        <v>123</v>
      </c>
      <c r="B11" s="1">
        <v>314</v>
      </c>
      <c r="C11" s="1">
        <v>38622</v>
      </c>
      <c r="J11" s="3" t="s">
        <v>14</v>
      </c>
      <c r="P11" t="s">
        <v>57</v>
      </c>
    </row>
    <row r="12" spans="1:16">
      <c r="A12" s="1">
        <v>136</v>
      </c>
      <c r="B12" s="1">
        <v>320</v>
      </c>
      <c r="C12" s="1">
        <v>43520</v>
      </c>
      <c r="J12" s="3" t="s">
        <v>15</v>
      </c>
      <c r="P12" t="s">
        <v>53</v>
      </c>
    </row>
    <row r="13" spans="1:16">
      <c r="A13" s="1">
        <v>136</v>
      </c>
      <c r="B13" s="1">
        <v>320</v>
      </c>
      <c r="C13" s="1">
        <v>43520</v>
      </c>
      <c r="J13" s="3" t="s">
        <v>16</v>
      </c>
      <c r="P13" t="s">
        <v>58</v>
      </c>
    </row>
    <row r="14" spans="1:16">
      <c r="A14" s="1">
        <v>120</v>
      </c>
      <c r="B14" s="1">
        <v>316</v>
      </c>
      <c r="C14" s="1">
        <v>37920</v>
      </c>
      <c r="J14" s="3" t="s">
        <v>17</v>
      </c>
      <c r="P14" t="s">
        <v>59</v>
      </c>
    </row>
    <row r="15" spans="1:16">
      <c r="A15" s="1">
        <v>120</v>
      </c>
      <c r="B15" s="1">
        <v>316</v>
      </c>
      <c r="C15" s="1">
        <v>37920</v>
      </c>
      <c r="J15" s="3" t="s">
        <v>18</v>
      </c>
      <c r="P15" t="s">
        <v>60</v>
      </c>
    </row>
    <row r="16" spans="1:16">
      <c r="A16" s="1">
        <v>123</v>
      </c>
      <c r="B16" s="1">
        <v>312</v>
      </c>
      <c r="C16" s="1">
        <v>38376</v>
      </c>
      <c r="J16" s="3" t="s">
        <v>19</v>
      </c>
      <c r="P16" t="s">
        <v>61</v>
      </c>
    </row>
    <row r="17" spans="1:16">
      <c r="A17" s="1">
        <v>123</v>
      </c>
      <c r="B17" s="1">
        <v>312</v>
      </c>
      <c r="C17" s="1">
        <v>38376</v>
      </c>
      <c r="J17" s="3" t="s">
        <v>20</v>
      </c>
      <c r="P17" t="s">
        <v>62</v>
      </c>
    </row>
    <row r="18" spans="1:16">
      <c r="A18" s="1">
        <v>118</v>
      </c>
      <c r="B18" s="1">
        <v>315</v>
      </c>
      <c r="C18" s="1">
        <v>37170</v>
      </c>
      <c r="J18" s="3" t="s">
        <v>21</v>
      </c>
      <c r="P18" t="s">
        <v>63</v>
      </c>
    </row>
    <row r="19" spans="1:16">
      <c r="A19" s="1">
        <v>118</v>
      </c>
      <c r="B19" s="1">
        <v>315</v>
      </c>
      <c r="C19" s="1">
        <v>37170</v>
      </c>
      <c r="J19" s="3" t="s">
        <v>22</v>
      </c>
      <c r="P19" t="s">
        <v>64</v>
      </c>
    </row>
    <row r="20" spans="1:16">
      <c r="A20" s="1">
        <v>118</v>
      </c>
      <c r="B20" s="1">
        <v>315</v>
      </c>
      <c r="C20" s="1">
        <v>37170</v>
      </c>
      <c r="J20" s="3" t="s">
        <v>23</v>
      </c>
      <c r="P20" t="s">
        <v>65</v>
      </c>
    </row>
    <row r="21" spans="1:16">
      <c r="A21" s="1">
        <v>124</v>
      </c>
      <c r="B21" s="1">
        <v>317</v>
      </c>
      <c r="C21" s="1">
        <v>39308</v>
      </c>
      <c r="J21" s="3" t="s">
        <v>24</v>
      </c>
      <c r="P21" t="s">
        <v>66</v>
      </c>
    </row>
    <row r="22" spans="1:16">
      <c r="A22" s="1">
        <v>124</v>
      </c>
      <c r="B22" s="1">
        <v>317</v>
      </c>
      <c r="C22" s="1">
        <v>39308</v>
      </c>
      <c r="J22" s="3" t="s">
        <v>25</v>
      </c>
      <c r="P22" t="s">
        <v>66</v>
      </c>
    </row>
    <row r="23" spans="1:16">
      <c r="A23" s="1">
        <v>124</v>
      </c>
      <c r="B23" s="1">
        <v>317</v>
      </c>
      <c r="C23" s="1">
        <v>39308</v>
      </c>
      <c r="J23" s="3" t="s">
        <v>26</v>
      </c>
      <c r="P23" t="s">
        <v>67</v>
      </c>
    </row>
    <row r="24" spans="1:16">
      <c r="A24" s="1">
        <v>124</v>
      </c>
      <c r="B24" s="1">
        <v>317</v>
      </c>
      <c r="C24" s="1">
        <v>39308</v>
      </c>
      <c r="J24" s="3" t="s">
        <v>27</v>
      </c>
      <c r="P24" t="s">
        <v>68</v>
      </c>
    </row>
    <row r="25" spans="1:16">
      <c r="A25" s="1">
        <v>124</v>
      </c>
      <c r="B25" s="1">
        <v>317</v>
      </c>
      <c r="C25" s="1">
        <v>39308</v>
      </c>
      <c r="J25" s="4" t="s">
        <v>28</v>
      </c>
      <c r="P25" t="s">
        <v>52</v>
      </c>
    </row>
    <row r="26" spans="1:16">
      <c r="J26" s="4" t="s">
        <v>29</v>
      </c>
      <c r="P26" t="s">
        <v>69</v>
      </c>
    </row>
    <row r="27" spans="1:16">
      <c r="J27" s="4" t="s">
        <v>30</v>
      </c>
      <c r="P27" t="s">
        <v>59</v>
      </c>
    </row>
    <row r="28" spans="1:16">
      <c r="J28" s="4" t="s">
        <v>31</v>
      </c>
      <c r="P28" t="s">
        <v>70</v>
      </c>
    </row>
    <row r="29" spans="1:16">
      <c r="J29" s="4" t="s">
        <v>32</v>
      </c>
      <c r="P29" t="s">
        <v>54</v>
      </c>
    </row>
    <row r="30" spans="1:16">
      <c r="F30" t="s">
        <v>46</v>
      </c>
      <c r="J30" s="4" t="s">
        <v>33</v>
      </c>
      <c r="P30" t="s">
        <v>71</v>
      </c>
    </row>
    <row r="31" spans="1:16">
      <c r="G31" t="s">
        <v>47</v>
      </c>
      <c r="J31" s="4" t="s">
        <v>34</v>
      </c>
      <c r="P31" t="s">
        <v>72</v>
      </c>
    </row>
    <row r="32" spans="1:16">
      <c r="J32" s="4" t="s">
        <v>35</v>
      </c>
      <c r="P32" t="s">
        <v>73</v>
      </c>
    </row>
    <row r="33" spans="10:16">
      <c r="J33" s="4" t="s">
        <v>36</v>
      </c>
      <c r="P33" t="s">
        <v>74</v>
      </c>
    </row>
    <row r="34" spans="10:16">
      <c r="J34" s="4" t="s">
        <v>37</v>
      </c>
    </row>
    <row r="35" spans="10:16">
      <c r="J35" s="4" t="s">
        <v>38</v>
      </c>
    </row>
    <row r="36" spans="10:16">
      <c r="J36" s="4" t="s">
        <v>39</v>
      </c>
    </row>
    <row r="37" spans="10:16">
      <c r="J37" s="4" t="s">
        <v>40</v>
      </c>
    </row>
    <row r="38" spans="10:16">
      <c r="J38" s="4" t="s">
        <v>41</v>
      </c>
    </row>
    <row r="39" spans="10:16">
      <c r="J39" s="4" t="s">
        <v>42</v>
      </c>
    </row>
    <row r="40" spans="10:16">
      <c r="J40" s="4" t="s">
        <v>43</v>
      </c>
    </row>
    <row r="41" spans="10:16">
      <c r="J41" s="4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H17" sqref="H17"/>
    </sheetView>
  </sheetViews>
  <sheetFormatPr defaultRowHeight="14.4"/>
  <sheetData>
    <row r="1" spans="1:11">
      <c r="C1" t="s">
        <v>75</v>
      </c>
    </row>
    <row r="2" spans="1:11">
      <c r="A2" t="s">
        <v>98</v>
      </c>
      <c r="C2" t="s">
        <v>76</v>
      </c>
      <c r="E2" t="s">
        <v>81</v>
      </c>
      <c r="G2" t="s">
        <v>89</v>
      </c>
      <c r="I2" t="s">
        <v>107</v>
      </c>
      <c r="K2" t="s">
        <v>116</v>
      </c>
    </row>
    <row r="3" spans="1:11">
      <c r="A3" t="s">
        <v>99</v>
      </c>
      <c r="C3" t="s">
        <v>77</v>
      </c>
      <c r="E3" t="s">
        <v>82</v>
      </c>
      <c r="G3" t="s">
        <v>90</v>
      </c>
      <c r="I3" t="s">
        <v>108</v>
      </c>
      <c r="K3" t="s">
        <v>117</v>
      </c>
    </row>
    <row r="4" spans="1:11">
      <c r="A4" t="s">
        <v>100</v>
      </c>
      <c r="C4" t="s">
        <v>77</v>
      </c>
      <c r="E4" t="s">
        <v>83</v>
      </c>
      <c r="G4" t="s">
        <v>91</v>
      </c>
      <c r="I4" t="s">
        <v>109</v>
      </c>
      <c r="K4" t="s">
        <v>118</v>
      </c>
    </row>
    <row r="5" spans="1:11">
      <c r="A5" t="s">
        <v>101</v>
      </c>
      <c r="C5" t="s">
        <v>78</v>
      </c>
      <c r="E5" t="s">
        <v>84</v>
      </c>
      <c r="G5" t="s">
        <v>92</v>
      </c>
      <c r="I5" t="s">
        <v>110</v>
      </c>
      <c r="K5" t="s">
        <v>119</v>
      </c>
    </row>
    <row r="6" spans="1:11">
      <c r="A6" t="s">
        <v>102</v>
      </c>
      <c r="C6" t="s">
        <v>79</v>
      </c>
      <c r="E6" t="s">
        <v>85</v>
      </c>
      <c r="G6" t="s">
        <v>93</v>
      </c>
      <c r="I6" t="s">
        <v>111</v>
      </c>
      <c r="K6" t="s">
        <v>118</v>
      </c>
    </row>
    <row r="7" spans="1:11">
      <c r="A7" t="s">
        <v>103</v>
      </c>
      <c r="C7" t="s">
        <v>77</v>
      </c>
      <c r="E7" t="s">
        <v>86</v>
      </c>
      <c r="G7" t="s">
        <v>94</v>
      </c>
      <c r="I7" t="s">
        <v>112</v>
      </c>
      <c r="K7" t="s">
        <v>119</v>
      </c>
    </row>
    <row r="8" spans="1:11">
      <c r="A8" t="s">
        <v>104</v>
      </c>
      <c r="C8" t="s">
        <v>77</v>
      </c>
      <c r="E8" t="s">
        <v>87</v>
      </c>
      <c r="G8" t="s">
        <v>95</v>
      </c>
      <c r="I8" t="s">
        <v>113</v>
      </c>
      <c r="K8" t="s">
        <v>117</v>
      </c>
    </row>
    <row r="9" spans="1:11">
      <c r="A9" t="s">
        <v>105</v>
      </c>
      <c r="C9" t="s">
        <v>77</v>
      </c>
      <c r="E9" t="s">
        <v>88</v>
      </c>
      <c r="G9" t="s">
        <v>96</v>
      </c>
      <c r="I9" t="s">
        <v>114</v>
      </c>
      <c r="K9" t="s">
        <v>120</v>
      </c>
    </row>
    <row r="10" spans="1:11">
      <c r="A10" t="s">
        <v>106</v>
      </c>
      <c r="C10" t="s">
        <v>77</v>
      </c>
      <c r="E10" t="s">
        <v>82</v>
      </c>
      <c r="G10" t="s">
        <v>97</v>
      </c>
      <c r="I10" t="s">
        <v>115</v>
      </c>
      <c r="K10" t="s">
        <v>117</v>
      </c>
    </row>
    <row r="11" spans="1:11">
      <c r="C11" t="s">
        <v>79</v>
      </c>
    </row>
    <row r="12" spans="1:11">
      <c r="C12" t="s">
        <v>77</v>
      </c>
    </row>
    <row r="13" spans="1:11">
      <c r="C13" t="s">
        <v>77</v>
      </c>
    </row>
    <row r="14" spans="1:11">
      <c r="C14" t="s">
        <v>77</v>
      </c>
    </row>
    <row r="15" spans="1:11">
      <c r="C15" t="s">
        <v>79</v>
      </c>
    </row>
    <row r="16" spans="1:11">
      <c r="C16" t="s">
        <v>80</v>
      </c>
    </row>
    <row r="17" spans="3:3">
      <c r="C17" t="s">
        <v>77</v>
      </c>
    </row>
    <row r="18" spans="3:3">
      <c r="C18" t="s">
        <v>79</v>
      </c>
    </row>
    <row r="19" spans="3:3">
      <c r="C19" t="s">
        <v>80</v>
      </c>
    </row>
    <row r="20" spans="3:3">
      <c r="C20" t="s">
        <v>77</v>
      </c>
    </row>
    <row r="21" spans="3:3">
      <c r="C21" t="s">
        <v>77</v>
      </c>
    </row>
    <row r="22" spans="3:3">
      <c r="C22" t="s">
        <v>77</v>
      </c>
    </row>
    <row r="23" spans="3:3">
      <c r="C23" t="s">
        <v>77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P25"/>
  <sheetViews>
    <sheetView workbookViewId="0">
      <selection activeCell="Q23" sqref="Q23"/>
    </sheetView>
  </sheetViews>
  <sheetFormatPr defaultRowHeight="14.4"/>
  <sheetData>
    <row r="1" spans="2:16">
      <c r="C1">
        <v>255</v>
      </c>
      <c r="F1">
        <v>255</v>
      </c>
      <c r="I1">
        <v>255</v>
      </c>
      <c r="L1">
        <v>255</v>
      </c>
      <c r="P1">
        <v>20</v>
      </c>
    </row>
    <row r="2" spans="2:16">
      <c r="B2" t="s">
        <v>121</v>
      </c>
      <c r="C2" t="s">
        <v>157</v>
      </c>
      <c r="E2" t="s">
        <v>76</v>
      </c>
      <c r="F2" t="s">
        <v>157</v>
      </c>
      <c r="H2" t="s">
        <v>158</v>
      </c>
      <c r="I2" t="s">
        <v>178</v>
      </c>
      <c r="K2" t="s">
        <v>179</v>
      </c>
      <c r="L2" t="s">
        <v>190</v>
      </c>
      <c r="N2" s="3" t="s">
        <v>191</v>
      </c>
      <c r="O2" s="3"/>
      <c r="P2" t="s">
        <v>208</v>
      </c>
    </row>
    <row r="3" spans="2:16">
      <c r="B3" t="s">
        <v>122</v>
      </c>
      <c r="E3" t="s">
        <v>145</v>
      </c>
      <c r="H3" t="s">
        <v>159</v>
      </c>
      <c r="K3" t="s">
        <v>180</v>
      </c>
      <c r="N3" t="s">
        <v>192</v>
      </c>
    </row>
    <row r="4" spans="2:16">
      <c r="B4" t="s">
        <v>123</v>
      </c>
      <c r="E4" t="s">
        <v>146</v>
      </c>
      <c r="H4" t="s">
        <v>160</v>
      </c>
      <c r="K4" t="s">
        <v>181</v>
      </c>
      <c r="N4" t="s">
        <v>193</v>
      </c>
    </row>
    <row r="5" spans="2:16">
      <c r="B5" t="s">
        <v>124</v>
      </c>
      <c r="E5" t="s">
        <v>147</v>
      </c>
      <c r="H5" t="s">
        <v>161</v>
      </c>
      <c r="K5" t="s">
        <v>182</v>
      </c>
      <c r="N5" t="s">
        <v>194</v>
      </c>
    </row>
    <row r="6" spans="2:16">
      <c r="B6" t="s">
        <v>125</v>
      </c>
      <c r="E6" t="s">
        <v>148</v>
      </c>
      <c r="H6" t="s">
        <v>162</v>
      </c>
      <c r="K6" t="s">
        <v>183</v>
      </c>
      <c r="N6" t="s">
        <v>195</v>
      </c>
    </row>
    <row r="7" spans="2:16">
      <c r="B7" t="s">
        <v>126</v>
      </c>
      <c r="E7" t="s">
        <v>149</v>
      </c>
      <c r="H7" t="s">
        <v>163</v>
      </c>
      <c r="K7" t="s">
        <v>184</v>
      </c>
      <c r="N7" t="s">
        <v>196</v>
      </c>
    </row>
    <row r="8" spans="2:16">
      <c r="B8" t="s">
        <v>127</v>
      </c>
      <c r="E8" t="s">
        <v>150</v>
      </c>
      <c r="H8" t="s">
        <v>164</v>
      </c>
      <c r="K8" t="s">
        <v>185</v>
      </c>
      <c r="N8" t="s">
        <v>197</v>
      </c>
    </row>
    <row r="9" spans="2:16">
      <c r="B9" t="s">
        <v>128</v>
      </c>
      <c r="E9" t="s">
        <v>151</v>
      </c>
      <c r="H9" t="s">
        <v>165</v>
      </c>
      <c r="K9" t="s">
        <v>186</v>
      </c>
      <c r="N9" t="s">
        <v>198</v>
      </c>
    </row>
    <row r="10" spans="2:16">
      <c r="B10" t="s">
        <v>129</v>
      </c>
      <c r="E10" t="s">
        <v>152</v>
      </c>
      <c r="H10" t="s">
        <v>166</v>
      </c>
      <c r="K10" t="s">
        <v>187</v>
      </c>
      <c r="N10" t="s">
        <v>199</v>
      </c>
    </row>
    <row r="11" spans="2:16">
      <c r="B11" t="s">
        <v>130</v>
      </c>
      <c r="E11" t="s">
        <v>153</v>
      </c>
      <c r="H11" t="s">
        <v>167</v>
      </c>
      <c r="K11" t="s">
        <v>188</v>
      </c>
      <c r="N11" t="s">
        <v>200</v>
      </c>
    </row>
    <row r="12" spans="2:16">
      <c r="B12" t="s">
        <v>131</v>
      </c>
      <c r="E12" t="s">
        <v>154</v>
      </c>
      <c r="H12" t="s">
        <v>168</v>
      </c>
      <c r="K12" t="s">
        <v>189</v>
      </c>
      <c r="N12" t="s">
        <v>201</v>
      </c>
    </row>
    <row r="13" spans="2:16">
      <c r="B13" t="s">
        <v>132</v>
      </c>
      <c r="E13" t="s">
        <v>155</v>
      </c>
      <c r="H13" t="s">
        <v>169</v>
      </c>
      <c r="N13" t="s">
        <v>202</v>
      </c>
    </row>
    <row r="14" spans="2:16">
      <c r="B14" t="s">
        <v>133</v>
      </c>
      <c r="E14" t="s">
        <v>156</v>
      </c>
      <c r="H14" t="s">
        <v>170</v>
      </c>
      <c r="N14" t="s">
        <v>203</v>
      </c>
    </row>
    <row r="15" spans="2:16">
      <c r="B15" t="s">
        <v>134</v>
      </c>
      <c r="H15" t="s">
        <v>171</v>
      </c>
      <c r="N15" t="s">
        <v>204</v>
      </c>
    </row>
    <row r="16" spans="2:16">
      <c r="B16" t="s">
        <v>135</v>
      </c>
      <c r="H16" t="s">
        <v>172</v>
      </c>
      <c r="N16" t="s">
        <v>205</v>
      </c>
    </row>
    <row r="17" spans="2:14">
      <c r="B17" t="s">
        <v>136</v>
      </c>
      <c r="H17" t="s">
        <v>173</v>
      </c>
      <c r="N17" t="s">
        <v>206</v>
      </c>
    </row>
    <row r="18" spans="2:14">
      <c r="B18" t="s">
        <v>137</v>
      </c>
      <c r="H18" t="s">
        <v>174</v>
      </c>
      <c r="N18" t="s">
        <v>207</v>
      </c>
    </row>
    <row r="19" spans="2:14">
      <c r="B19" t="s">
        <v>138</v>
      </c>
      <c r="H19" t="s">
        <v>175</v>
      </c>
    </row>
    <row r="20" spans="2:14">
      <c r="B20" t="s">
        <v>139</v>
      </c>
      <c r="H20" t="s">
        <v>176</v>
      </c>
    </row>
    <row r="21" spans="2:14">
      <c r="B21" t="s">
        <v>140</v>
      </c>
      <c r="H21" t="s">
        <v>177</v>
      </c>
    </row>
    <row r="22" spans="2:14">
      <c r="B22" t="s">
        <v>141</v>
      </c>
    </row>
    <row r="23" spans="2:14">
      <c r="B23" t="s">
        <v>142</v>
      </c>
    </row>
    <row r="24" spans="2:14">
      <c r="B24" t="s">
        <v>143</v>
      </c>
    </row>
    <row r="25" spans="2:14">
      <c r="B25" t="s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R23"/>
  <sheetViews>
    <sheetView tabSelected="1" workbookViewId="0">
      <selection activeCell="C4" sqref="C4"/>
    </sheetView>
  </sheetViews>
  <sheetFormatPr defaultRowHeight="14.4"/>
  <cols>
    <col min="3" max="3" width="29" bestFit="1" customWidth="1"/>
    <col min="4" max="4" width="15.33203125" bestFit="1" customWidth="1"/>
    <col min="5" max="5" width="11" bestFit="1" customWidth="1"/>
    <col min="6" max="6" width="10" bestFit="1" customWidth="1"/>
    <col min="15" max="15" width="7.77734375" bestFit="1" customWidth="1"/>
    <col min="16" max="16" width="9.109375" bestFit="1" customWidth="1"/>
    <col min="17" max="17" width="6.33203125" bestFit="1" customWidth="1"/>
  </cols>
  <sheetData>
    <row r="3" spans="3:18">
      <c r="C3" t="s">
        <v>219</v>
      </c>
      <c r="O3" t="s">
        <v>210</v>
      </c>
      <c r="P3" t="s">
        <v>211</v>
      </c>
      <c r="Q3" t="s">
        <v>210</v>
      </c>
      <c r="R3" t="s">
        <v>212</v>
      </c>
    </row>
    <row r="4" spans="3:18" ht="15.6">
      <c r="C4" s="8">
        <v>16319384656</v>
      </c>
      <c r="D4" s="6" t="str">
        <f>MID($C$4,1,1)</f>
        <v>1</v>
      </c>
      <c r="E4" s="6" t="str">
        <f>MID($C$4,2,1)</f>
        <v>6</v>
      </c>
      <c r="F4" s="6" t="str">
        <f>MID($C$4,3,1)</f>
        <v>3</v>
      </c>
      <c r="G4" s="6" t="str">
        <f>MID($C$4,4,1)</f>
        <v>1</v>
      </c>
      <c r="H4" s="6" t="str">
        <f>MID($C$4,5,1)</f>
        <v>9</v>
      </c>
      <c r="I4" s="6" t="str">
        <f>MID($C$4,6,1)</f>
        <v>3</v>
      </c>
      <c r="J4" s="6" t="str">
        <f>MID($C$4,7,1)</f>
        <v>8</v>
      </c>
      <c r="K4" s="6" t="str">
        <f>MID($C$4,8,1)</f>
        <v>4</v>
      </c>
      <c r="L4" s="6" t="str">
        <f>MID($C$4,9,1)</f>
        <v>6</v>
      </c>
      <c r="M4" s="6" t="str">
        <f>Q8</f>
        <v>5</v>
      </c>
      <c r="N4" s="6" t="str">
        <f>Q11</f>
        <v>6</v>
      </c>
      <c r="O4" t="s">
        <v>209</v>
      </c>
      <c r="Q4" t="s">
        <v>218</v>
      </c>
    </row>
    <row r="5" spans="3:18">
      <c r="D5" s="5">
        <f>VALUE(D4)</f>
        <v>1</v>
      </c>
      <c r="E5" s="5">
        <f t="shared" ref="E5:N5" si="0">VALUE(E4)</f>
        <v>6</v>
      </c>
      <c r="F5" s="5">
        <f t="shared" si="0"/>
        <v>3</v>
      </c>
      <c r="G5" s="5">
        <f t="shared" si="0"/>
        <v>1</v>
      </c>
      <c r="H5" s="5">
        <f t="shared" si="0"/>
        <v>9</v>
      </c>
      <c r="I5" s="5">
        <f t="shared" si="0"/>
        <v>3</v>
      </c>
      <c r="J5" s="5">
        <f t="shared" si="0"/>
        <v>8</v>
      </c>
      <c r="K5" s="5">
        <f t="shared" si="0"/>
        <v>4</v>
      </c>
      <c r="L5" s="5">
        <f t="shared" si="0"/>
        <v>6</v>
      </c>
      <c r="M5" s="5">
        <f t="shared" si="0"/>
        <v>5</v>
      </c>
      <c r="N5" s="5">
        <f t="shared" si="0"/>
        <v>6</v>
      </c>
      <c r="O5" s="5">
        <f>D5+F5+H5+J5+L5</f>
        <v>27</v>
      </c>
      <c r="P5" s="5">
        <f>O5*7</f>
        <v>189</v>
      </c>
      <c r="Q5" s="5">
        <f>E5+G5+I5+K5</f>
        <v>14</v>
      </c>
      <c r="R5" s="5">
        <f>Q5*9</f>
        <v>126</v>
      </c>
    </row>
    <row r="6" spans="3:18">
      <c r="Q6" s="1"/>
    </row>
    <row r="7" spans="3:18">
      <c r="N7" t="s">
        <v>213</v>
      </c>
      <c r="Q7" s="5">
        <f>P5+R5</f>
        <v>315</v>
      </c>
    </row>
    <row r="8" spans="3:18">
      <c r="P8" s="7" t="s">
        <v>214</v>
      </c>
      <c r="Q8" s="6" t="str">
        <f>RIGHT(Q7,1)</f>
        <v>5</v>
      </c>
    </row>
    <row r="9" spans="3:18">
      <c r="J9" t="s">
        <v>215</v>
      </c>
      <c r="Q9" s="5">
        <f>P5-Q5</f>
        <v>175</v>
      </c>
    </row>
    <row r="10" spans="3:18">
      <c r="J10" t="s">
        <v>217</v>
      </c>
      <c r="Q10" s="5">
        <f>SUM(D5:M5)</f>
        <v>46</v>
      </c>
    </row>
    <row r="11" spans="3:18">
      <c r="P11" s="7" t="s">
        <v>216</v>
      </c>
      <c r="Q11" s="6" t="str">
        <f>RIGHT(Q10,1)</f>
        <v>6</v>
      </c>
    </row>
    <row r="12" spans="3:18">
      <c r="C12" t="s">
        <v>224</v>
      </c>
    </row>
    <row r="13" spans="3:18" ht="15.6">
      <c r="C13" s="12">
        <v>16337384072</v>
      </c>
    </row>
    <row r="14" spans="3:18" ht="21">
      <c r="C14" s="11" t="s">
        <v>220</v>
      </c>
      <c r="D14" s="10" t="str">
        <f>MID(C13,1,9)</f>
        <v>163373840</v>
      </c>
      <c r="E14" s="13">
        <f>D14+29999</f>
        <v>163403839</v>
      </c>
    </row>
    <row r="15" spans="3:18">
      <c r="C15" s="9"/>
    </row>
    <row r="16" spans="3:18">
      <c r="C16" t="s">
        <v>221</v>
      </c>
      <c r="D16">
        <v>16334384136</v>
      </c>
    </row>
    <row r="17" spans="3:4">
      <c r="C17" t="s">
        <v>222</v>
      </c>
      <c r="D17">
        <v>16316384710</v>
      </c>
    </row>
    <row r="18" spans="3:4">
      <c r="C18" s="9" t="s">
        <v>223</v>
      </c>
      <c r="D18">
        <v>16319384656</v>
      </c>
    </row>
    <row r="22" spans="3:4" ht="21">
      <c r="C22" s="14" t="s">
        <v>225</v>
      </c>
    </row>
    <row r="23" spans="3:4" ht="21">
      <c r="C23" s="15">
        <v>10000000146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Yeni Metin Belgesi</vt:lpstr>
      <vt:lpstr>Sayfa3</vt:lpstr>
      <vt:lpstr>Sayfa4</vt:lpstr>
      <vt:lpstr>TC kimlik no sorgulama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2020-12-25T13:08:47Z</dcterms:modified>
</cp:coreProperties>
</file>