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0607\Downloads\Excel\Day wise Practice File\"/>
    </mc:Choice>
  </mc:AlternateContent>
  <xr:revisionPtr revIDLastSave="0" documentId="13_ncr:1_{E5A9C478-FE09-4733-91CA-6A0B6C61DA9F}" xr6:coauthVersionLast="47" xr6:coauthVersionMax="47" xr10:uidLastSave="{00000000-0000-0000-0000-000000000000}"/>
  <bookViews>
    <workbookView xWindow="-108" yWindow="-108" windowWidth="23256" windowHeight="12456" xr2:uid="{E50D3012-3BFF-46B3-8C37-52096E008063}"/>
  </bookViews>
  <sheets>
    <sheet name="Day 1 Coverd Topics" sheetId="14" r:id="rId1"/>
    <sheet name="Day 1 (Data Entry)" sheetId="11" r:id="rId2"/>
    <sheet name="Day 1(Table formatting)" sheetId="4" r:id="rId3"/>
    <sheet name="Day 1 (Paste Special)" sheetId="5" r:id="rId4"/>
    <sheet name="Day 2 Covered Topics" sheetId="12" r:id="rId5"/>
    <sheet name="Day 2(Absolute&amp;Relative) " sheetId="3" r:id="rId6"/>
    <sheet name="Day 2 Auto filter" sheetId="15" r:id="rId7"/>
    <sheet name="Day 2(Name Range)" sheetId="7" r:id="rId8"/>
    <sheet name="Day 2(Arithmetic Fun)" sheetId="8" r:id="rId9"/>
    <sheet name="Day 2(Num Fun)" sheetId="9" r:id="rId10"/>
    <sheet name="Day 2(Aggregated Fun)" sheetId="10" r:id="rId11"/>
  </sheets>
  <definedNames>
    <definedName name="_xlnm._FilterDatabase" localSheetId="6" hidden="1">'Day 2 Auto filter'!$B$19:$J$42</definedName>
    <definedName name="_xlnm._FilterDatabase" localSheetId="4" hidden="1">'Day 2 Covered Topics'!$A$2:$D$21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7" i="8" l="1"/>
  <c r="G37" i="8"/>
  <c r="F37" i="8"/>
  <c r="E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37" i="8"/>
  <c r="D4" i="5"/>
  <c r="D16" i="5"/>
  <c r="D15" i="5"/>
  <c r="D14" i="5"/>
  <c r="D13" i="5"/>
  <c r="D12" i="5"/>
  <c r="D11" i="5"/>
  <c r="D10" i="5"/>
  <c r="D9" i="5"/>
  <c r="D8" i="5"/>
  <c r="D7" i="5"/>
  <c r="D6" i="5"/>
  <c r="D5" i="5"/>
  <c r="G44" i="12"/>
  <c r="H42" i="15" l="1"/>
  <c r="G42" i="15"/>
  <c r="H41" i="15"/>
  <c r="G41" i="15"/>
  <c r="I41" i="15" s="1"/>
  <c r="H40" i="15"/>
  <c r="G40" i="15"/>
  <c r="H39" i="15"/>
  <c r="G39" i="15"/>
  <c r="H38" i="15"/>
  <c r="G38" i="15"/>
  <c r="H37" i="15"/>
  <c r="G37" i="15"/>
  <c r="H36" i="15"/>
  <c r="G36" i="15"/>
  <c r="H35" i="15"/>
  <c r="G35" i="15"/>
  <c r="H34" i="15"/>
  <c r="G34" i="15"/>
  <c r="H33" i="15"/>
  <c r="G33" i="15"/>
  <c r="H32" i="15"/>
  <c r="G32" i="15"/>
  <c r="H31" i="15"/>
  <c r="G31" i="15"/>
  <c r="H30" i="15"/>
  <c r="G30" i="15"/>
  <c r="H29" i="15"/>
  <c r="G29" i="15"/>
  <c r="I29" i="15" s="1"/>
  <c r="H28" i="15"/>
  <c r="G28" i="15"/>
  <c r="H27" i="15"/>
  <c r="G27" i="15"/>
  <c r="H26" i="15"/>
  <c r="G26" i="15"/>
  <c r="H25" i="15"/>
  <c r="G25" i="15"/>
  <c r="H24" i="15"/>
  <c r="G24" i="15"/>
  <c r="I24" i="15" s="1"/>
  <c r="H23" i="15"/>
  <c r="G23" i="15"/>
  <c r="H22" i="15"/>
  <c r="G22" i="15"/>
  <c r="H21" i="15"/>
  <c r="G21" i="15"/>
  <c r="H20" i="15"/>
  <c r="G20" i="15"/>
  <c r="I30" i="15" l="1"/>
  <c r="I31" i="15"/>
  <c r="I36" i="15"/>
  <c r="I37" i="15"/>
  <c r="I20" i="15"/>
  <c r="I26" i="15"/>
  <c r="I38" i="15"/>
  <c r="I32" i="15"/>
  <c r="I42" i="15"/>
  <c r="I33" i="15"/>
  <c r="I34" i="15"/>
  <c r="I40" i="15"/>
  <c r="I25" i="15"/>
  <c r="I21" i="15"/>
  <c r="I27" i="15"/>
  <c r="I35" i="15"/>
  <c r="I22" i="15"/>
  <c r="I28" i="15"/>
  <c r="I23" i="15"/>
  <c r="I39" i="15"/>
  <c r="G33" i="8"/>
  <c r="D409" i="10" l="1"/>
  <c r="D408" i="10"/>
  <c r="D407" i="10"/>
  <c r="D406" i="10"/>
  <c r="D405" i="10"/>
  <c r="D404" i="10"/>
  <c r="D403" i="10"/>
  <c r="D402" i="10"/>
  <c r="D401" i="10"/>
  <c r="D400" i="10"/>
  <c r="D399" i="10"/>
  <c r="D398" i="10"/>
  <c r="D397" i="10"/>
  <c r="D396" i="10"/>
  <c r="D395" i="10"/>
  <c r="D394" i="10"/>
  <c r="D393" i="10"/>
  <c r="D392" i="10"/>
  <c r="D391" i="10"/>
  <c r="D390" i="10"/>
  <c r="D389" i="10"/>
  <c r="D388" i="10"/>
  <c r="D387" i="10"/>
  <c r="D386" i="10"/>
  <c r="D385" i="10"/>
  <c r="D384" i="10"/>
  <c r="D383" i="10"/>
  <c r="D382" i="10"/>
  <c r="D381" i="10"/>
  <c r="D380" i="10"/>
  <c r="D379" i="10"/>
  <c r="D378" i="10"/>
  <c r="D377" i="10"/>
  <c r="D376" i="10"/>
  <c r="D375" i="10"/>
  <c r="D374" i="10"/>
  <c r="D373" i="10"/>
  <c r="D372" i="10"/>
  <c r="D371" i="10"/>
  <c r="D370" i="10"/>
  <c r="D369" i="10"/>
  <c r="D368" i="10"/>
  <c r="D367" i="10"/>
  <c r="D366" i="10"/>
  <c r="D365" i="10"/>
  <c r="D364" i="10"/>
  <c r="D363" i="10"/>
  <c r="D362" i="10"/>
  <c r="D361" i="10"/>
  <c r="D360" i="10"/>
  <c r="D359" i="10"/>
  <c r="D358" i="10"/>
  <c r="D357" i="10"/>
  <c r="D356" i="10"/>
  <c r="D355" i="10"/>
  <c r="D354" i="10"/>
  <c r="D353" i="10"/>
  <c r="D352" i="10"/>
  <c r="D351" i="10"/>
  <c r="D350" i="10"/>
  <c r="D349" i="10"/>
  <c r="D348" i="10"/>
  <c r="D347" i="10"/>
  <c r="D346" i="10"/>
  <c r="D345" i="10"/>
  <c r="D344" i="10"/>
  <c r="D343" i="10"/>
  <c r="D342" i="10"/>
  <c r="D341" i="10"/>
  <c r="D340" i="10"/>
  <c r="D339" i="10"/>
  <c r="D338" i="10"/>
  <c r="D337" i="10"/>
  <c r="D336" i="10"/>
  <c r="D335" i="10"/>
  <c r="D334" i="10"/>
  <c r="D333" i="10"/>
  <c r="D332" i="10"/>
  <c r="D331" i="10"/>
  <c r="D330" i="10"/>
  <c r="D329" i="10"/>
  <c r="D328" i="10"/>
  <c r="D327" i="10"/>
  <c r="D326" i="10"/>
  <c r="D325" i="10"/>
  <c r="D324" i="10"/>
  <c r="D323" i="10"/>
  <c r="D322" i="10"/>
  <c r="D321" i="10"/>
  <c r="D320" i="10"/>
  <c r="D319" i="10"/>
  <c r="D318" i="10"/>
  <c r="D317" i="10"/>
  <c r="D316" i="10"/>
  <c r="D315" i="10"/>
  <c r="D314" i="10"/>
  <c r="D313" i="10"/>
  <c r="D312" i="10"/>
  <c r="D311" i="10"/>
  <c r="D310" i="10"/>
  <c r="D309" i="10"/>
  <c r="D308" i="10"/>
  <c r="D307" i="10"/>
  <c r="D306" i="10"/>
  <c r="D305" i="10"/>
  <c r="D304" i="10"/>
  <c r="D303" i="10"/>
  <c r="D302" i="10"/>
  <c r="D301" i="10"/>
  <c r="D300" i="10"/>
  <c r="D299" i="10"/>
  <c r="D298" i="10"/>
  <c r="D297" i="10"/>
  <c r="D296" i="10"/>
  <c r="D295" i="10"/>
  <c r="D294" i="10"/>
  <c r="D293" i="10"/>
  <c r="D292" i="10"/>
  <c r="D291" i="10"/>
  <c r="D290" i="10"/>
  <c r="D289" i="10"/>
  <c r="D288" i="10"/>
  <c r="D287" i="10"/>
  <c r="D286" i="10"/>
  <c r="D285" i="10"/>
  <c r="D284" i="10"/>
  <c r="D283" i="10"/>
  <c r="D282" i="10"/>
  <c r="D281" i="10"/>
  <c r="D280" i="10"/>
  <c r="D279" i="10"/>
  <c r="D278" i="10"/>
  <c r="D277" i="10"/>
  <c r="D276" i="10"/>
  <c r="D275" i="10"/>
  <c r="D274" i="10"/>
  <c r="D273" i="10"/>
  <c r="D272" i="10"/>
  <c r="D271" i="10"/>
  <c r="D270" i="10"/>
  <c r="D269" i="10"/>
  <c r="D268" i="10"/>
  <c r="D267" i="10"/>
  <c r="D266" i="10"/>
  <c r="D265" i="10"/>
  <c r="D264" i="10"/>
  <c r="D263" i="10"/>
  <c r="D262" i="10"/>
  <c r="D261" i="10"/>
  <c r="D260" i="10"/>
  <c r="D259" i="10"/>
  <c r="D258" i="10"/>
  <c r="D257" i="10"/>
  <c r="D256" i="10"/>
  <c r="D255" i="10"/>
  <c r="D254" i="10"/>
  <c r="D253" i="10"/>
  <c r="D252" i="10"/>
  <c r="D251" i="10"/>
  <c r="D250" i="10"/>
  <c r="D249" i="10"/>
  <c r="D248" i="10"/>
  <c r="D247" i="10"/>
  <c r="D246" i="10"/>
  <c r="D245" i="10"/>
  <c r="D244" i="10"/>
  <c r="D243" i="10"/>
  <c r="D242" i="10"/>
  <c r="D241" i="10"/>
  <c r="D240" i="10"/>
  <c r="D239" i="10"/>
  <c r="D238" i="10"/>
  <c r="D237" i="10"/>
  <c r="D236" i="10"/>
  <c r="D235" i="10"/>
  <c r="D234" i="10"/>
  <c r="D233" i="10"/>
  <c r="D232" i="10"/>
  <c r="D231" i="10"/>
  <c r="D230" i="10"/>
  <c r="D229" i="10"/>
  <c r="D228" i="10"/>
  <c r="D227" i="10"/>
  <c r="D226" i="10"/>
  <c r="D225" i="10"/>
  <c r="D224" i="10"/>
  <c r="D223" i="10"/>
  <c r="D222" i="10"/>
  <c r="D221" i="10"/>
  <c r="D220" i="10"/>
  <c r="D219" i="10"/>
  <c r="D218" i="10"/>
  <c r="D217" i="10"/>
  <c r="D216" i="10"/>
  <c r="D215" i="10"/>
  <c r="D214" i="10"/>
  <c r="D213" i="10"/>
  <c r="D212" i="10"/>
  <c r="D211" i="10"/>
  <c r="D210" i="10"/>
  <c r="D209" i="10"/>
  <c r="D208" i="10"/>
  <c r="D207" i="10"/>
  <c r="D206" i="10"/>
  <c r="D205" i="10"/>
  <c r="D204" i="10"/>
  <c r="D203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M51" i="12" l="1" a="1"/>
  <c r="M51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<sst xmlns="http://schemas.openxmlformats.org/spreadsheetml/2006/main" count="12275" uniqueCount="2823">
  <si>
    <t>F12</t>
  </si>
  <si>
    <t>F7</t>
  </si>
  <si>
    <t>F10</t>
  </si>
  <si>
    <t>F3</t>
  </si>
  <si>
    <t>Ctrl + W</t>
  </si>
  <si>
    <t>Ctrl + S </t>
  </si>
  <si>
    <t>Ctrl + F</t>
  </si>
  <si>
    <t>Ctrl + V</t>
  </si>
  <si>
    <t>Ctrl + Shift</t>
  </si>
  <si>
    <t>Ctrl + Tab</t>
  </si>
  <si>
    <t>Ctrl + Enter</t>
  </si>
  <si>
    <t>Ctrl + Space</t>
  </si>
  <si>
    <t>Example 1 :</t>
  </si>
  <si>
    <t>Example 2 :</t>
  </si>
  <si>
    <t>Example 3 :</t>
  </si>
  <si>
    <t>1. Chose the shortcut key to Save As?</t>
  </si>
  <si>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</si>
  <si>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</si>
  <si>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</si>
  <si>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</si>
  <si>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</si>
  <si>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</si>
  <si>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</si>
  <si>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</si>
  <si>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Age Range</t>
  </si>
  <si>
    <t>Hire Date</t>
  </si>
  <si>
    <t>Annual Salary</t>
  </si>
  <si>
    <t>Salary Range</t>
  </si>
  <si>
    <t>Bonus %</t>
  </si>
  <si>
    <t>Country</t>
  </si>
  <si>
    <t>City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</si>
  <si>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</si>
  <si>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</si>
  <si>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</si>
  <si>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</si>
  <si>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</si>
  <si>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</si>
  <si>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</si>
  <si>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</si>
  <si>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</si>
  <si>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</si>
  <si>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</si>
  <si>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</si>
  <si>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</si>
  <si>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</si>
  <si>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</si>
  <si>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</si>
  <si>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</si>
  <si>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</si>
  <si>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</si>
  <si>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</si>
  <si>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</si>
  <si>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</si>
  <si>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</si>
  <si>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</si>
  <si>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</si>
  <si>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</si>
  <si>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</si>
  <si>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</si>
  <si>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</si>
  <si>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</si>
  <si>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</si>
  <si>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</si>
  <si>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</si>
  <si>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</si>
  <si>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</si>
  <si>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</si>
  <si>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</si>
  <si>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</si>
  <si>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</si>
  <si>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</si>
  <si>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</si>
  <si>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</si>
  <si>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</si>
  <si>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</si>
  <si>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</si>
  <si>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</si>
  <si>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</si>
  <si>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</si>
  <si>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</si>
  <si>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</si>
  <si>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</si>
  <si>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</si>
  <si>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</si>
  <si>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</si>
  <si>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</si>
  <si>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</si>
  <si>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</si>
  <si>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</si>
  <si>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</si>
  <si>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</si>
  <si>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</si>
  <si>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</si>
  <si>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</si>
  <si>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</si>
  <si>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</si>
  <si>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</si>
  <si>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</si>
  <si>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</si>
  <si>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</si>
  <si>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</si>
  <si>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</si>
  <si>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</si>
  <si>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</si>
  <si>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</si>
  <si>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</si>
  <si>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</si>
  <si>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</si>
  <si>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</si>
  <si>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</si>
  <si>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</si>
  <si>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</si>
  <si>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</si>
  <si>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</si>
  <si>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</si>
  <si>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</si>
  <si>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</si>
  <si>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</si>
  <si>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</si>
  <si>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</si>
  <si>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</si>
  <si>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</si>
  <si>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</si>
  <si>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</si>
  <si>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</si>
  <si>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</si>
  <si>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</si>
  <si>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</si>
  <si>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</si>
  <si>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</si>
  <si>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</si>
  <si>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</si>
  <si>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</si>
  <si>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</si>
  <si>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</si>
  <si>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</si>
  <si>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</si>
  <si>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</si>
  <si>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</si>
  <si>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</si>
  <si>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</si>
  <si>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</si>
  <si>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</si>
  <si>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</si>
  <si>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</si>
  <si>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</si>
  <si>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</si>
  <si>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</si>
  <si>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</si>
  <si>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</si>
  <si>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</si>
  <si>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</si>
  <si>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</si>
  <si>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</si>
  <si>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</si>
  <si>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</si>
  <si>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</si>
  <si>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</si>
  <si>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</si>
  <si>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</si>
  <si>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</si>
  <si>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</si>
  <si>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</si>
  <si>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</si>
  <si>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</si>
  <si>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</si>
  <si>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</si>
  <si>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</si>
  <si>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</si>
  <si>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</si>
  <si>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</si>
  <si>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</si>
  <si>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</si>
  <si>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</si>
  <si>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</si>
  <si>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</si>
  <si>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</si>
  <si>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</si>
  <si>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</si>
  <si>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</si>
  <si>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</si>
  <si>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</si>
  <si>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</si>
  <si>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</si>
  <si>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</si>
  <si>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</si>
  <si>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</si>
  <si>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</si>
  <si>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</si>
  <si>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</si>
  <si>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</si>
  <si>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</si>
  <si>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</si>
  <si>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</si>
  <si>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</si>
  <si>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</si>
  <si>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</si>
  <si>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</si>
  <si>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</si>
  <si>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</si>
  <si>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</si>
  <si>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</si>
  <si>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</si>
  <si>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</si>
  <si>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</si>
  <si>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</si>
  <si>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</si>
  <si>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</si>
  <si>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</si>
  <si>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</si>
  <si>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</si>
  <si>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</si>
  <si>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</si>
  <si>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</si>
  <si>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</si>
  <si>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</si>
  <si>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</si>
  <si>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</si>
  <si>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</si>
  <si>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</si>
  <si>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</si>
  <si>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</si>
  <si>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</si>
  <si>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</si>
  <si>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</si>
  <si>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</si>
  <si>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</si>
  <si>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</si>
  <si>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</si>
  <si>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</si>
  <si>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</si>
  <si>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</si>
  <si>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</si>
  <si>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</si>
  <si>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</si>
  <si>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</si>
  <si>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</si>
  <si>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</si>
  <si>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</si>
  <si>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</si>
  <si>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</si>
  <si>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</si>
  <si>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</si>
  <si>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</si>
  <si>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</si>
  <si>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</si>
  <si>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</si>
  <si>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</si>
  <si>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</si>
  <si>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</si>
  <si>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</si>
  <si>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</si>
  <si>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</si>
  <si>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</si>
  <si>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</si>
  <si>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</si>
  <si>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</si>
  <si>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</si>
  <si>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</si>
  <si>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</si>
  <si>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</si>
  <si>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</si>
  <si>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</si>
  <si>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</si>
  <si>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</si>
  <si>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</si>
  <si>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</si>
  <si>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</si>
  <si>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</si>
  <si>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</si>
  <si>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</si>
  <si>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</si>
  <si>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</si>
  <si>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</si>
  <si>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</si>
  <si>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</si>
  <si>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</si>
  <si>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</si>
  <si>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</si>
  <si>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</si>
  <si>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</si>
  <si>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</si>
  <si>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</si>
  <si>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</si>
  <si>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</si>
  <si>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</si>
  <si>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</si>
  <si>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</si>
  <si>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</si>
  <si>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</si>
  <si>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</si>
  <si>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</si>
  <si>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</si>
  <si>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</si>
  <si>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</si>
  <si>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</si>
  <si>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</si>
  <si>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</si>
  <si>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</si>
  <si>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</si>
  <si>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</si>
  <si>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</si>
  <si>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</si>
  <si>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</si>
  <si>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</si>
  <si>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</si>
  <si>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</si>
  <si>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</si>
  <si>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</si>
  <si>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</si>
  <si>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</si>
  <si>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</si>
  <si>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</si>
  <si>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</si>
  <si>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</si>
  <si>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</si>
  <si>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</si>
  <si>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</si>
  <si>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</si>
  <si>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</si>
  <si>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</si>
  <si>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</si>
  <si>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</si>
  <si>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</si>
  <si>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</si>
  <si>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</si>
  <si>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</si>
  <si>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</si>
  <si>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</si>
  <si>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</si>
  <si>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</si>
  <si>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</si>
  <si>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</si>
  <si>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</si>
  <si>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</si>
  <si>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</si>
  <si>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</si>
  <si>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</si>
  <si>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</si>
  <si>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</si>
  <si>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</si>
  <si>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</si>
  <si>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</si>
  <si>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</si>
  <si>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</si>
  <si>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</si>
  <si>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</si>
  <si>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</si>
  <si>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</si>
  <si>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</si>
  <si>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</si>
  <si>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</si>
  <si>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</si>
  <si>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</si>
  <si>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</si>
  <si>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</si>
  <si>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</si>
  <si>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</si>
  <si>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</si>
  <si>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</si>
  <si>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</si>
  <si>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</si>
  <si>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</si>
  <si>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</si>
  <si>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</si>
  <si>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</si>
  <si>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</si>
  <si>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</si>
  <si>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</si>
  <si>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</si>
  <si>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</si>
  <si>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</si>
  <si>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</si>
  <si>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</si>
  <si>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</si>
  <si>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</si>
  <si>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</si>
  <si>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</si>
  <si>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</si>
  <si>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</si>
  <si>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</si>
  <si>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</si>
  <si>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</si>
  <si>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</si>
  <si>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</si>
  <si>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</si>
  <si>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</si>
  <si>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</si>
  <si>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E00521</t>
  </si>
  <si>
    <t>Elias Zhang</t>
  </si>
  <si>
    <t>Solutions Architect</t>
  </si>
  <si>
    <t>E03717</t>
  </si>
  <si>
    <t>Lily Carter</t>
  </si>
  <si>
    <t>E01533</t>
  </si>
  <si>
    <t>Joseph Ruiz</t>
  </si>
  <si>
    <t>E04449</t>
  </si>
  <si>
    <t>Avery Bailey</t>
  </si>
  <si>
    <t>E02855</t>
  </si>
  <si>
    <t>Miles Hsu</t>
  </si>
  <si>
    <t>E00816</t>
  </si>
  <si>
    <t>Piper Cheng</t>
  </si>
  <si>
    <t>E02283</t>
  </si>
  <si>
    <t>Skylar Watson</t>
  </si>
  <si>
    <t>E04888</t>
  </si>
  <si>
    <t>Jaxon Park</t>
  </si>
  <si>
    <t>E03907</t>
  </si>
  <si>
    <t>Elijah Henry</t>
  </si>
  <si>
    <t>E01501</t>
  </si>
  <si>
    <t>Camila Watson</t>
  </si>
  <si>
    <t>E01141</t>
  </si>
  <si>
    <t>Lucas Thomas</t>
  </si>
  <si>
    <t>E02254</t>
  </si>
  <si>
    <t>Skylar Doan</t>
  </si>
  <si>
    <t>E04504</t>
  </si>
  <si>
    <t>Hudson Liu</t>
  </si>
  <si>
    <t>E03394</t>
  </si>
  <si>
    <t>Gianna Williams</t>
  </si>
  <si>
    <t>E02942</t>
  </si>
  <si>
    <t>Jaxson Sandoval</t>
  </si>
  <si>
    <t>E04130</t>
  </si>
  <si>
    <t>Jameson Alvarado</t>
  </si>
  <si>
    <t>E02848</t>
  </si>
  <si>
    <t>Joseph Ly</t>
  </si>
  <si>
    <t>E00085</t>
  </si>
  <si>
    <t>Daniel Richardson</t>
  </si>
  <si>
    <t>E03956</t>
  </si>
  <si>
    <t>Elias Figueroa</t>
  </si>
  <si>
    <t>E00672</t>
  </si>
  <si>
    <t>Emma Brooks</t>
  </si>
  <si>
    <t>E04618</t>
  </si>
  <si>
    <t>Isla Wong</t>
  </si>
  <si>
    <t>E03506</t>
  </si>
  <si>
    <t>E00568</t>
  </si>
  <si>
    <t>Mila Pena</t>
  </si>
  <si>
    <t>E00535</t>
  </si>
  <si>
    <t>Mason Zhao</t>
  </si>
  <si>
    <t>E04630</t>
  </si>
  <si>
    <t>Jaxson Mai</t>
  </si>
  <si>
    <t>E00874</t>
  </si>
  <si>
    <t>Ava Garza</t>
  </si>
  <si>
    <t>E01546</t>
  </si>
  <si>
    <t>Nathan Mendez</t>
  </si>
  <si>
    <t>E00941</t>
  </si>
  <si>
    <t>Maria Griffin</t>
  </si>
  <si>
    <t>E03446</t>
  </si>
  <si>
    <t>Alexander Choi</t>
  </si>
  <si>
    <t>E01361</t>
  </si>
  <si>
    <t>Maria Hong</t>
  </si>
  <si>
    <t>E01631</t>
  </si>
  <si>
    <t>Sophie Ali</t>
  </si>
  <si>
    <t>E03719</t>
  </si>
  <si>
    <t>Julian Ross</t>
  </si>
  <si>
    <t>E03269</t>
  </si>
  <si>
    <t>Emma Hill</t>
  </si>
  <si>
    <t>E01037</t>
  </si>
  <si>
    <t>Leilani Yee</t>
  </si>
  <si>
    <t>E02216</t>
  </si>
  <si>
    <t>Jack Brown</t>
  </si>
  <si>
    <t>E02803</t>
  </si>
  <si>
    <t>Charlotte Chu</t>
  </si>
  <si>
    <t>E01584</t>
  </si>
  <si>
    <t>Jeremiah Chu</t>
  </si>
  <si>
    <t>IT Systems Architect</t>
  </si>
  <si>
    <t>E02489</t>
  </si>
  <si>
    <t>Miles Cho</t>
  </si>
  <si>
    <t>E03189</t>
  </si>
  <si>
    <t>Caleb Marquez</t>
  </si>
  <si>
    <t>E03560</t>
  </si>
  <si>
    <t>Eli Soto</t>
  </si>
  <si>
    <t>E00769</t>
  </si>
  <si>
    <t>Carter Mejia</t>
  </si>
  <si>
    <t>E02791</t>
  </si>
  <si>
    <t>Ethan Clark</t>
  </si>
  <si>
    <t>E02333</t>
  </si>
  <si>
    <t>Asher Jackson</t>
  </si>
  <si>
    <t>E01002</t>
  </si>
  <si>
    <t>Ayla Ng</t>
  </si>
  <si>
    <t>E03520</t>
  </si>
  <si>
    <t>Jose Kang</t>
  </si>
  <si>
    <t>E00752</t>
  </si>
  <si>
    <t>Aubrey Romero</t>
  </si>
  <si>
    <t>E00233</t>
  </si>
  <si>
    <t>Jaxson Wright</t>
  </si>
  <si>
    <t>Service Desk Analyst</t>
  </si>
  <si>
    <t>E02639</t>
  </si>
  <si>
    <t>Elias Ali</t>
  </si>
  <si>
    <t>E00697</t>
  </si>
  <si>
    <t>Nolan Pena</t>
  </si>
  <si>
    <t>E02183</t>
  </si>
  <si>
    <t>Luna Liu</t>
  </si>
  <si>
    <t>E00715</t>
  </si>
  <si>
    <t>Brooklyn Reyes</t>
  </si>
  <si>
    <t>E04288</t>
  </si>
  <si>
    <t>Hadley Parker</t>
  </si>
  <si>
    <t>E02421</t>
  </si>
  <si>
    <t>Jonathan Chavez</t>
  </si>
  <si>
    <t>E00523</t>
  </si>
  <si>
    <t>Sarah Ayala</t>
  </si>
  <si>
    <t>E03615</t>
  </si>
  <si>
    <t>Elijah Kang</t>
  </si>
  <si>
    <t>E02761</t>
  </si>
  <si>
    <t>Ella White</t>
  </si>
  <si>
    <t>E02121</t>
  </si>
  <si>
    <t>Jordan Truong</t>
  </si>
  <si>
    <t>E01486</t>
  </si>
  <si>
    <t>Daniel Jordan</t>
  </si>
  <si>
    <t>Network Administrator</t>
  </si>
  <si>
    <t>E00725</t>
  </si>
  <si>
    <t>Daniel Dixon</t>
  </si>
  <si>
    <t>E03027</t>
  </si>
  <si>
    <t>Luca Duong</t>
  </si>
  <si>
    <t>E03689</t>
  </si>
  <si>
    <t>Levi Brown</t>
  </si>
  <si>
    <t>E01986</t>
  </si>
  <si>
    <t>Mason Cho</t>
  </si>
  <si>
    <t>E01286</t>
  </si>
  <si>
    <t>Nova Herrera</t>
  </si>
  <si>
    <t>E01409</t>
  </si>
  <si>
    <t>Elijah Watson</t>
  </si>
  <si>
    <t>E00626</t>
  </si>
  <si>
    <t>Wesley Gray</t>
  </si>
  <si>
    <t>E04342</t>
  </si>
  <si>
    <t>Wesley Sharma</t>
  </si>
  <si>
    <t>E03904</t>
  </si>
  <si>
    <t>Mateo Mendez</t>
  </si>
  <si>
    <t>E01291</t>
  </si>
  <si>
    <t>Jose Molina</t>
  </si>
  <si>
    <t>E00917</t>
  </si>
  <si>
    <t>Luna Simmons</t>
  </si>
  <si>
    <t>E01484</t>
  </si>
  <si>
    <t>Samantha Barnes</t>
  </si>
  <si>
    <t>E03864</t>
  </si>
  <si>
    <t>Hunter Ortiz</t>
  </si>
  <si>
    <t>E00488</t>
  </si>
  <si>
    <t>Thomas Aguilar</t>
  </si>
  <si>
    <t>E02227</t>
  </si>
  <si>
    <t>Skylar Bell</t>
  </si>
  <si>
    <t>E04802</t>
  </si>
  <si>
    <t>Anna Zhu</t>
  </si>
  <si>
    <t>E01970</t>
  </si>
  <si>
    <t>Ella Hunter</t>
  </si>
  <si>
    <t>E02813</t>
  </si>
  <si>
    <t>Emery Hunter</t>
  </si>
  <si>
    <t>E02031</t>
  </si>
  <si>
    <t>Sofia Parker</t>
  </si>
  <si>
    <t>E03252</t>
  </si>
  <si>
    <t>Lucy Fong</t>
  </si>
  <si>
    <t>E04871</t>
  </si>
  <si>
    <t>Vivian Barnes</t>
  </si>
  <si>
    <t>E03547</t>
  </si>
  <si>
    <t>Kai Chow</t>
  </si>
  <si>
    <t>E04742</t>
  </si>
  <si>
    <t>Melody Cooper</t>
  </si>
  <si>
    <t>E01070</t>
  </si>
  <si>
    <t>James Bui</t>
  </si>
  <si>
    <t>E04359</t>
  </si>
  <si>
    <t>Liam Grant</t>
  </si>
  <si>
    <t>E03268</t>
  </si>
  <si>
    <t>Owen Han</t>
  </si>
  <si>
    <t>E04035</t>
  </si>
  <si>
    <t>Kinsley Vega</t>
  </si>
  <si>
    <t>E01221</t>
  </si>
  <si>
    <t>Leonardo Martin</t>
  </si>
  <si>
    <t>E00276</t>
  </si>
  <si>
    <t>Greyson Lam</t>
  </si>
  <si>
    <t>E01687</t>
  </si>
  <si>
    <t>Emilia Rivera</t>
  </si>
  <si>
    <t>E02844</t>
  </si>
  <si>
    <t>Penelope Johnson</t>
  </si>
  <si>
    <t>E01263</t>
  </si>
  <si>
    <t>Eva Figueroa</t>
  </si>
  <si>
    <t>E00119</t>
  </si>
  <si>
    <t>Ezekiel Jordan</t>
  </si>
  <si>
    <t>E03935</t>
  </si>
  <si>
    <t>Luke Mai</t>
  </si>
  <si>
    <t>E00742</t>
  </si>
  <si>
    <t>Charles Diaz</t>
  </si>
  <si>
    <t>E02810</t>
  </si>
  <si>
    <t>Adam Espinoza</t>
  </si>
  <si>
    <t>E01860</t>
  </si>
  <si>
    <t>Jack Maldonado</t>
  </si>
  <si>
    <t>E04890</t>
  </si>
  <si>
    <t>Cora Jiang</t>
  </si>
  <si>
    <t>E02285</t>
  </si>
  <si>
    <t>Cooper Mitchell</t>
  </si>
  <si>
    <t>E00842</t>
  </si>
  <si>
    <t>Layla Torres</t>
  </si>
  <si>
    <t>E01271</t>
  </si>
  <si>
    <t>Jack Edwards</t>
  </si>
  <si>
    <t>E01921</t>
  </si>
  <si>
    <t>Eleanor Chan</t>
  </si>
  <si>
    <t>E03664</t>
  </si>
  <si>
    <t>Aria Xi</t>
  </si>
  <si>
    <t>E00813</t>
  </si>
  <si>
    <t>John Vega</t>
  </si>
  <si>
    <t>E00870</t>
  </si>
  <si>
    <t>Luke Munoz</t>
  </si>
  <si>
    <t>E04167</t>
  </si>
  <si>
    <t>Sarah Daniels</t>
  </si>
  <si>
    <t>E00245</t>
  </si>
  <si>
    <t>Aria Castro</t>
  </si>
  <si>
    <t>E00976</t>
  </si>
  <si>
    <t>Autumn Joseph</t>
  </si>
  <si>
    <t>E04112</t>
  </si>
  <si>
    <t>Evelyn Liang</t>
  </si>
  <si>
    <t>E01807</t>
  </si>
  <si>
    <t>Henry Alvarez</t>
  </si>
  <si>
    <t>E04103</t>
  </si>
  <si>
    <t>Benjamin Delgado</t>
  </si>
  <si>
    <t>E01412</t>
  </si>
  <si>
    <t>Zoe Rodriguez</t>
  </si>
  <si>
    <t>E04386</t>
  </si>
  <si>
    <t>Axel Chu</t>
  </si>
  <si>
    <t>E01232</t>
  </si>
  <si>
    <t>Cameron Evans</t>
  </si>
  <si>
    <t>E04572</t>
  </si>
  <si>
    <t>Isabella Soto</t>
  </si>
  <si>
    <t>E02747</t>
  </si>
  <si>
    <t>Eva Jenkins</t>
  </si>
  <si>
    <t>E01064</t>
  </si>
  <si>
    <t>Cameron Powell</t>
  </si>
  <si>
    <t>E00178</t>
  </si>
  <si>
    <t>Samantha Foster</t>
  </si>
  <si>
    <t>E01091</t>
  </si>
  <si>
    <t>Jade Li</t>
  </si>
  <si>
    <t>E01309</t>
  </si>
  <si>
    <t>Kinsley Acosta</t>
  </si>
  <si>
    <t>E02378</t>
  </si>
  <si>
    <t>Clara Kang</t>
  </si>
  <si>
    <t>E04127</t>
  </si>
  <si>
    <t>Harper Alexander</t>
  </si>
  <si>
    <t>E02072</t>
  </si>
  <si>
    <t>Carter Reed</t>
  </si>
  <si>
    <t>E02555</t>
  </si>
  <si>
    <t>Charlotte Ruiz</t>
  </si>
  <si>
    <t>E00187</t>
  </si>
  <si>
    <t>Everleigh Jiang</t>
  </si>
  <si>
    <t>E02062</t>
  </si>
  <si>
    <t>Audrey Smith</t>
  </si>
  <si>
    <t>E00034</t>
  </si>
  <si>
    <t>Emery Acosta</t>
  </si>
  <si>
    <t>E00273</t>
  </si>
  <si>
    <t>Charles Robinson</t>
  </si>
  <si>
    <t>E01403</t>
  </si>
  <si>
    <t>Landon Lopez</t>
  </si>
  <si>
    <t>E03438</t>
  </si>
  <si>
    <t>Miles Mehta</t>
  </si>
  <si>
    <t>E04136</t>
  </si>
  <si>
    <t>Ezra Simmons</t>
  </si>
  <si>
    <t>E02944</t>
  </si>
  <si>
    <t>Nora Santiago</t>
  </si>
  <si>
    <t>E03300</t>
  </si>
  <si>
    <t>Caroline Herrera</t>
  </si>
  <si>
    <t>E00078</t>
  </si>
  <si>
    <t>David Owens</t>
  </si>
  <si>
    <t>E00825</t>
  </si>
  <si>
    <t>Avery Yee</t>
  </si>
  <si>
    <t>E04972</t>
  </si>
  <si>
    <t>Xavier Park</t>
  </si>
  <si>
    <t>E03941</t>
  </si>
  <si>
    <t>Asher Morales</t>
  </si>
  <si>
    <t>E02148</t>
  </si>
  <si>
    <t>Mason Cao</t>
  </si>
  <si>
    <t>E02252</t>
  </si>
  <si>
    <t>Joshua Fong</t>
  </si>
  <si>
    <t>E03096</t>
  </si>
  <si>
    <t>Maria Chin</t>
  </si>
  <si>
    <t>E04800</t>
  </si>
  <si>
    <t>Eva Garcia</t>
  </si>
  <si>
    <t>E02838</t>
  </si>
  <si>
    <t>Anna Molina</t>
  </si>
  <si>
    <t>E02980</t>
  </si>
  <si>
    <t>Logan Bryant</t>
  </si>
  <si>
    <t>E04477</t>
  </si>
  <si>
    <t>Isla Han</t>
  </si>
  <si>
    <t>E04348</t>
  </si>
  <si>
    <t>Christopher Vega</t>
  </si>
  <si>
    <t>E01638</t>
  </si>
  <si>
    <t>Lillian Park</t>
  </si>
  <si>
    <t>E03419</t>
  </si>
  <si>
    <t>Kennedy Zhang</t>
  </si>
  <si>
    <t>E04222</t>
  </si>
  <si>
    <t>Eli Han</t>
  </si>
  <si>
    <t>E04126</t>
  </si>
  <si>
    <t>Julia Pham</t>
  </si>
  <si>
    <t>E01896</t>
  </si>
  <si>
    <t>Hailey Shin</t>
  </si>
  <si>
    <t>E03018</t>
  </si>
  <si>
    <t>Connor Grant</t>
  </si>
  <si>
    <t>E03325</t>
  </si>
  <si>
    <t>Natalia Owens</t>
  </si>
  <si>
    <t>E04037</t>
  </si>
  <si>
    <t>Maria He</t>
  </si>
  <si>
    <t>E01902</t>
  </si>
  <si>
    <t>Jade Yi</t>
  </si>
  <si>
    <t>E01466</t>
  </si>
  <si>
    <t>Quinn Xiong</t>
  </si>
  <si>
    <t>E02038</t>
  </si>
  <si>
    <t>Dominic Baker</t>
  </si>
  <si>
    <t>E03474</t>
  </si>
  <si>
    <t>Adam Nelson</t>
  </si>
  <si>
    <t>E02744</t>
  </si>
  <si>
    <t>Autumn Reed</t>
  </si>
  <si>
    <t>E00702</t>
  </si>
  <si>
    <t>Robert Edwards</t>
  </si>
  <si>
    <t>E03081</t>
  </si>
  <si>
    <t>Roman Martinez</t>
  </si>
  <si>
    <t>E01281</t>
  </si>
  <si>
    <t>Eleanor Li</t>
  </si>
  <si>
    <t>E04029</t>
  </si>
  <si>
    <t>Connor Vang</t>
  </si>
  <si>
    <t>E01116</t>
  </si>
  <si>
    <t>Ellie Chung</t>
  </si>
  <si>
    <t>E01753</t>
  </si>
  <si>
    <t>Violet Hall</t>
  </si>
  <si>
    <t>E04072</t>
  </si>
  <si>
    <t>Dylan Padilla</t>
  </si>
  <si>
    <t>E04419</t>
  </si>
  <si>
    <t>Nathan Pham</t>
  </si>
  <si>
    <t>E00467</t>
  </si>
  <si>
    <t>Ayla Brown</t>
  </si>
  <si>
    <t>E00365</t>
  </si>
  <si>
    <t>Isaac Mitchell</t>
  </si>
  <si>
    <t>E03292</t>
  </si>
  <si>
    <t>Jayden Jimenez</t>
  </si>
  <si>
    <t>E04779</t>
  </si>
  <si>
    <t>Jaxon Tran</t>
  </si>
  <si>
    <t>E00501</t>
  </si>
  <si>
    <t>Connor Fong</t>
  </si>
  <si>
    <t>E01132</t>
  </si>
  <si>
    <t>Emery Mitchell</t>
  </si>
  <si>
    <t>E00556</t>
  </si>
  <si>
    <t>Landon Luu</t>
  </si>
  <si>
    <t>E00311</t>
  </si>
  <si>
    <t>Sophia Ahmed</t>
  </si>
  <si>
    <t>E04567</t>
  </si>
  <si>
    <t>Sofia Dinh</t>
  </si>
  <si>
    <t>E04378</t>
  </si>
  <si>
    <t>Jonathan Patel</t>
  </si>
  <si>
    <t>E03251</t>
  </si>
  <si>
    <t>Piper Patterson</t>
  </si>
  <si>
    <t>E03167</t>
  </si>
  <si>
    <t>Cora Evans</t>
  </si>
  <si>
    <t>E03347</t>
  </si>
  <si>
    <t>Cameron Young</t>
  </si>
  <si>
    <t>E03908</t>
  </si>
  <si>
    <t>Melody Ho</t>
  </si>
  <si>
    <t>E01351</t>
  </si>
  <si>
    <t>Aiden Bryant</t>
  </si>
  <si>
    <t>E02681</t>
  </si>
  <si>
    <t>Grayson Walker</t>
  </si>
  <si>
    <t>E03807</t>
  </si>
  <si>
    <t>Scarlett Figueroa</t>
  </si>
  <si>
    <t>E00422</t>
  </si>
  <si>
    <t>Madeline Hoang</t>
  </si>
  <si>
    <t>E00265</t>
  </si>
  <si>
    <t>E04601</t>
  </si>
  <si>
    <t>Ruby Medina</t>
  </si>
  <si>
    <t>E04816</t>
  </si>
  <si>
    <t>Luke Zheng</t>
  </si>
  <si>
    <t>E02147</t>
  </si>
  <si>
    <t>Rylee Dinh</t>
  </si>
  <si>
    <t>E02914</t>
  </si>
  <si>
    <t>Miles Evans</t>
  </si>
  <si>
    <t>E03972</t>
  </si>
  <si>
    <t>Leo Owens</t>
  </si>
  <si>
    <t>E02189</t>
  </si>
  <si>
    <t>Caroline Owens</t>
  </si>
  <si>
    <t>E04290</t>
  </si>
  <si>
    <t>Kennedy Do</t>
  </si>
  <si>
    <t>E03630</t>
  </si>
  <si>
    <t>Jade Acosta</t>
  </si>
  <si>
    <t>E00432</t>
  </si>
  <si>
    <t>Mila Vasquez</t>
  </si>
  <si>
    <t>E03045</t>
  </si>
  <si>
    <t>Allison Ayala</t>
  </si>
  <si>
    <t>E01924</t>
  </si>
  <si>
    <t>Jace Zhang</t>
  </si>
  <si>
    <t>E04877</t>
  </si>
  <si>
    <t>Allison Medina</t>
  </si>
  <si>
    <t>E02770</t>
  </si>
  <si>
    <t>Maria Wilson</t>
  </si>
  <si>
    <t>E04590</t>
  </si>
  <si>
    <t>Everly Coleman</t>
  </si>
  <si>
    <t>E01977</t>
  </si>
  <si>
    <t>Jordan Gomez</t>
  </si>
  <si>
    <t>E01378</t>
  </si>
  <si>
    <t>Isla Chavez</t>
  </si>
  <si>
    <t>E04224</t>
  </si>
  <si>
    <t>Hannah Gomez</t>
  </si>
  <si>
    <t>E03423</t>
  </si>
  <si>
    <t>Jacob Davis</t>
  </si>
  <si>
    <t>E00788</t>
  </si>
  <si>
    <t>Eli Gupta</t>
  </si>
  <si>
    <t>E00207</t>
  </si>
  <si>
    <t>Andrew Huynh</t>
  </si>
  <si>
    <t>E00834</t>
  </si>
  <si>
    <t>Anna Gutierrez</t>
  </si>
  <si>
    <t>E04571</t>
  </si>
  <si>
    <t>Samuel Vega</t>
  </si>
  <si>
    <t>E02652</t>
  </si>
  <si>
    <t>Liliana Do</t>
  </si>
  <si>
    <t>E02693</t>
  </si>
  <si>
    <t>Isaac Sanders</t>
  </si>
  <si>
    <t>E03359</t>
  </si>
  <si>
    <t>Raelynn Gupta</t>
  </si>
  <si>
    <t>E00399</t>
  </si>
  <si>
    <t>Genesis Xiong</t>
  </si>
  <si>
    <t>E02971</t>
  </si>
  <si>
    <t>Lucas Ramos</t>
  </si>
  <si>
    <t>E03327</t>
  </si>
  <si>
    <t>Santiago f Gonzalez</t>
  </si>
  <si>
    <t>E00900</t>
  </si>
  <si>
    <t>Henry Zhu</t>
  </si>
  <si>
    <t>E00836</t>
  </si>
  <si>
    <t>Emily Contreras</t>
  </si>
  <si>
    <t>E03854</t>
  </si>
  <si>
    <t>Hailey Lai</t>
  </si>
  <si>
    <t>E04729</t>
  </si>
  <si>
    <t>Vivian Guzman</t>
  </si>
  <si>
    <t>E00360</t>
  </si>
  <si>
    <t>Hadley Contreras</t>
  </si>
  <si>
    <t>E02284</t>
  </si>
  <si>
    <t>Nathan Sun</t>
  </si>
  <si>
    <t>E00181</t>
  </si>
  <si>
    <t>Grace Campos</t>
  </si>
  <si>
    <t>E04168</t>
  </si>
  <si>
    <t>Autumn Ortiz</t>
  </si>
  <si>
    <t>E02861</t>
  </si>
  <si>
    <t>Connor Walker</t>
  </si>
  <si>
    <t>E01357</t>
  </si>
  <si>
    <t>Mia Wu</t>
  </si>
  <si>
    <t>E04387</t>
  </si>
  <si>
    <t>Julia Luong</t>
  </si>
  <si>
    <t>E03090</t>
  </si>
  <si>
    <t>Eleanor Delgado</t>
  </si>
  <si>
    <t>E03591</t>
  </si>
  <si>
    <t>Addison Roberts</t>
  </si>
  <si>
    <t>E03328</t>
  </si>
  <si>
    <t>Camila Li</t>
  </si>
  <si>
    <t>E04937</t>
  </si>
  <si>
    <t>Ezekiel Fong</t>
  </si>
  <si>
    <t>E00515</t>
  </si>
  <si>
    <t>Dylan Thao</t>
  </si>
  <si>
    <t>E01241</t>
  </si>
  <si>
    <t>Josephine Salazar</t>
  </si>
  <si>
    <t>E03255</t>
  </si>
  <si>
    <t>Genesis Hu</t>
  </si>
  <si>
    <t>E01711</t>
  </si>
  <si>
    <t>Mila Juarez</t>
  </si>
  <si>
    <t>E00500</t>
  </si>
  <si>
    <t>Daniel Perry</t>
  </si>
  <si>
    <t>E02728</t>
  </si>
  <si>
    <t>Paisley Hunter</t>
  </si>
  <si>
    <t>E04749</t>
  </si>
  <si>
    <t>Everleigh White</t>
  </si>
  <si>
    <t>E02023</t>
  </si>
  <si>
    <t>Penelope Choi</t>
  </si>
  <si>
    <t>E03166</t>
  </si>
  <si>
    <t>Piper Sun</t>
  </si>
  <si>
    <t>E02599</t>
  </si>
  <si>
    <t>Lucy Johnson</t>
  </si>
  <si>
    <t>E01014</t>
  </si>
  <si>
    <t>Ian Ngo</t>
  </si>
  <si>
    <t>E04529</t>
  </si>
  <si>
    <t>Joseph Vazquez</t>
  </si>
  <si>
    <t>E00632</t>
  </si>
  <si>
    <t>Hadley Guerrero</t>
  </si>
  <si>
    <t>E02108</t>
  </si>
  <si>
    <t>Jose Brown</t>
  </si>
  <si>
    <t>E03802</t>
  </si>
  <si>
    <t>Benjamin Ford</t>
  </si>
  <si>
    <t>E03685</t>
  </si>
  <si>
    <t>Henry Shah</t>
  </si>
  <si>
    <t>E01089</t>
  </si>
  <si>
    <t>Ivy Daniels</t>
  </si>
  <si>
    <t>E03988</t>
  </si>
  <si>
    <t>Thomas Chang</t>
  </si>
  <si>
    <t>E00401</t>
  </si>
  <si>
    <t>Caroline Phan</t>
  </si>
  <si>
    <t>E03429</t>
  </si>
  <si>
    <t>Maverick Mehta</t>
  </si>
  <si>
    <t>E02417</t>
  </si>
  <si>
    <t>Austin Edwards</t>
  </si>
  <si>
    <t>E00359</t>
  </si>
  <si>
    <t>Daniel Huang</t>
  </si>
  <si>
    <t>E02044</t>
  </si>
  <si>
    <t>Lucas Phan</t>
  </si>
  <si>
    <t>E01479</t>
  </si>
  <si>
    <t>Gabriel Yu</t>
  </si>
  <si>
    <t>E04962</t>
  </si>
  <si>
    <t>Mason Watson</t>
  </si>
  <si>
    <t>E02769</t>
  </si>
  <si>
    <t>Angel Chang</t>
  </si>
  <si>
    <t>E03893</t>
  </si>
  <si>
    <t>Madeline Coleman</t>
  </si>
  <si>
    <t>E00553</t>
  </si>
  <si>
    <t>Thomas Vazquez</t>
  </si>
  <si>
    <t>E03540</t>
  </si>
  <si>
    <t>Silas Hunter</t>
  </si>
  <si>
    <t>E03277</t>
  </si>
  <si>
    <t>Nicholas Brooks</t>
  </si>
  <si>
    <t>E04194</t>
  </si>
  <si>
    <t>Dominic Thomas</t>
  </si>
  <si>
    <t>E01762</t>
  </si>
  <si>
    <t>Wesley Adams</t>
  </si>
  <si>
    <t>E02632</t>
  </si>
  <si>
    <t>Ian Wu</t>
  </si>
  <si>
    <t>E04226</t>
  </si>
  <si>
    <t>Alice Young</t>
  </si>
  <si>
    <t>E04101</t>
  </si>
  <si>
    <t>Logan Carrillo</t>
  </si>
  <si>
    <t>E01981</t>
  </si>
  <si>
    <t>Caroline Alexander</t>
  </si>
  <si>
    <t>E02534</t>
  </si>
  <si>
    <t>Serenity Bailey</t>
  </si>
  <si>
    <t>E01238</t>
  </si>
  <si>
    <t>Elena Tan</t>
  </si>
  <si>
    <t>E01118</t>
  </si>
  <si>
    <t>Eliza Adams</t>
  </si>
  <si>
    <t>E04041</t>
  </si>
  <si>
    <t>Alice Xiong</t>
  </si>
  <si>
    <t>E04308</t>
  </si>
  <si>
    <t>Isla Yoon</t>
  </si>
  <si>
    <t>E01052</t>
  </si>
  <si>
    <t>Emma Perry</t>
  </si>
  <si>
    <t>E04165</t>
  </si>
  <si>
    <t>Riley Marquez</t>
  </si>
  <si>
    <t>E02295</t>
  </si>
  <si>
    <t>Caroline Hu</t>
  </si>
  <si>
    <t>E04546</t>
  </si>
  <si>
    <t>Madison Kumar</t>
  </si>
  <si>
    <t>E04217</t>
  </si>
  <si>
    <t>Matthew Lim</t>
  </si>
  <si>
    <t>E00650</t>
  </si>
  <si>
    <t>Maya Ngo</t>
  </si>
  <si>
    <t>E00344</t>
  </si>
  <si>
    <t>Alice Soto</t>
  </si>
  <si>
    <t>E04645</t>
  </si>
  <si>
    <t>Andrew Moore</t>
  </si>
  <si>
    <t>E03880</t>
  </si>
  <si>
    <t>Olivia Harris</t>
  </si>
  <si>
    <t>E02730</t>
  </si>
  <si>
    <t>Genesis Banks</t>
  </si>
  <si>
    <t>E04517</t>
  </si>
  <si>
    <t>Victoria Johnson</t>
  </si>
  <si>
    <t>E00965</t>
  </si>
  <si>
    <t>Eloise Griffin</t>
  </si>
  <si>
    <t>E04639</t>
  </si>
  <si>
    <t>Roman Yang</t>
  </si>
  <si>
    <t>E00465</t>
  </si>
  <si>
    <t>Clara Huynh</t>
  </si>
  <si>
    <t>E03058</t>
  </si>
  <si>
    <t>Kai Flores</t>
  </si>
  <si>
    <t>E02337</t>
  </si>
  <si>
    <t>Jaxson Dinh</t>
  </si>
  <si>
    <t>E04927</t>
  </si>
  <si>
    <t>Sophie Vang</t>
  </si>
  <si>
    <t>E03799</t>
  </si>
  <si>
    <t>Axel Jordan</t>
  </si>
  <si>
    <t>E04538</t>
  </si>
  <si>
    <t>Jade Hunter</t>
  </si>
  <si>
    <t>E02633</t>
  </si>
  <si>
    <t>Lydia Williams</t>
  </si>
  <si>
    <t>E02965</t>
  </si>
  <si>
    <t>Emery Chang</t>
  </si>
  <si>
    <t>E04345</t>
  </si>
  <si>
    <t>Savannah He</t>
  </si>
  <si>
    <t>E02895</t>
  </si>
  <si>
    <t>Elias Ahmed</t>
  </si>
  <si>
    <t>E00758</t>
  </si>
  <si>
    <t>Samantha Woods</t>
  </si>
  <si>
    <t>E03750</t>
  </si>
  <si>
    <t>Axel Soto</t>
  </si>
  <si>
    <t>E00144</t>
  </si>
  <si>
    <t>Amelia Choi</t>
  </si>
  <si>
    <t>E02943</t>
  </si>
  <si>
    <t>Jacob Khan</t>
  </si>
  <si>
    <t>E03901</t>
  </si>
  <si>
    <t>Luna Taylor</t>
  </si>
  <si>
    <t>E03461</t>
  </si>
  <si>
    <t>Dominic Parker</t>
  </si>
  <si>
    <t>E03490</t>
  </si>
  <si>
    <t>Angel Xiong</t>
  </si>
  <si>
    <t>E04466</t>
  </si>
  <si>
    <t>Emma Cao</t>
  </si>
  <si>
    <t>E03226</t>
  </si>
  <si>
    <t>Ezekiel Bryant</t>
  </si>
  <si>
    <t>E04607</t>
  </si>
  <si>
    <t>Natalie Hwang</t>
  </si>
  <si>
    <t>E02678</t>
  </si>
  <si>
    <t>Adeline Yang</t>
  </si>
  <si>
    <t>E02190</t>
  </si>
  <si>
    <t>Allison Roberts</t>
  </si>
  <si>
    <t>E00747</t>
  </si>
  <si>
    <t>Andrew Do</t>
  </si>
  <si>
    <t>E00268</t>
  </si>
  <si>
    <t>Eliana Grant</t>
  </si>
  <si>
    <t>E01416</t>
  </si>
  <si>
    <t>Mila Soto</t>
  </si>
  <si>
    <t>E01524</t>
  </si>
  <si>
    <t>Gabriella Johnson</t>
  </si>
  <si>
    <t>E02801</t>
  </si>
  <si>
    <t>Jonathan Khan</t>
  </si>
  <si>
    <t>E04155</t>
  </si>
  <si>
    <t>Elias Dang</t>
  </si>
  <si>
    <t>E01952</t>
  </si>
  <si>
    <t>Theodore Ngo</t>
  </si>
  <si>
    <t>E00116</t>
  </si>
  <si>
    <t>Bella Lopez</t>
  </si>
  <si>
    <t>E04811</t>
  </si>
  <si>
    <t>Luca Truong</t>
  </si>
  <si>
    <t>E00624</t>
  </si>
  <si>
    <t>Nathan Lau</t>
  </si>
  <si>
    <t>E03404</t>
  </si>
  <si>
    <t>Henry Campos</t>
  </si>
  <si>
    <t>E01845</t>
  </si>
  <si>
    <t>Connor Bell</t>
  </si>
  <si>
    <t>E04784</t>
  </si>
  <si>
    <t>Angel Stewart</t>
  </si>
  <si>
    <t>E00145</t>
  </si>
  <si>
    <t>Landon Brown</t>
  </si>
  <si>
    <t>E00218</t>
  </si>
  <si>
    <t>Nicholas Rivera</t>
  </si>
  <si>
    <t>E00784</t>
  </si>
  <si>
    <t>Gabriel Carter</t>
  </si>
  <si>
    <t>E04925</t>
  </si>
  <si>
    <t>Leilani Baker</t>
  </si>
  <si>
    <t>E04448</t>
  </si>
  <si>
    <t>Ian Flores</t>
  </si>
  <si>
    <t>E04817</t>
  </si>
  <si>
    <t>Hudson Thompson</t>
  </si>
  <si>
    <t>E00325</t>
  </si>
  <si>
    <t>Ian Miller</t>
  </si>
  <si>
    <t>E00403</t>
  </si>
  <si>
    <t>Harper Chin</t>
  </si>
  <si>
    <t>E04358</t>
  </si>
  <si>
    <t>Santiago f Brooks</t>
  </si>
  <si>
    <t>E04662</t>
  </si>
  <si>
    <t>Dylan Dominguez</t>
  </si>
  <si>
    <t>E01496</t>
  </si>
  <si>
    <t>Everett Lee</t>
  </si>
  <si>
    <t>E01870</t>
  </si>
  <si>
    <t>Madelyn Mehta</t>
  </si>
  <si>
    <t>E03971</t>
  </si>
  <si>
    <t>Athena Vasquez</t>
  </si>
  <si>
    <t>E03616</t>
  </si>
  <si>
    <t>William Watson</t>
  </si>
  <si>
    <t>E00153</t>
  </si>
  <si>
    <t>Everleigh Nunez</t>
  </si>
  <si>
    <t>E02313</t>
  </si>
  <si>
    <t>Leo Fernandez</t>
  </si>
  <si>
    <t>E02960</t>
  </si>
  <si>
    <t>Joshua Lin</t>
  </si>
  <si>
    <t>E00096</t>
  </si>
  <si>
    <t>Alexander Rivera</t>
  </si>
  <si>
    <t>E02140</t>
  </si>
  <si>
    <t>David Desai</t>
  </si>
  <si>
    <t>E00826</t>
  </si>
  <si>
    <t>Aubrey Yoon</t>
  </si>
  <si>
    <t>E03881</t>
  </si>
  <si>
    <t>Grayson Brown</t>
  </si>
  <si>
    <t>E02604</t>
  </si>
  <si>
    <t>Noah Chen</t>
  </si>
  <si>
    <t>E02613</t>
  </si>
  <si>
    <t>Ella Nguyen</t>
  </si>
  <si>
    <t>E00864</t>
  </si>
  <si>
    <t>Athena Jordan</t>
  </si>
  <si>
    <t>E01760</t>
  </si>
  <si>
    <t>Adrian Ruiz</t>
  </si>
  <si>
    <t>E03223</t>
  </si>
  <si>
    <t>Zoe Sanchez</t>
  </si>
  <si>
    <t>E01262</t>
  </si>
  <si>
    <t>Jameson Chen</t>
  </si>
  <si>
    <t>E01075</t>
  </si>
  <si>
    <t>Liliana Soto</t>
  </si>
  <si>
    <t>E00364</t>
  </si>
  <si>
    <t>Lincoln Reyes</t>
  </si>
  <si>
    <t>E04108</t>
  </si>
  <si>
    <t>Grayson Soto</t>
  </si>
  <si>
    <t>E02917</t>
  </si>
  <si>
    <t>Julia Morris</t>
  </si>
  <si>
    <t>E03393</t>
  </si>
  <si>
    <t>Ava Ortiz</t>
  </si>
  <si>
    <t>E02977</t>
  </si>
  <si>
    <t>Carson Chau</t>
  </si>
  <si>
    <t>E03371</t>
  </si>
  <si>
    <t>Lillian Chen</t>
  </si>
  <si>
    <t>E02531</t>
  </si>
  <si>
    <t>Josiah Lewis</t>
  </si>
  <si>
    <t>E02473</t>
  </si>
  <si>
    <t>Claire Jones</t>
  </si>
  <si>
    <t>E02468</t>
  </si>
  <si>
    <t>Jeremiah Lu</t>
  </si>
  <si>
    <t>E03697</t>
  </si>
  <si>
    <t>Nova Hill</t>
  </si>
  <si>
    <t>E00593</t>
  </si>
  <si>
    <t>Peyton Cruz</t>
  </si>
  <si>
    <t>E01103</t>
  </si>
  <si>
    <t>Naomi Zhao</t>
  </si>
  <si>
    <t>E03889</t>
  </si>
  <si>
    <t>Rylee Bui</t>
  </si>
  <si>
    <t>E01958</t>
  </si>
  <si>
    <t>Andrew Reed</t>
  </si>
  <si>
    <t>E01167</t>
  </si>
  <si>
    <t>Brooklyn Collins</t>
  </si>
  <si>
    <t>E00099</t>
  </si>
  <si>
    <t>John Jung</t>
  </si>
  <si>
    <t>E00044</t>
  </si>
  <si>
    <t>Samantha Aguilar</t>
  </si>
  <si>
    <t>E00711</t>
  </si>
  <si>
    <t>Madeline Acosta</t>
  </si>
  <si>
    <t>E04795</t>
  </si>
  <si>
    <t>Ethan Joseph</t>
  </si>
  <si>
    <t>E03912</t>
  </si>
  <si>
    <t>E02103</t>
  </si>
  <si>
    <t>Joshua Juarez</t>
  </si>
  <si>
    <t>E04213</t>
  </si>
  <si>
    <t>Matthew Howard</t>
  </si>
  <si>
    <t>E04756</t>
  </si>
  <si>
    <t>Jade Figueroa</t>
  </si>
  <si>
    <t>E04114</t>
  </si>
  <si>
    <t>Everett Morales</t>
  </si>
  <si>
    <t>E01423</t>
  </si>
  <si>
    <t>Genesis Hunter</t>
  </si>
  <si>
    <t>E03181</t>
  </si>
  <si>
    <t>Henry Figueroa</t>
  </si>
  <si>
    <t>E03305</t>
  </si>
  <si>
    <t>Nicholas Song</t>
  </si>
  <si>
    <t>E00703</t>
  </si>
  <si>
    <t>Jack Alexander</t>
  </si>
  <si>
    <t>E04403</t>
  </si>
  <si>
    <t>Jameson Foster</t>
  </si>
  <si>
    <t>E00103</t>
  </si>
  <si>
    <t>Leonardo Lo</t>
  </si>
  <si>
    <t>E04487</t>
  </si>
  <si>
    <t>Ella Huang</t>
  </si>
  <si>
    <t>E02179</t>
  </si>
  <si>
    <t>Liam Jordan</t>
  </si>
  <si>
    <t>E04242</t>
  </si>
  <si>
    <t>Isaac Woods</t>
  </si>
  <si>
    <t>E01371</t>
  </si>
  <si>
    <t>Luke Wilson</t>
  </si>
  <si>
    <t>E03065</t>
  </si>
  <si>
    <t>Lyla Alvarez</t>
  </si>
  <si>
    <t>E01377</t>
  </si>
  <si>
    <t>Caleb Flores</t>
  </si>
  <si>
    <t>E03097</t>
  </si>
  <si>
    <t>Angel Lin</t>
  </si>
  <si>
    <t>E01668</t>
  </si>
  <si>
    <t>Easton Moore</t>
  </si>
  <si>
    <t>E03354</t>
  </si>
  <si>
    <t>Kinsley Collins</t>
  </si>
  <si>
    <t>E02088</t>
  </si>
  <si>
    <t>Brooklyn Salazar</t>
  </si>
  <si>
    <t>E03980</t>
  </si>
  <si>
    <t>Scarlett Jenkins</t>
  </si>
  <si>
    <t>E00824</t>
  </si>
  <si>
    <t>Melody Chin</t>
  </si>
  <si>
    <t>E03113</t>
  </si>
  <si>
    <t>Eloise Alexander</t>
  </si>
  <si>
    <t>E01488</t>
  </si>
  <si>
    <t>Carter Turner</t>
  </si>
  <si>
    <t>E01787</t>
  </si>
  <si>
    <t>Andrew Ma</t>
  </si>
  <si>
    <t>E03550</t>
  </si>
  <si>
    <t>Hailey Xi</t>
  </si>
  <si>
    <t>E04799</t>
  </si>
  <si>
    <t>Aiden Le</t>
  </si>
  <si>
    <t>E03402</t>
  </si>
  <si>
    <t>Christopher Lim</t>
  </si>
  <si>
    <t>E04128</t>
  </si>
  <si>
    <t>James Castillo</t>
  </si>
  <si>
    <t>E03114</t>
  </si>
  <si>
    <t>Greyson Dang</t>
  </si>
  <si>
    <t>E04004</t>
  </si>
  <si>
    <t>Hannah King</t>
  </si>
  <si>
    <t>E04472</t>
  </si>
  <si>
    <t>Wesley Dominguez</t>
  </si>
  <si>
    <t>E00161</t>
  </si>
  <si>
    <t>Dominic Hu</t>
  </si>
  <si>
    <t>E04417</t>
  </si>
  <si>
    <t>Nora Park</t>
  </si>
  <si>
    <t>E04536</t>
  </si>
  <si>
    <t>Audrey Hwang</t>
  </si>
  <si>
    <t>E02857</t>
  </si>
  <si>
    <t>Ella Jenkins</t>
  </si>
  <si>
    <t>E03059</t>
  </si>
  <si>
    <t>Peyton Owens</t>
  </si>
  <si>
    <t>E02477</t>
  </si>
  <si>
    <t>Alice Lopez</t>
  </si>
  <si>
    <t>E00022</t>
  </si>
  <si>
    <t>Dominic Le</t>
  </si>
  <si>
    <t>E03370</t>
  </si>
  <si>
    <t>Ezra Ortiz</t>
  </si>
  <si>
    <t>E00555</t>
  </si>
  <si>
    <t>Grayson Luu</t>
  </si>
  <si>
    <t>E03160</t>
  </si>
  <si>
    <t>Brooks Stewart</t>
  </si>
  <si>
    <t>E03919</t>
  </si>
  <si>
    <t>Naomi Xi</t>
  </si>
  <si>
    <t>E01724</t>
  </si>
  <si>
    <t>Silas Estrada</t>
  </si>
  <si>
    <t>E04087</t>
  </si>
  <si>
    <t>Skylar Ayala</t>
  </si>
  <si>
    <t>E02856</t>
  </si>
  <si>
    <t>Lydia Huynh</t>
  </si>
  <si>
    <t>E03805</t>
  </si>
  <si>
    <t>Hazel Cortez</t>
  </si>
  <si>
    <t>E00319</t>
  </si>
  <si>
    <t>Everleigh Adams</t>
  </si>
  <si>
    <t>E01090</t>
  </si>
  <si>
    <t>Layla Salazar</t>
  </si>
  <si>
    <t>E04323</t>
  </si>
  <si>
    <t>Willow Chen</t>
  </si>
  <si>
    <t>E02687</t>
  </si>
  <si>
    <t>Penelope Griffin</t>
  </si>
  <si>
    <t>E01407</t>
  </si>
  <si>
    <t>Lillian Romero</t>
  </si>
  <si>
    <t>E02748</t>
  </si>
  <si>
    <t>Stella Wu</t>
  </si>
  <si>
    <t>E01995</t>
  </si>
  <si>
    <t>Parker Vang</t>
  </si>
  <si>
    <t>E01714</t>
  </si>
  <si>
    <t>Mila Roberts</t>
  </si>
  <si>
    <t>E04491</t>
  </si>
  <si>
    <t>Isaac Liu</t>
  </si>
  <si>
    <t>E01076</t>
  </si>
  <si>
    <t>Jacob Doan</t>
  </si>
  <si>
    <t>E02843</t>
  </si>
  <si>
    <t>Raelynn Ma</t>
  </si>
  <si>
    <t>E03758</t>
  </si>
  <si>
    <t>Jameson Juarez</t>
  </si>
  <si>
    <t>E02063</t>
  </si>
  <si>
    <t>Everleigh Shah</t>
  </si>
  <si>
    <t>E00638</t>
  </si>
  <si>
    <t>Alexander Foster</t>
  </si>
  <si>
    <t>E03571</t>
  </si>
  <si>
    <t>Ryan Ha</t>
  </si>
  <si>
    <t>E01820</t>
  </si>
  <si>
    <t>Chloe Salazar</t>
  </si>
  <si>
    <t>E01712</t>
  </si>
  <si>
    <t>Layla Scott</t>
  </si>
  <si>
    <t>E00184</t>
  </si>
  <si>
    <t>Leah Khan</t>
  </si>
  <si>
    <t>E02899</t>
  </si>
  <si>
    <t>Mason Jimenez</t>
  </si>
  <si>
    <t>E02478</t>
  </si>
  <si>
    <t>Hailey Dang</t>
  </si>
  <si>
    <t>E04170</t>
  </si>
  <si>
    <t>Amelia Bui</t>
  </si>
  <si>
    <t>E00929</t>
  </si>
  <si>
    <t>Elena Her</t>
  </si>
  <si>
    <t>E02492</t>
  </si>
  <si>
    <t>Ian Cortez</t>
  </si>
  <si>
    <t>E01733</t>
  </si>
  <si>
    <t>Christian Ali</t>
  </si>
  <si>
    <t>E04938</t>
  </si>
  <si>
    <t>Carter Ortiz</t>
  </si>
  <si>
    <t>E04952</t>
  </si>
  <si>
    <t>Grayson Chan</t>
  </si>
  <si>
    <t>E02420</t>
  </si>
  <si>
    <t>Nolan Molina</t>
  </si>
  <si>
    <t>E03947</t>
  </si>
  <si>
    <t>Adam Kaur</t>
  </si>
  <si>
    <t>E04535</t>
  </si>
  <si>
    <t>Amelia Kaur</t>
  </si>
  <si>
    <t>E00380</t>
  </si>
  <si>
    <t>Autumn Gonzales</t>
  </si>
  <si>
    <t>E01432</t>
  </si>
  <si>
    <t>Ezra Wilson</t>
  </si>
  <si>
    <t>E02628</t>
  </si>
  <si>
    <t>Jacob Cheng</t>
  </si>
  <si>
    <t>E03578</t>
  </si>
  <si>
    <t>Melody Valdez</t>
  </si>
  <si>
    <t>E03563</t>
  </si>
  <si>
    <t>Caroline Nelson</t>
  </si>
  <si>
    <t>E02781</t>
  </si>
  <si>
    <t>Ellie Guerrero</t>
  </si>
  <si>
    <t>E04739</t>
  </si>
  <si>
    <t>Genesis Zhu</t>
  </si>
  <si>
    <t>E02665</t>
  </si>
  <si>
    <t>Jonathan Ho</t>
  </si>
  <si>
    <t>E04132</t>
  </si>
  <si>
    <t>Savannah Park</t>
  </si>
  <si>
    <t>E04277</t>
  </si>
  <si>
    <t>Nathan Chan</t>
  </si>
  <si>
    <t>E02012</t>
  </si>
  <si>
    <t>Sofia Vu</t>
  </si>
  <si>
    <t>E02881</t>
  </si>
  <si>
    <t>Ruby Choi</t>
  </si>
  <si>
    <t>E00605</t>
  </si>
  <si>
    <t>Lily Pena</t>
  </si>
  <si>
    <t>E04641</t>
  </si>
  <si>
    <t>Liam Zhang</t>
  </si>
  <si>
    <t>E01019</t>
  </si>
  <si>
    <t>Ian Gutierrez</t>
  </si>
  <si>
    <t>E01519</t>
  </si>
  <si>
    <t>David Simmons</t>
  </si>
  <si>
    <t>E03694</t>
  </si>
  <si>
    <t>Lincoln Henderson</t>
  </si>
  <si>
    <t>E01123</t>
  </si>
  <si>
    <t>Nathan Miller</t>
  </si>
  <si>
    <t>E01366</t>
  </si>
  <si>
    <t>James Singh</t>
  </si>
  <si>
    <t>E04005</t>
  </si>
  <si>
    <t>Kayden Ortega</t>
  </si>
  <si>
    <t>E04018</t>
  </si>
  <si>
    <t>Lucy Figueroa</t>
  </si>
  <si>
    <t>E01591</t>
  </si>
  <si>
    <t>Joshua Cortez</t>
  </si>
  <si>
    <t>E04940</t>
  </si>
  <si>
    <t>Alexander Morris</t>
  </si>
  <si>
    <t>E03465</t>
  </si>
  <si>
    <t>Grayson Chin</t>
  </si>
  <si>
    <t>E03870</t>
  </si>
  <si>
    <t>Allison Espinoza</t>
  </si>
  <si>
    <t>E01927</t>
  </si>
  <si>
    <t>Naomi Chu</t>
  </si>
  <si>
    <t>E03064</t>
  </si>
  <si>
    <t>Jameson Martin</t>
  </si>
  <si>
    <t>E01883</t>
  </si>
  <si>
    <t>Sebastian Gupta</t>
  </si>
  <si>
    <t>E03984</t>
  </si>
  <si>
    <t>Eloise Pham</t>
  </si>
  <si>
    <t>E00446</t>
  </si>
  <si>
    <t>Valentina Davis</t>
  </si>
  <si>
    <t>E02825</t>
  </si>
  <si>
    <t>Brooklyn Daniels</t>
  </si>
  <si>
    <t>E04174</t>
  </si>
  <si>
    <t>Paisley Gomez</t>
  </si>
  <si>
    <t>E01899</t>
  </si>
  <si>
    <t>Madison Li</t>
  </si>
  <si>
    <t>E02562</t>
  </si>
  <si>
    <t>Everleigh Simmons</t>
  </si>
  <si>
    <t>E01006</t>
  </si>
  <si>
    <t>Logan Soto</t>
  </si>
  <si>
    <t>E02903</t>
  </si>
  <si>
    <t>Charlotte Vo</t>
  </si>
  <si>
    <t>E03642</t>
  </si>
  <si>
    <t>Alice Thompson</t>
  </si>
  <si>
    <t>E02884</t>
  </si>
  <si>
    <t>Peyton Garza</t>
  </si>
  <si>
    <t>E00701</t>
  </si>
  <si>
    <t>Nora Nelson</t>
  </si>
  <si>
    <t>E04720</t>
  </si>
  <si>
    <t>Maverick Li</t>
  </si>
  <si>
    <t>E01985</t>
  </si>
  <si>
    <t>Ian Barnes</t>
  </si>
  <si>
    <t>E03273</t>
  </si>
  <si>
    <t>Athena Vu</t>
  </si>
  <si>
    <t>E02415</t>
  </si>
  <si>
    <t>Ruby Washington</t>
  </si>
  <si>
    <t>E02877</t>
  </si>
  <si>
    <t>Bella Butler</t>
  </si>
  <si>
    <t>E00091</t>
  </si>
  <si>
    <t>Kinsley Henry</t>
  </si>
  <si>
    <t>E02563</t>
  </si>
  <si>
    <t>Kennedy Romero</t>
  </si>
  <si>
    <t>E04221</t>
  </si>
  <si>
    <t>Zoe Do</t>
  </si>
  <si>
    <t>E04887</t>
  </si>
  <si>
    <t>Everett Khan</t>
  </si>
  <si>
    <t>E03170</t>
  </si>
  <si>
    <t>Anna Han</t>
  </si>
  <si>
    <t>E01636</t>
  </si>
  <si>
    <t>Leilani Sharma</t>
  </si>
  <si>
    <t>E01387</t>
  </si>
  <si>
    <t>Jordan Cho</t>
  </si>
  <si>
    <t>E01363</t>
  </si>
  <si>
    <t>Nova Williams</t>
  </si>
  <si>
    <t>E02249</t>
  </si>
  <si>
    <t>Scarlett Hill</t>
  </si>
  <si>
    <t>E02987</t>
  </si>
  <si>
    <t>Dominic Scott</t>
  </si>
  <si>
    <t>E03655</t>
  </si>
  <si>
    <t>Anthony Marquez</t>
  </si>
  <si>
    <t>E04048</t>
  </si>
  <si>
    <t>Elena Patterson</t>
  </si>
  <si>
    <t>E03626</t>
  </si>
  <si>
    <t>Madison Nelson</t>
  </si>
  <si>
    <t>E02920</t>
  </si>
  <si>
    <t>William Walker</t>
  </si>
  <si>
    <t>E03220</t>
  </si>
  <si>
    <t>Lincoln Wong</t>
  </si>
  <si>
    <t>E01347</t>
  </si>
  <si>
    <t>James Huang</t>
  </si>
  <si>
    <t>E03968</t>
  </si>
  <si>
    <t>Emery Ford</t>
  </si>
  <si>
    <t>E04299</t>
  </si>
  <si>
    <t>Paisley Trinh</t>
  </si>
  <si>
    <t>E01150</t>
  </si>
  <si>
    <t>Hudson Williams</t>
  </si>
  <si>
    <t>E03774</t>
  </si>
  <si>
    <t>Harper Phan</t>
  </si>
  <si>
    <t>E01877</t>
  </si>
  <si>
    <t>Madeline Allen</t>
  </si>
  <si>
    <t>E01193</t>
  </si>
  <si>
    <t>Charles Moore</t>
  </si>
  <si>
    <t>E01789</t>
  </si>
  <si>
    <t>Lincoln Fong</t>
  </si>
  <si>
    <t>E01422</t>
  </si>
  <si>
    <t>Isla Guzman</t>
  </si>
  <si>
    <t>E04150</t>
  </si>
  <si>
    <t>Hailey Foster</t>
  </si>
  <si>
    <t>E02846</t>
  </si>
  <si>
    <t>Hudson Hill</t>
  </si>
  <si>
    <t>E04247</t>
  </si>
  <si>
    <t>Wyatt Li</t>
  </si>
  <si>
    <t>E03648</t>
  </si>
  <si>
    <t>Maverick Henry</t>
  </si>
  <si>
    <t>E02192</t>
  </si>
  <si>
    <t>Xavier Jackson</t>
  </si>
  <si>
    <t>E03981</t>
  </si>
  <si>
    <t>Christian Medina</t>
  </si>
  <si>
    <t>E03262</t>
  </si>
  <si>
    <t>Autumn Leung</t>
  </si>
  <si>
    <t>E02716</t>
  </si>
  <si>
    <t>Robert Vazquez</t>
  </si>
  <si>
    <t>E04123</t>
  </si>
  <si>
    <t>Aria Roberts</t>
  </si>
  <si>
    <t>E03471</t>
  </si>
  <si>
    <t>Axel Johnson</t>
  </si>
  <si>
    <t>E00717</t>
  </si>
  <si>
    <t>Madeline Garcia</t>
  </si>
  <si>
    <t>E01966</t>
  </si>
  <si>
    <t>Christopher Chung</t>
  </si>
  <si>
    <t>E03683</t>
  </si>
  <si>
    <t>Eliana Turner</t>
  </si>
  <si>
    <t>E04766</t>
  </si>
  <si>
    <t>Daniel Shah</t>
  </si>
  <si>
    <t>E01465</t>
  </si>
  <si>
    <t>Penelope Gonzalez</t>
  </si>
  <si>
    <t>E00206</t>
  </si>
  <si>
    <t>Mila Allen</t>
  </si>
  <si>
    <t>E04088</t>
  </si>
  <si>
    <t>Emilia Chu</t>
  </si>
  <si>
    <t>E02066</t>
  </si>
  <si>
    <t>Emily Clark</t>
  </si>
  <si>
    <t>E03227</t>
  </si>
  <si>
    <t>Roman King</t>
  </si>
  <si>
    <t>E03364</t>
  </si>
  <si>
    <t>Emery Do</t>
  </si>
  <si>
    <t>E00607</t>
  </si>
  <si>
    <t>Autumn Thao</t>
  </si>
  <si>
    <t>E02258</t>
  </si>
  <si>
    <t>Naomi Coleman</t>
  </si>
  <si>
    <t>E03681</t>
  </si>
  <si>
    <t>Cora Zheng</t>
  </si>
  <si>
    <t>E02298</t>
  </si>
  <si>
    <t>Ayla Daniels</t>
  </si>
  <si>
    <t>E02984</t>
  </si>
  <si>
    <t>Allison Daniels</t>
  </si>
  <si>
    <t>E02440</t>
  </si>
  <si>
    <t>Mateo Harris</t>
  </si>
  <si>
    <t>E04699</t>
  </si>
  <si>
    <t>Samantha Rogers</t>
  </si>
  <si>
    <t>E03579</t>
  </si>
  <si>
    <t>Julian Lee</t>
  </si>
  <si>
    <t>E01649</t>
  </si>
  <si>
    <t>Nicholas Avila</t>
  </si>
  <si>
    <t>E04969</t>
  </si>
  <si>
    <t>Hailey Watson</t>
  </si>
  <si>
    <t>E00955</t>
  </si>
  <si>
    <t>Willow Woods</t>
  </si>
  <si>
    <t>E00810</t>
  </si>
  <si>
    <t>Alexander Gonzales</t>
  </si>
  <si>
    <t>E02798</t>
  </si>
  <si>
    <t>Aiden Gonzales</t>
  </si>
  <si>
    <t>E04542</t>
  </si>
  <si>
    <t>Joshua Chin</t>
  </si>
  <si>
    <t>E02818</t>
  </si>
  <si>
    <t>Paisley Hall</t>
  </si>
  <si>
    <t>E02907</t>
  </si>
  <si>
    <t>Allison Leung</t>
  </si>
  <si>
    <t>E00023</t>
  </si>
  <si>
    <t>Hannah Mejia</t>
  </si>
  <si>
    <t>E02391</t>
  </si>
  <si>
    <t>Elizabeth Huang</t>
  </si>
  <si>
    <t>E01429</t>
  </si>
  <si>
    <t>Abigail Garza</t>
  </si>
  <si>
    <t>E00494</t>
  </si>
  <si>
    <t>Raelynn Lu</t>
  </si>
  <si>
    <t>E00634</t>
  </si>
  <si>
    <t>Charles Luu</t>
  </si>
  <si>
    <t>E04683</t>
  </si>
  <si>
    <t>Lydia Espinoza</t>
  </si>
  <si>
    <t>E03834</t>
  </si>
  <si>
    <t>Adeline Thao</t>
  </si>
  <si>
    <t>E02923</t>
  </si>
  <si>
    <t>Kinsley Dixon</t>
  </si>
  <si>
    <t>E02642</t>
  </si>
  <si>
    <t>Natalia Vu</t>
  </si>
  <si>
    <t>E00981</t>
  </si>
  <si>
    <t>Julia Mai</t>
  </si>
  <si>
    <t>E04157</t>
  </si>
  <si>
    <t>Camila Evans</t>
  </si>
  <si>
    <t>E03528</t>
  </si>
  <si>
    <t>Everly Lai</t>
  </si>
  <si>
    <t>E04547</t>
  </si>
  <si>
    <t>Adam He</t>
  </si>
  <si>
    <t>E04415</t>
  </si>
  <si>
    <t>Vivian Hunter</t>
  </si>
  <si>
    <t>E04484</t>
  </si>
  <si>
    <t>Lucy Avila</t>
  </si>
  <si>
    <t>E02800</t>
  </si>
  <si>
    <t>Eliana Li</t>
  </si>
  <si>
    <t>E04926</t>
  </si>
  <si>
    <t>Logan Mitchell</t>
  </si>
  <si>
    <t>E01268</t>
  </si>
  <si>
    <t>Dominic Dinh</t>
  </si>
  <si>
    <t>E04853</t>
  </si>
  <si>
    <t>Lucas Daniels</t>
  </si>
  <si>
    <t>E01209</t>
  </si>
  <si>
    <t>Andrew Holmes</t>
  </si>
  <si>
    <t>E02024</t>
  </si>
  <si>
    <t>Julia Sandoval</t>
  </si>
  <si>
    <t>E02427</t>
  </si>
  <si>
    <t>Kennedy Vargas</t>
  </si>
  <si>
    <t>E00951</t>
  </si>
  <si>
    <t>Thomas Williams</t>
  </si>
  <si>
    <t>E03248</t>
  </si>
  <si>
    <t>Raelynn Hong</t>
  </si>
  <si>
    <t>E04444</t>
  </si>
  <si>
    <t>Eli Reed</t>
  </si>
  <si>
    <t>E02307</t>
  </si>
  <si>
    <t>Lyla Yoon</t>
  </si>
  <si>
    <t>E02375</t>
  </si>
  <si>
    <t>Hannah White</t>
  </si>
  <si>
    <t>E02276</t>
  </si>
  <si>
    <t>Theodore Xi</t>
  </si>
  <si>
    <t>E02649</t>
  </si>
  <si>
    <t>Ezra Liang</t>
  </si>
  <si>
    <t>E00503</t>
  </si>
  <si>
    <t>Grayson Yee</t>
  </si>
  <si>
    <t>E01706</t>
  </si>
  <si>
    <t>Eli Richardson</t>
  </si>
  <si>
    <t>E00676</t>
  </si>
  <si>
    <t>Audrey Lee</t>
  </si>
  <si>
    <t>E02005</t>
  </si>
  <si>
    <t>Jameson Allen</t>
  </si>
  <si>
    <t>E01895</t>
  </si>
  <si>
    <t>Eliza Chen</t>
  </si>
  <si>
    <t>E01396</t>
  </si>
  <si>
    <t>Lyla Chen</t>
  </si>
  <si>
    <t>E00749</t>
  </si>
  <si>
    <t>Emily Doan</t>
  </si>
  <si>
    <t>E01941</t>
  </si>
  <si>
    <t>Jack Mai</t>
  </si>
  <si>
    <t>E01413</t>
  </si>
  <si>
    <t>Grayson Turner</t>
  </si>
  <si>
    <t>E03928</t>
  </si>
  <si>
    <t>Ivy Tang</t>
  </si>
  <si>
    <t>E04109</t>
  </si>
  <si>
    <t>Robert Zhang</t>
  </si>
  <si>
    <t>E03994</t>
  </si>
  <si>
    <t>Eva Alvarado</t>
  </si>
  <si>
    <t>E00639</t>
  </si>
  <si>
    <t>Abigail Vang</t>
  </si>
  <si>
    <t>E00608</t>
  </si>
  <si>
    <t>Claire Adams</t>
  </si>
  <si>
    <t>E04189</t>
  </si>
  <si>
    <t>Theodore Marquez</t>
  </si>
  <si>
    <t>E02732</t>
  </si>
  <si>
    <t>Hunter Nunez</t>
  </si>
  <si>
    <t>E00324</t>
  </si>
  <si>
    <t>Charles Henderson</t>
  </si>
  <si>
    <t>E00518</t>
  </si>
  <si>
    <t>Camila Cortez</t>
  </si>
  <si>
    <t>E04564</t>
  </si>
  <si>
    <t>Aaron Garza</t>
  </si>
  <si>
    <t>E02033</t>
  </si>
  <si>
    <t>Jose Singh</t>
  </si>
  <si>
    <t>E00412</t>
  </si>
  <si>
    <t>Gabriel Joseph</t>
  </si>
  <si>
    <t>E01844</t>
  </si>
  <si>
    <t>Natalia Santos</t>
  </si>
  <si>
    <t>E00667</t>
  </si>
  <si>
    <t>Dylan Wilson</t>
  </si>
  <si>
    <t>E00287</t>
  </si>
  <si>
    <t>Robert Alvarez</t>
  </si>
  <si>
    <t>E02235</t>
  </si>
  <si>
    <t>Samantha Chavez</t>
  </si>
  <si>
    <t>E02720</t>
  </si>
  <si>
    <t>Samuel Bailey</t>
  </si>
  <si>
    <t>E01188</t>
  </si>
  <si>
    <t>Ezekiel Delgado</t>
  </si>
  <si>
    <t>E02428</t>
  </si>
  <si>
    <t>Benjamin Ramirez</t>
  </si>
  <si>
    <t>E03289</t>
  </si>
  <si>
    <t>Anthony Carter</t>
  </si>
  <si>
    <t>E01947</t>
  </si>
  <si>
    <t>Ethan Tang</t>
  </si>
  <si>
    <t>E04249</t>
  </si>
  <si>
    <t>Sebastian Rogers</t>
  </si>
  <si>
    <t>E04363</t>
  </si>
  <si>
    <t>Miles Thao</t>
  </si>
  <si>
    <t>E04920</t>
  </si>
  <si>
    <t>William Cao</t>
  </si>
  <si>
    <t>E03866</t>
  </si>
  <si>
    <t>Leo Hsu</t>
  </si>
  <si>
    <t>E03521</t>
  </si>
  <si>
    <t>Avery Grant</t>
  </si>
  <si>
    <t>E04095</t>
  </si>
  <si>
    <t>Penelope Fong</t>
  </si>
  <si>
    <t>E04079</t>
  </si>
  <si>
    <t>Vivian Thao</t>
  </si>
  <si>
    <t>E01508</t>
  </si>
  <si>
    <t>Eva Estrada</t>
  </si>
  <si>
    <t>E02259</t>
  </si>
  <si>
    <t>Emma Luna</t>
  </si>
  <si>
    <t>E01834</t>
  </si>
  <si>
    <t>Charlotte Wu</t>
  </si>
  <si>
    <t>E03124</t>
  </si>
  <si>
    <t>Vivian Chu</t>
  </si>
  <si>
    <t>E01898</t>
  </si>
  <si>
    <t>Jayden Williams</t>
  </si>
  <si>
    <t>E00342</t>
  </si>
  <si>
    <t>Amelia Bell</t>
  </si>
  <si>
    <t>E03910</t>
  </si>
  <si>
    <t>Addison Mehta</t>
  </si>
  <si>
    <t>E00862</t>
  </si>
  <si>
    <t>Alexander Jackson</t>
  </si>
  <si>
    <t>E02576</t>
  </si>
  <si>
    <t>Everly Lin</t>
  </si>
  <si>
    <t>E00035</t>
  </si>
  <si>
    <t>Lyla Stewart</t>
  </si>
  <si>
    <t>E01832</t>
  </si>
  <si>
    <t>Brooklyn Ruiz</t>
  </si>
  <si>
    <t>E01755</t>
  </si>
  <si>
    <t>Skylar Evans</t>
  </si>
  <si>
    <t>E04697</t>
  </si>
  <si>
    <t>Lincoln Huynh</t>
  </si>
  <si>
    <t>E00371</t>
  </si>
  <si>
    <t>Hazel Griffin</t>
  </si>
  <si>
    <t>E02992</t>
  </si>
  <si>
    <t>Charles Gonzalez</t>
  </si>
  <si>
    <t>E04369</t>
  </si>
  <si>
    <t>Leah Patterson</t>
  </si>
  <si>
    <t>E00592</t>
  </si>
  <si>
    <t>Avery Sun</t>
  </si>
  <si>
    <t>E03532</t>
  </si>
  <si>
    <t>Isaac Yoon</t>
  </si>
  <si>
    <t>E00863</t>
  </si>
  <si>
    <t>Isabella Bui</t>
  </si>
  <si>
    <t>E03310</t>
  </si>
  <si>
    <t>Gabriel Zhou</t>
  </si>
  <si>
    <t>E01242</t>
  </si>
  <si>
    <t>Jack Vu</t>
  </si>
  <si>
    <t>E02535</t>
  </si>
  <si>
    <t>Valentina Moua</t>
  </si>
  <si>
    <t>E00369</t>
  </si>
  <si>
    <t>Quinn Trinh</t>
  </si>
  <si>
    <t>E03332</t>
  </si>
  <si>
    <t>E03278</t>
  </si>
  <si>
    <t>Miles Dang</t>
  </si>
  <si>
    <t>E03055</t>
  </si>
  <si>
    <t>Leah Bryant</t>
  </si>
  <si>
    <t>E01943</t>
  </si>
  <si>
    <t>Henry Jung</t>
  </si>
  <si>
    <t>E04637</t>
  </si>
  <si>
    <t>Benjamin Mai</t>
  </si>
  <si>
    <t>E03240</t>
  </si>
  <si>
    <t>E00340</t>
  </si>
  <si>
    <t>Ariana Kim</t>
  </si>
  <si>
    <t>E04751</t>
  </si>
  <si>
    <t>Alice Tran</t>
  </si>
  <si>
    <t>E04636</t>
  </si>
  <si>
    <t>Hailey Song</t>
  </si>
  <si>
    <t>E02938</t>
  </si>
  <si>
    <t>Lydia Morales</t>
  </si>
  <si>
    <t>E01111</t>
  </si>
  <si>
    <t>Liam Sanders</t>
  </si>
  <si>
    <t>E03149</t>
  </si>
  <si>
    <t>Luke Sanchez</t>
  </si>
  <si>
    <t>E00952</t>
  </si>
  <si>
    <t>Grace Sun</t>
  </si>
  <si>
    <t>E04380</t>
  </si>
  <si>
    <t>Ezra Banks</t>
  </si>
  <si>
    <t>E04994</t>
  </si>
  <si>
    <t>Jayden Kang</t>
  </si>
  <si>
    <t>E00447</t>
  </si>
  <si>
    <t>Skylar Shah</t>
  </si>
  <si>
    <t>E00089</t>
  </si>
  <si>
    <t>Sebastian Le</t>
  </si>
  <si>
    <t>E02035</t>
  </si>
  <si>
    <t>Luca Nelson</t>
  </si>
  <si>
    <t>E03595</t>
  </si>
  <si>
    <t>Riley Ramirez</t>
  </si>
  <si>
    <t>E03611</t>
  </si>
  <si>
    <t>Jaxon Fong</t>
  </si>
  <si>
    <t>E04464</t>
  </si>
  <si>
    <t>Kayden Jordan</t>
  </si>
  <si>
    <t>E02135</t>
  </si>
  <si>
    <t>Alexander James</t>
  </si>
  <si>
    <t>E01684</t>
  </si>
  <si>
    <t>Connor Luu</t>
  </si>
  <si>
    <t>E02968</t>
  </si>
  <si>
    <t>Christopher Lam</t>
  </si>
  <si>
    <t>E03362</t>
  </si>
  <si>
    <t>Sophie Owens</t>
  </si>
  <si>
    <t>E01108</t>
  </si>
  <si>
    <t>Addison Perez</t>
  </si>
  <si>
    <t>E02217</t>
  </si>
  <si>
    <t>Hadley Dang</t>
  </si>
  <si>
    <t>E03519</t>
  </si>
  <si>
    <t>Ethan Mehta</t>
  </si>
  <si>
    <t>E01967</t>
  </si>
  <si>
    <t>Madison Her</t>
  </si>
  <si>
    <t>E01125</t>
  </si>
  <si>
    <t>Savannah Singh</t>
  </si>
  <si>
    <t>E03795</t>
  </si>
  <si>
    <t>Nevaeh Hsu</t>
  </si>
  <si>
    <t>E00508</t>
  </si>
  <si>
    <t>Jordan Zhu</t>
  </si>
  <si>
    <t>E02047</t>
  </si>
  <si>
    <t>Jackson Navarro</t>
  </si>
  <si>
    <t>E01582</t>
  </si>
  <si>
    <t>Sadie Patterson</t>
  </si>
  <si>
    <t>E04872</t>
  </si>
  <si>
    <t>Christopher Butler</t>
  </si>
  <si>
    <t>E03159</t>
  </si>
  <si>
    <t>Penelope Rodriguez</t>
  </si>
  <si>
    <t>E01337</t>
  </si>
  <si>
    <t>Emily Lau</t>
  </si>
  <si>
    <t>E00102</t>
  </si>
  <si>
    <t>Sophie Oh</t>
  </si>
  <si>
    <t>E03637</t>
  </si>
  <si>
    <t>Chloe Allen</t>
  </si>
  <si>
    <t>E03455</t>
  </si>
  <si>
    <t>Caleb Nelson</t>
  </si>
  <si>
    <t>E01225</t>
  </si>
  <si>
    <t>Oliver Moua</t>
  </si>
  <si>
    <t>E01264</t>
  </si>
  <si>
    <t>Wesley Doan</t>
  </si>
  <si>
    <t>E02274</t>
  </si>
  <si>
    <t>Nova Hsu</t>
  </si>
  <si>
    <t>E00480</t>
  </si>
  <si>
    <t>Levi Moreno</t>
  </si>
  <si>
    <t>E00203</t>
  </si>
  <si>
    <t>Gianna Ha</t>
  </si>
  <si>
    <t>E00647</t>
  </si>
  <si>
    <t>Lillian Gonzales</t>
  </si>
  <si>
    <t>E03296</t>
  </si>
  <si>
    <t>Ezra Singh</t>
  </si>
  <si>
    <t>E02453</t>
  </si>
  <si>
    <t>Audrey Patel</t>
  </si>
  <si>
    <t>E02522</t>
  </si>
  <si>
    <t>Brooklyn Cho</t>
  </si>
  <si>
    <t>E00459</t>
  </si>
  <si>
    <t>Piper Ramos</t>
  </si>
  <si>
    <t>E03007</t>
  </si>
  <si>
    <t>Eleanor Williams</t>
  </si>
  <si>
    <t>E03863</t>
  </si>
  <si>
    <t>Melody Grant</t>
  </si>
  <si>
    <t>E02710</t>
  </si>
  <si>
    <t>Paisley Sanders</t>
  </si>
  <si>
    <t>E01339</t>
  </si>
  <si>
    <t>Santiago f Gray</t>
  </si>
  <si>
    <t>E03379</t>
  </si>
  <si>
    <t>Josephine Richardson</t>
  </si>
  <si>
    <t>E02153</t>
  </si>
  <si>
    <t>Jaxson Santiago</t>
  </si>
  <si>
    <t>E00994</t>
  </si>
  <si>
    <t>Lincoln Ramos</t>
  </si>
  <si>
    <t>E00943</t>
  </si>
  <si>
    <t>Dylan Campbell</t>
  </si>
  <si>
    <t>E00869</t>
  </si>
  <si>
    <t>Olivia Gray</t>
  </si>
  <si>
    <t>E03457</t>
  </si>
  <si>
    <t>Emery Doan</t>
  </si>
  <si>
    <t>E02193</t>
  </si>
  <si>
    <t>Caroline Perez</t>
  </si>
  <si>
    <t>E00577</t>
  </si>
  <si>
    <t>Genesis Woods</t>
  </si>
  <si>
    <t>E00538</t>
  </si>
  <si>
    <t>Ruby Sun</t>
  </si>
  <si>
    <t>E01415</t>
  </si>
  <si>
    <t>Nevaeh James</t>
  </si>
  <si>
    <t>E00225</t>
  </si>
  <si>
    <t>Parker Sandoval</t>
  </si>
  <si>
    <t>E02889</t>
  </si>
  <si>
    <t>Austin Rojas</t>
  </si>
  <si>
    <t>E04978</t>
  </si>
  <si>
    <t>Vivian Espinoza</t>
  </si>
  <si>
    <t>E04163</t>
  </si>
  <si>
    <t>Cooper Gupta</t>
  </si>
  <si>
    <t>E01652</t>
  </si>
  <si>
    <t>Axel Santos</t>
  </si>
  <si>
    <t>E00880</t>
  </si>
  <si>
    <t>Samuel Song</t>
  </si>
  <si>
    <t>E04335</t>
  </si>
  <si>
    <t>Aiden Silva</t>
  </si>
  <si>
    <t>E01300</t>
  </si>
  <si>
    <t>Eliana Allen</t>
  </si>
  <si>
    <t>E03102</t>
  </si>
  <si>
    <t>Grayson James</t>
  </si>
  <si>
    <t>E04089</t>
  </si>
  <si>
    <t>Hailey Yee</t>
  </si>
  <si>
    <t>E02059</t>
  </si>
  <si>
    <t>Ian Vargas</t>
  </si>
  <si>
    <t>E03894</t>
  </si>
  <si>
    <t>John Trinh</t>
  </si>
  <si>
    <t>E03106</t>
  </si>
  <si>
    <t>Sofia Trinh</t>
  </si>
  <si>
    <t>E01350</t>
  </si>
  <si>
    <t>Santiago f Moua</t>
  </si>
  <si>
    <t>E02900</t>
  </si>
  <si>
    <t>Layla Collins</t>
  </si>
  <si>
    <t>E02202</t>
  </si>
  <si>
    <t>Jaxon Powell</t>
  </si>
  <si>
    <t>E02696</t>
  </si>
  <si>
    <t>Naomi Washington</t>
  </si>
  <si>
    <t>E01722</t>
  </si>
  <si>
    <t>Ryan Holmes</t>
  </si>
  <si>
    <t>E00640</t>
  </si>
  <si>
    <t>Bella Holmes</t>
  </si>
  <si>
    <t>E02554</t>
  </si>
  <si>
    <t>Hailey Sanchez</t>
  </si>
  <si>
    <t>E03412</t>
  </si>
  <si>
    <t>Sofia Yoon</t>
  </si>
  <si>
    <t>E00646</t>
  </si>
  <si>
    <t>Eli Rahman</t>
  </si>
  <si>
    <t>E04670</t>
  </si>
  <si>
    <t>Christopher Howard</t>
  </si>
  <si>
    <t>E03580</t>
  </si>
  <si>
    <t>Alice Mehta</t>
  </si>
  <si>
    <t>E02363</t>
  </si>
  <si>
    <t>Cooper Yoon</t>
  </si>
  <si>
    <t>E03718</t>
  </si>
  <si>
    <t>John Delgado</t>
  </si>
  <si>
    <t>E01749</t>
  </si>
  <si>
    <t>Jaxson Liang</t>
  </si>
  <si>
    <t>E02888</t>
  </si>
  <si>
    <t>Caroline Santos</t>
  </si>
  <si>
    <t>E01338</t>
  </si>
  <si>
    <t>Lily Henderson</t>
  </si>
  <si>
    <t>E03000</t>
  </si>
  <si>
    <t>Hannah Martinez</t>
  </si>
  <si>
    <t>E01611</t>
  </si>
  <si>
    <t>William Phillips</t>
  </si>
  <si>
    <t>E02684</t>
  </si>
  <si>
    <t>Eliza Zheng</t>
  </si>
  <si>
    <t>E02561</t>
  </si>
  <si>
    <t>John Dang</t>
  </si>
  <si>
    <t>E03168</t>
  </si>
  <si>
    <t>Joshua Yang</t>
  </si>
  <si>
    <t>E03691</t>
  </si>
  <si>
    <t>Hazel Young</t>
  </si>
  <si>
    <t>E00282</t>
  </si>
  <si>
    <t>Thomas Jung</t>
  </si>
  <si>
    <t>E00559</t>
  </si>
  <si>
    <t>Xavier Perez</t>
  </si>
  <si>
    <t>E02558</t>
  </si>
  <si>
    <t>Elijah Coleman</t>
  </si>
  <si>
    <t>E00956</t>
  </si>
  <si>
    <t>Clara Sanchez</t>
  </si>
  <si>
    <t>E03858</t>
  </si>
  <si>
    <t>Isaac Stewart</t>
  </si>
  <si>
    <t>E02221</t>
  </si>
  <si>
    <t>Claire Romero</t>
  </si>
  <si>
    <t>E00126</t>
  </si>
  <si>
    <t>Andrew Coleman</t>
  </si>
  <si>
    <t>E02627</t>
  </si>
  <si>
    <t>Riley Rojas</t>
  </si>
  <si>
    <t>E03778</t>
  </si>
  <si>
    <t>Landon Thao</t>
  </si>
  <si>
    <t>E00481</t>
  </si>
  <si>
    <t>Hadley Ford</t>
  </si>
  <si>
    <t>E02833</t>
  </si>
  <si>
    <t>Austin Brown</t>
  </si>
  <si>
    <t>E03902</t>
  </si>
  <si>
    <t>Christian Fong</t>
  </si>
  <si>
    <t>E02310</t>
  </si>
  <si>
    <t>Hazel Alvarez</t>
  </si>
  <si>
    <t>E02661</t>
  </si>
  <si>
    <t>Isabella Bailey</t>
  </si>
  <si>
    <t>E00682</t>
  </si>
  <si>
    <t>E00785</t>
  </si>
  <si>
    <t>Hadley Yee</t>
  </si>
  <si>
    <t>E04598</t>
  </si>
  <si>
    <t>Julia Doan</t>
  </si>
  <si>
    <t>E02703</t>
  </si>
  <si>
    <t>Dylan Ali</t>
  </si>
  <si>
    <t>E02191</t>
  </si>
  <si>
    <t>Eloise Trinh</t>
  </si>
  <si>
    <t>E00156</t>
  </si>
  <si>
    <t>Dylan Kumar</t>
  </si>
  <si>
    <t>E04032</t>
  </si>
  <si>
    <t>Emily Gupta</t>
  </si>
  <si>
    <t>E00005</t>
  </si>
  <si>
    <t>Silas Rivera</t>
  </si>
  <si>
    <t>E04354</t>
  </si>
  <si>
    <t>Jackson Jordan</t>
  </si>
  <si>
    <t>E01578</t>
  </si>
  <si>
    <t>Isaac Joseph</t>
  </si>
  <si>
    <t>E03430</t>
  </si>
  <si>
    <t>E04762</t>
  </si>
  <si>
    <t>Leilani Thao</t>
  </si>
  <si>
    <t>E01148</t>
  </si>
  <si>
    <t>Madeline Watson</t>
  </si>
  <si>
    <t>E03094</t>
  </si>
  <si>
    <t>Silas Huang</t>
  </si>
  <si>
    <t>E01909</t>
  </si>
  <si>
    <t>Peyton Walker</t>
  </si>
  <si>
    <t>E04398</t>
  </si>
  <si>
    <t>Jeremiah Hernandez</t>
  </si>
  <si>
    <t>E02521</t>
  </si>
  <si>
    <t>Jace Washington</t>
  </si>
  <si>
    <t>E03545</t>
  </si>
  <si>
    <t>Landon Kim</t>
  </si>
  <si>
    <t>2. Chose the shortcut key to Find and replace?</t>
  </si>
  <si>
    <t>Ctrl + A</t>
  </si>
  <si>
    <t>Ctrl + H</t>
  </si>
  <si>
    <t xml:space="preserve">   3.  By which command we can close the Active Workbook?
</t>
  </si>
  <si>
    <t xml:space="preserve">4. By which command we can select the entire column?
</t>
  </si>
  <si>
    <t xml:space="preserve">5.  By which command we can copy the content from above cell?
</t>
  </si>
  <si>
    <t xml:space="preserve">6. What does alt + H do? </t>
  </si>
  <si>
    <t xml:space="preserve">7. By which command we can open MS Excel application.
</t>
  </si>
  <si>
    <t xml:space="preserve">8. What is Absolute cell reference? </t>
  </si>
  <si>
    <t>9. What is Relative cell reference?</t>
  </si>
  <si>
    <t>10. Solve using Absolute or Relative cell Reference</t>
  </si>
  <si>
    <t>Col1</t>
  </si>
  <si>
    <t>Col2</t>
  </si>
  <si>
    <t>Sum</t>
  </si>
  <si>
    <t>All</t>
  </si>
  <si>
    <t>Value</t>
  </si>
  <si>
    <t>Formula</t>
  </si>
  <si>
    <t>Validation</t>
  </si>
  <si>
    <t>Formats</t>
  </si>
  <si>
    <t>Comments/Notes</t>
  </si>
  <si>
    <t>Do copy then press Alt + E + S</t>
  </si>
  <si>
    <t>A</t>
  </si>
  <si>
    <t>V</t>
  </si>
  <si>
    <t>F</t>
  </si>
  <si>
    <t>N</t>
  </si>
  <si>
    <t>T</t>
  </si>
  <si>
    <t>C</t>
  </si>
  <si>
    <t>Copy the number then select the range with which you want  add/mul/div/sub press Alt+E+S</t>
  </si>
  <si>
    <t>Add</t>
  </si>
  <si>
    <t>D</t>
  </si>
  <si>
    <t>Divide</t>
  </si>
  <si>
    <t>I</t>
  </si>
  <si>
    <t>Multiply</t>
  </si>
  <si>
    <t>M</t>
  </si>
  <si>
    <t>Substract</t>
  </si>
  <si>
    <t>S</t>
  </si>
  <si>
    <t>Cust ID</t>
  </si>
  <si>
    <t>Order Date</t>
  </si>
  <si>
    <t>Ship Mode</t>
  </si>
  <si>
    <t>Segment</t>
  </si>
  <si>
    <t>State</t>
  </si>
  <si>
    <t>Postal Code</t>
  </si>
  <si>
    <t>Region</t>
  </si>
  <si>
    <t>Category</t>
  </si>
  <si>
    <t>Quantity</t>
  </si>
  <si>
    <t>Discount</t>
  </si>
  <si>
    <t>Profit</t>
  </si>
  <si>
    <t>Second Class</t>
  </si>
  <si>
    <t>Consumer</t>
  </si>
  <si>
    <t>Kentucky</t>
  </si>
  <si>
    <t>South</t>
  </si>
  <si>
    <t>Furniture</t>
  </si>
  <si>
    <t>California</t>
  </si>
  <si>
    <t>West</t>
  </si>
  <si>
    <t>Office Supplies</t>
  </si>
  <si>
    <t>Standard Class</t>
  </si>
  <si>
    <t>Florida</t>
  </si>
  <si>
    <t>Technology</t>
  </si>
  <si>
    <t>North Carolina</t>
  </si>
  <si>
    <t>Washington</t>
  </si>
  <si>
    <t>Home Office</t>
  </si>
  <si>
    <t>Texas</t>
  </si>
  <si>
    <t>Central</t>
  </si>
  <si>
    <t>Wisconsin</t>
  </si>
  <si>
    <t>Utah</t>
  </si>
  <si>
    <t>Name of Emp.</t>
  </si>
  <si>
    <t>TA</t>
  </si>
  <si>
    <t>DA</t>
  </si>
  <si>
    <t>Basic Salary</t>
  </si>
  <si>
    <t>Total</t>
  </si>
  <si>
    <t>Maximum</t>
  </si>
  <si>
    <t>Minimum</t>
  </si>
  <si>
    <t>Average</t>
  </si>
  <si>
    <t>Count</t>
  </si>
  <si>
    <t>EMPID</t>
  </si>
  <si>
    <t>EP1001</t>
  </si>
  <si>
    <t>EP1002</t>
  </si>
  <si>
    <t>EP1003</t>
  </si>
  <si>
    <t>EP1004</t>
  </si>
  <si>
    <t>EP1005</t>
  </si>
  <si>
    <t>EP1006</t>
  </si>
  <si>
    <t>EP1007</t>
  </si>
  <si>
    <t>EP1008</t>
  </si>
  <si>
    <t>EP1009</t>
  </si>
  <si>
    <t>EP1010</t>
  </si>
  <si>
    <t>Number</t>
  </si>
  <si>
    <t>1. Calculate the round off value for this number</t>
  </si>
  <si>
    <t xml:space="preserve">2. Tell me the second largest number </t>
  </si>
  <si>
    <t>3. Show me which number is on 5 Rank</t>
  </si>
  <si>
    <t>4. Show me which number is Last 5 Rank</t>
  </si>
  <si>
    <t>5. After the decimal show me only 2 decimal places</t>
  </si>
  <si>
    <t>6. Make all the positive numbers to Negative and negatives to positive</t>
  </si>
  <si>
    <t>8009A</t>
  </si>
  <si>
    <t>ABC</t>
  </si>
  <si>
    <t>ABC@123</t>
  </si>
  <si>
    <t>-</t>
  </si>
  <si>
    <t>1. Total Numbers</t>
  </si>
  <si>
    <t>2. Total Blank Values</t>
  </si>
  <si>
    <t>3. Total Values with digits as well as Numbers</t>
  </si>
  <si>
    <t>1) Apply central alignment and borders</t>
  </si>
  <si>
    <t>3) Apply highlight to Heading (Row One)</t>
  </si>
  <si>
    <t>4) Give heading to the data mentioned in tabular</t>
  </si>
  <si>
    <t>Product </t>
  </si>
  <si>
    <t>Units Sold</t>
  </si>
  <si>
    <t>Government</t>
  </si>
  <si>
    <t>Canada</t>
  </si>
  <si>
    <t>Carretera </t>
  </si>
  <si>
    <t>Germany</t>
  </si>
  <si>
    <t>Midmarket</t>
  </si>
  <si>
    <t>France</t>
  </si>
  <si>
    <t>Mexico</t>
  </si>
  <si>
    <t>Montana </t>
  </si>
  <si>
    <t>Channel Partners</t>
  </si>
  <si>
    <t>Enterprise</t>
  </si>
  <si>
    <t>Small Business</t>
  </si>
  <si>
    <t>United States of America</t>
  </si>
  <si>
    <t>Paseo </t>
  </si>
  <si>
    <t>Velo </t>
  </si>
  <si>
    <t>VTT </t>
  </si>
  <si>
    <t>Amarilla </t>
  </si>
  <si>
    <t>1. Count the number of Values for country Mexico, dataset provided below:
Dataset</t>
  </si>
  <si>
    <t>2. Calculate the total unit sold for country Canada (Ref. the dataset given above)</t>
  </si>
  <si>
    <t>Product Sold</t>
  </si>
  <si>
    <t>3. Total no of Products Sold in Germany where segment is Government</t>
  </si>
  <si>
    <t>4. Maximun unit sold in USA</t>
  </si>
  <si>
    <t>USA</t>
  </si>
  <si>
    <t>Unit Sold</t>
  </si>
  <si>
    <t>5. Calculate the total unit sold in Midmarket</t>
  </si>
  <si>
    <t>OrderDate</t>
  </si>
  <si>
    <t>Item</t>
  </si>
  <si>
    <t>Units</t>
  </si>
  <si>
    <t>Unit Cost</t>
  </si>
  <si>
    <t>Revenue</t>
  </si>
  <si>
    <t>Smith</t>
  </si>
  <si>
    <t>Desk</t>
  </si>
  <si>
    <t>Morgan</t>
  </si>
  <si>
    <t>Binder</t>
  </si>
  <si>
    <t>East</t>
  </si>
  <si>
    <t>Jones</t>
  </si>
  <si>
    <t>Pen</t>
  </si>
  <si>
    <t>Jardine</t>
  </si>
  <si>
    <t>Parent</t>
  </si>
  <si>
    <t>Gill</t>
  </si>
  <si>
    <t>Kivell</t>
  </si>
  <si>
    <t>Glue</t>
  </si>
  <si>
    <t>Andrews</t>
  </si>
  <si>
    <t>Eraser</t>
  </si>
  <si>
    <t>Howard</t>
  </si>
  <si>
    <t>1. Total Revenue for region East</t>
  </si>
  <si>
    <t>3. Minium sales other than Gill</t>
  </si>
  <si>
    <t>4. Cancualte the Total Sales whereUnits&gt;25</t>
  </si>
  <si>
    <t>2. Max revenue for region East and Item Pen</t>
  </si>
  <si>
    <t>Sr No</t>
  </si>
  <si>
    <t>Employee Name</t>
  </si>
  <si>
    <t>Product</t>
  </si>
  <si>
    <t>**Display the total  sales for employee name zain,product keyboard in Kolkata city.</t>
  </si>
  <si>
    <t>zain</t>
  </si>
  <si>
    <t>Keyboard</t>
  </si>
  <si>
    <t>Kolkata</t>
  </si>
  <si>
    <t>Humayun</t>
  </si>
  <si>
    <t>LCD</t>
  </si>
  <si>
    <t>Mumbai</t>
  </si>
  <si>
    <t>SUMIFS</t>
  </si>
  <si>
    <t>CPU</t>
  </si>
  <si>
    <t>Mrunal</t>
  </si>
  <si>
    <t>** Display  total count of product Keyboard</t>
  </si>
  <si>
    <t>SUMIF</t>
  </si>
  <si>
    <t xml:space="preserve">Total sales </t>
  </si>
  <si>
    <t>Countif</t>
  </si>
  <si>
    <t>** Display  total count of product LCD and City Mumbai</t>
  </si>
  <si>
    <t>Countifs</t>
  </si>
  <si>
    <t>CountIF</t>
  </si>
  <si>
    <t>Exit Date</t>
  </si>
  <si>
    <t>Bonus 5%</t>
  </si>
  <si>
    <t>Questions</t>
  </si>
  <si>
    <t>1. Calculate Bonus on Annual Salary?</t>
  </si>
  <si>
    <t>2. Find the total Salary of Male and Female?</t>
  </si>
  <si>
    <t>3.Find the total Salary by department?</t>
  </si>
  <si>
    <t>4.Find the highest salary by Designation?</t>
  </si>
  <si>
    <t>5.Find the highest and lowest Bonus?</t>
  </si>
  <si>
    <t>6.Find the Average salary by Country?</t>
  </si>
  <si>
    <t>7.How many employees are not getting bonus?</t>
  </si>
  <si>
    <t>8.How many employees are getting Salary above 1 Lakh?</t>
  </si>
  <si>
    <t>9. How many employees left the company?</t>
  </si>
  <si>
    <t>10. How many employees are working in Company?</t>
  </si>
  <si>
    <t>Aggregated Functions</t>
  </si>
  <si>
    <t>5) Add Sr No. Column in first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</si>
  <si>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</si>
  <si>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</si>
  <si>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</si>
  <si>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</si>
  <si>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</si>
  <si>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</si>
  <si>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</si>
  <si>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</si>
  <si>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</si>
  <si>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</si>
  <si>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</si>
  <si>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</si>
  <si>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</si>
  <si>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Laptop</t>
  </si>
  <si>
    <t>Mobile</t>
  </si>
  <si>
    <t>Camera</t>
  </si>
  <si>
    <t>Accessories</t>
  </si>
  <si>
    <t>Select the range from C:30:G42 the Type Alt =  for Autosum</t>
  </si>
  <si>
    <t>Total Sales Unit</t>
  </si>
  <si>
    <t>Products</t>
  </si>
  <si>
    <t>Month Name</t>
  </si>
  <si>
    <t>Weekdays</t>
  </si>
  <si>
    <t xml:space="preserve">Department </t>
  </si>
  <si>
    <t>Date</t>
  </si>
  <si>
    <t>Convert rows to columns and columns to rows for below table</t>
  </si>
  <si>
    <t>Name</t>
  </si>
  <si>
    <t>1. Sr no. 1 - 26
2. Name should be  A-Z
3. Month Name Till 26 rows like Jan,Feb
4. WeekDays Saturday,Sunday
5. Department Will be Same that is IT
6. Add a column Date which will show the first day of every month till 26th rows</t>
  </si>
  <si>
    <t>Example 4 :</t>
  </si>
  <si>
    <t>Middle Age</t>
  </si>
  <si>
    <t>101-150</t>
  </si>
  <si>
    <t>51-100</t>
  </si>
  <si>
    <t>151-200</t>
  </si>
  <si>
    <t>Adult</t>
  </si>
  <si>
    <t>0-50</t>
  </si>
  <si>
    <t>201-250</t>
  </si>
  <si>
    <t>Old</t>
  </si>
  <si>
    <t>above 250</t>
  </si>
  <si>
    <t xml:space="preserve">Tax Rate
</t>
  </si>
  <si>
    <t>Enter Income</t>
  </si>
  <si>
    <t>The Tax Rate is:</t>
  </si>
  <si>
    <t>Tooley</t>
  </si>
  <si>
    <t>_x0005_Amy</t>
  </si>
  <si>
    <t>AW59</t>
  </si>
  <si>
    <t>RH</t>
  </si>
  <si>
    <t>Binga</t>
  </si>
  <si>
    <t>_x0006_Erin</t>
  </si>
  <si>
    <t>AA70</t>
  </si>
  <si>
    <t>R</t>
  </si>
  <si>
    <t>Whitney</t>
  </si>
  <si>
    <t>_x0008_Sam</t>
  </si>
  <si>
    <t>GS09</t>
  </si>
  <si>
    <t>DR</t>
  </si>
  <si>
    <t>Thomas</t>
  </si>
  <si>
    <t>_x0007_Greg</t>
  </si>
  <si>
    <t>AC53</t>
  </si>
  <si>
    <t>Owens</t>
  </si>
  <si>
    <t>_x0003_Alice</t>
  </si>
  <si>
    <t>AW48</t>
  </si>
  <si>
    <t>Brown</t>
  </si>
  <si>
    <t>_x0004_Geoff</t>
  </si>
  <si>
    <t>GBA48</t>
  </si>
  <si>
    <t>DRH</t>
  </si>
  <si>
    <t>Martin</t>
  </si>
  <si>
    <t>_x0005_Paul</t>
  </si>
  <si>
    <t>GC02</t>
  </si>
  <si>
    <t>DH</t>
  </si>
  <si>
    <t>Winters</t>
  </si>
  <si>
    <t>_x0006_Jane</t>
  </si>
  <si>
    <t>GBA23</t>
  </si>
  <si>
    <t>_x0008_Katie</t>
  </si>
  <si>
    <t>CS32</t>
  </si>
  <si>
    <t>Stewart</t>
  </si>
  <si>
    <t>_x0007_Helen</t>
  </si>
  <si>
    <t>GA57</t>
  </si>
  <si>
    <t>Hayes</t>
  </si>
  <si>
    <t>_x0003_Ted</t>
  </si>
  <si>
    <t>GBA33</t>
  </si>
  <si>
    <t>Sullivan</t>
  </si>
  <si>
    <t>_x0004_Lorrie</t>
  </si>
  <si>
    <t>AW04</t>
  </si>
  <si>
    <t>Gibbs</t>
  </si>
  <si>
    <t>_x0005_Richard</t>
  </si>
  <si>
    <t>GC24</t>
  </si>
  <si>
    <t>Sloan</t>
  </si>
  <si>
    <t>_x0006_Grace</t>
  </si>
  <si>
    <t>AS12</t>
  </si>
  <si>
    <t>GW11</t>
  </si>
  <si>
    <t>Calvin</t>
  </si>
  <si>
    <t>_x0007_Marianne</t>
  </si>
  <si>
    <t>AS23</t>
  </si>
  <si>
    <t>H</t>
  </si>
  <si>
    <t>Miller</t>
  </si>
  <si>
    <t>_x0003_Theresa</t>
  </si>
  <si>
    <t>CS79</t>
  </si>
  <si>
    <t>Williams</t>
  </si>
  <si>
    <t>_x0004_Esther</t>
  </si>
  <si>
    <t>AW39</t>
  </si>
  <si>
    <t>Barthoff</t>
  </si>
  <si>
    <t>_x0005_Tim</t>
  </si>
  <si>
    <t>GW47</t>
  </si>
  <si>
    <t>Taylor</t>
  </si>
  <si>
    <t>_x0006_Holly</t>
  </si>
  <si>
    <t>GC07</t>
  </si>
  <si>
    <t>_x0008_Frieda</t>
  </si>
  <si>
    <t>AA02</t>
  </si>
  <si>
    <t>_x0007_Bradley</t>
  </si>
  <si>
    <t>GBW12</t>
  </si>
  <si>
    <t>Jacobs</t>
  </si>
  <si>
    <t>_x0003_John</t>
  </si>
  <si>
    <t>GA27</t>
  </si>
  <si>
    <t>Switzer</t>
  </si>
  <si>
    <t>_x0004_Maria</t>
  </si>
  <si>
    <t>GC26</t>
  </si>
  <si>
    <t>_x0005_Kim</t>
  </si>
  <si>
    <t>GS54</t>
  </si>
  <si>
    <t>Dandrow</t>
  </si>
  <si>
    <t>_x0006_Shirley</t>
  </si>
  <si>
    <t>CC45</t>
  </si>
  <si>
    <t>Abel</t>
  </si>
  <si>
    <t>_x0008_William</t>
  </si>
  <si>
    <t>GBW66</t>
  </si>
  <si>
    <t>Robinson</t>
  </si>
  <si>
    <t>_x0007_Paula</t>
  </si>
  <si>
    <t>GA23</t>
  </si>
  <si>
    <t>Reed</t>
  </si>
  <si>
    <t>_x0003_Chris</t>
  </si>
  <si>
    <t>CW03</t>
  </si>
  <si>
    <t>Winger</t>
  </si>
  <si>
    <t>_x0004_Lindsey</t>
  </si>
  <si>
    <t>AA25</t>
  </si>
  <si>
    <t>Simmons</t>
  </si>
  <si>
    <t>_x0005_Lynne</t>
  </si>
  <si>
    <t>AC17</t>
  </si>
  <si>
    <t>McDonald</t>
  </si>
  <si>
    <t>_x0006_Jerry</t>
  </si>
  <si>
    <t>GA08</t>
  </si>
  <si>
    <t>Lewis</t>
  </si>
  <si>
    <t>_x0008_Michael</t>
  </si>
  <si>
    <t>AW58</t>
  </si>
  <si>
    <t>Lillie</t>
  </si>
  <si>
    <t>_x0007_Christina</t>
  </si>
  <si>
    <t>GBA24</t>
  </si>
  <si>
    <t>Trelly</t>
  </si>
  <si>
    <t>_x0003_Edward</t>
  </si>
  <si>
    <t>AC27</t>
  </si>
  <si>
    <t>_x0004_Karina</t>
  </si>
  <si>
    <t>GW30</t>
  </si>
  <si>
    <t>Masters</t>
  </si>
  <si>
    <t>_x0005_Todd</t>
  </si>
  <si>
    <t>GBS69</t>
  </si>
  <si>
    <t>Wheeler</t>
  </si>
  <si>
    <t>_x0006_Bill</t>
  </si>
  <si>
    <t>GBW05</t>
  </si>
  <si>
    <t>Maccaluso</t>
  </si>
  <si>
    <t>_x0008_Joshua</t>
  </si>
  <si>
    <t>AW69</t>
  </si>
  <si>
    <t>Snyder</t>
  </si>
  <si>
    <t>_x0007_Jennifer</t>
  </si>
  <si>
    <t>CW30</t>
  </si>
  <si>
    <t>Mazza</t>
  </si>
  <si>
    <t>_x0003_Dominick</t>
  </si>
  <si>
    <t>GBC09</t>
  </si>
  <si>
    <t>Hillen</t>
  </si>
  <si>
    <t>_x0004_Brooks</t>
  </si>
  <si>
    <t>GBA21</t>
  </si>
  <si>
    <t>Paterson</t>
  </si>
  <si>
    <t>_x0005_Henry</t>
  </si>
  <si>
    <t>GC20</t>
  </si>
  <si>
    <t>Tucker</t>
  </si>
  <si>
    <t>_x0006_Carol</t>
  </si>
  <si>
    <t>GBA14</t>
  </si>
  <si>
    <t>Singer</t>
  </si>
  <si>
    <t>_x0008_Steve</t>
  </si>
  <si>
    <t>AS29</t>
  </si>
  <si>
    <t>Feldsott</t>
  </si>
  <si>
    <t>_x0007_George</t>
  </si>
  <si>
    <t>GW37</t>
  </si>
  <si>
    <t>Briscoll</t>
  </si>
  <si>
    <t>_x0003_Doug</t>
  </si>
  <si>
    <t>CA40</t>
  </si>
  <si>
    <t>Davidson</t>
  </si>
  <si>
    <t>_x0004_Anne</t>
  </si>
  <si>
    <t>CC23</t>
  </si>
  <si>
    <t>Davies</t>
  </si>
  <si>
    <t>_x0005_Lance</t>
  </si>
  <si>
    <t>GBC64</t>
  </si>
  <si>
    <t>Earnhart</t>
  </si>
  <si>
    <t>_x0006_Kyle</t>
  </si>
  <si>
    <t>GBS16</t>
  </si>
  <si>
    <t>Bowers</t>
  </si>
  <si>
    <t>_x0008_Melanie</t>
  </si>
  <si>
    <t>AA35</t>
  </si>
  <si>
    <t>Richardson</t>
  </si>
  <si>
    <t>_x0007_Michael</t>
  </si>
  <si>
    <t>GBA28</t>
  </si>
  <si>
    <t>Simpson</t>
  </si>
  <si>
    <t>_x0003_Bill</t>
  </si>
  <si>
    <t>GS07</t>
  </si>
  <si>
    <t>Mayron</t>
  </si>
  <si>
    <t>_x0004_Kathy</t>
  </si>
  <si>
    <t>GBA29</t>
  </si>
  <si>
    <t>Connors</t>
  </si>
  <si>
    <t>_x0005_Greg</t>
  </si>
  <si>
    <t>GBC49</t>
  </si>
  <si>
    <t>Steadman</t>
  </si>
  <si>
    <t>_x0006_Molly</t>
  </si>
  <si>
    <t>GBC65</t>
  </si>
  <si>
    <t>Mallory</t>
  </si>
  <si>
    <t>_x0008_Fred</t>
  </si>
  <si>
    <t>CA06</t>
  </si>
  <si>
    <t>Altman</t>
  </si>
  <si>
    <t>_x0007_Mary</t>
  </si>
  <si>
    <t>GC12</t>
  </si>
  <si>
    <t>Allen</t>
  </si>
  <si>
    <t>_x0003_Peter</t>
  </si>
  <si>
    <t>AW24</t>
  </si>
  <si>
    <t>Barber</t>
  </si>
  <si>
    <t>_x0004_Mary</t>
  </si>
  <si>
    <t>GW32</t>
  </si>
  <si>
    <t>_x0005_Brian</t>
  </si>
  <si>
    <t>GS40</t>
  </si>
  <si>
    <t>Reagan</t>
  </si>
  <si>
    <t>_x0006_Laura</t>
  </si>
  <si>
    <t>GBW77</t>
  </si>
  <si>
    <t>_x0008_James</t>
  </si>
  <si>
    <t>GBC29</t>
  </si>
  <si>
    <t>Drake</t>
  </si>
  <si>
    <t>_x0007_Susan</t>
  </si>
  <si>
    <t>GBA34</t>
  </si>
  <si>
    <t>Parker</t>
  </si>
  <si>
    <t>_x0003_Joanne</t>
  </si>
  <si>
    <t>AW09</t>
  </si>
  <si>
    <t>Reese</t>
  </si>
  <si>
    <t>_x0004_Donald</t>
  </si>
  <si>
    <t>CS15</t>
  </si>
  <si>
    <t>Cuffaro</t>
  </si>
  <si>
    <t>_x0005_Robert</t>
  </si>
  <si>
    <t>GBC08</t>
  </si>
  <si>
    <t>Hinkelman</t>
  </si>
  <si>
    <t>_x0006_Brad</t>
  </si>
  <si>
    <t>GW15</t>
  </si>
  <si>
    <t>Ness</t>
  </si>
  <si>
    <t>_x0008_Theodore</t>
  </si>
  <si>
    <t>CA80</t>
  </si>
  <si>
    <t>Kim</t>
  </si>
  <si>
    <t>_x0007_Sung</t>
  </si>
  <si>
    <t>GA49</t>
  </si>
  <si>
    <t>MacFall</t>
  </si>
  <si>
    <t>_x0003_JeriLynn</t>
  </si>
  <si>
    <t>AW07</t>
  </si>
  <si>
    <t>Strong</t>
  </si>
  <si>
    <t>_x0004_Jeffrey</t>
  </si>
  <si>
    <t>GW04</t>
  </si>
  <si>
    <t>Banks</t>
  </si>
  <si>
    <t>_x0005_Jacqueline</t>
  </si>
  <si>
    <t>AS03</t>
  </si>
  <si>
    <t>_x0006_Julia</t>
  </si>
  <si>
    <t>GBA19</t>
  </si>
  <si>
    <t>Hill</t>
  </si>
  <si>
    <t>_x0008_Carol</t>
  </si>
  <si>
    <t>GW18</t>
  </si>
  <si>
    <t>Kramer</t>
  </si>
  <si>
    <t>_x0007_Dean</t>
  </si>
  <si>
    <t>AC49</t>
  </si>
  <si>
    <t>Hoffman</t>
  </si>
  <si>
    <t>_x0003_Paul</t>
  </si>
  <si>
    <t>GBS57</t>
  </si>
  <si>
    <t>Gorski</t>
  </si>
  <si>
    <t>_x0004_George</t>
  </si>
  <si>
    <t>CA18</t>
  </si>
  <si>
    <t>Rich</t>
  </si>
  <si>
    <t>_x0005_James</t>
  </si>
  <si>
    <t>GBC11</t>
  </si>
  <si>
    <t>Murray</t>
  </si>
  <si>
    <t>_x0006_Robert</t>
  </si>
  <si>
    <t>GBW47</t>
  </si>
  <si>
    <t>Hume</t>
  </si>
  <si>
    <t>_x0008_Chris</t>
  </si>
  <si>
    <t>GBS59</t>
  </si>
  <si>
    <t xml:space="preserve"> </t>
  </si>
  <si>
    <t>Ambrose</t>
  </si>
  <si>
    <t>_x0007_Bob</t>
  </si>
  <si>
    <t>GW14</t>
  </si>
  <si>
    <t>Rose</t>
  </si>
  <si>
    <t>_x0003_Seth</t>
  </si>
  <si>
    <t>CC76</t>
  </si>
  <si>
    <t>Chen</t>
  </si>
  <si>
    <t>_x0004_Shing</t>
  </si>
  <si>
    <t>GBC05</t>
  </si>
  <si>
    <t>Swayne</t>
  </si>
  <si>
    <t>_x0005_Harry</t>
  </si>
  <si>
    <t>GC25</t>
  </si>
  <si>
    <t>Halal</t>
  </si>
  <si>
    <t>_x0006_Cheryl</t>
  </si>
  <si>
    <t>CA26</t>
  </si>
  <si>
    <t>Bally</t>
  </si>
  <si>
    <t>_x0008_Barry</t>
  </si>
  <si>
    <t>GC04</t>
  </si>
  <si>
    <t>Califano</t>
  </si>
  <si>
    <t>_x0007_Theresa</t>
  </si>
  <si>
    <t>CW19</t>
  </si>
  <si>
    <t>DeVinney</t>
  </si>
  <si>
    <t>_x0003_Kristen</t>
  </si>
  <si>
    <t>GBS45</t>
  </si>
  <si>
    <t>Culbert</t>
  </si>
  <si>
    <t>_x0004_Frank</t>
  </si>
  <si>
    <t>GBC07</t>
  </si>
  <si>
    <t>_x0005_Teri</t>
  </si>
  <si>
    <t>AW55</t>
  </si>
  <si>
    <t>Colleen</t>
  </si>
  <si>
    <t>CW58</t>
  </si>
  <si>
    <t>Willis</t>
  </si>
  <si>
    <t>_x0008_Sean</t>
  </si>
  <si>
    <t>GBW09</t>
  </si>
  <si>
    <t>Kling</t>
  </si>
  <si>
    <t>Sara</t>
  </si>
  <si>
    <t>GW29</t>
  </si>
  <si>
    <t>GROSS PAY</t>
  </si>
  <si>
    <t>HOURLY RATE</t>
  </si>
  <si>
    <t>HRS</t>
  </si>
  <si>
    <t>DEPT</t>
  </si>
  <si>
    <t>DATE of HIRE</t>
  </si>
  <si>
    <t>LAST</t>
  </si>
  <si>
    <t>FIRST</t>
  </si>
  <si>
    <t>EMP ID</t>
  </si>
  <si>
    <t>NUM</t>
  </si>
  <si>
    <t xml:space="preserve">Income is greater than or equal to
</t>
  </si>
  <si>
    <t xml:space="preserve">But less than or equal to
</t>
  </si>
  <si>
    <t>Remove Non printable characters</t>
  </si>
  <si>
    <t>Calculate Tax based on Income</t>
  </si>
  <si>
    <t>Basic Topics</t>
  </si>
  <si>
    <t>Delete Multiple Sheet at a time</t>
  </si>
  <si>
    <t xml:space="preserve">Sheet color </t>
  </si>
  <si>
    <t>Move or copy sheet from one to another</t>
  </si>
  <si>
    <t>Filter shorcuts</t>
  </si>
  <si>
    <t>Customized ribbon</t>
  </si>
  <si>
    <t>Hide row/column</t>
  </si>
  <si>
    <t>Hide ribbon</t>
  </si>
  <si>
    <t>Create a copy of file</t>
  </si>
  <si>
    <t>Stocks</t>
  </si>
  <si>
    <t>Gridelines remove</t>
  </si>
  <si>
    <t>Fill the data in multiple cell using Ctrl+Enter</t>
  </si>
  <si>
    <t>Sorting</t>
  </si>
  <si>
    <t>Freeze panes and split</t>
  </si>
  <si>
    <t>Embed sheet in current sheet</t>
  </si>
  <si>
    <t>Inserting new rows</t>
  </si>
  <si>
    <t>(Ctrl+Shift+(Sign+)</t>
  </si>
  <si>
    <t>Column Width adjust</t>
  </si>
  <si>
    <t>Row Width adjust</t>
  </si>
  <si>
    <t>Remove nonprinting characters</t>
  </si>
  <si>
    <t>Convert English names to hindi</t>
  </si>
  <si>
    <t>Index</t>
  </si>
  <si>
    <t>Save as, Open and close</t>
  </si>
  <si>
    <t>Series , Custom-list (A-Z)</t>
  </si>
  <si>
    <t>Adding sheets and Delete sheets</t>
  </si>
  <si>
    <t>Format Painter</t>
  </si>
  <si>
    <t>Fonts group options</t>
  </si>
  <si>
    <t>Paste Special</t>
  </si>
  <si>
    <t>Merge and Center</t>
  </si>
  <si>
    <t>Wrap text and Alignments</t>
  </si>
  <si>
    <t>Transpose table</t>
  </si>
  <si>
    <t>Show formulas</t>
  </si>
  <si>
    <t>Validation Input message</t>
  </si>
  <si>
    <t>Add comments /Notes</t>
  </si>
  <si>
    <t>Navigaton Short cut keys</t>
  </si>
  <si>
    <t>Currency Symbol</t>
  </si>
  <si>
    <t>Rotate text</t>
  </si>
  <si>
    <t>Autofit row and column widths</t>
  </si>
  <si>
    <t>Introduction of Excel(Rows,Cols,Range,Sheet,Cells,Workbook)</t>
  </si>
  <si>
    <t>Keyboard shortcuts</t>
  </si>
  <si>
    <t>Table Formatting</t>
  </si>
  <si>
    <t>Years</t>
  </si>
  <si>
    <t>Status</t>
  </si>
  <si>
    <t>Salary</t>
  </si>
  <si>
    <t>Palmer, Terry</t>
  </si>
  <si>
    <t>ADC</t>
  </si>
  <si>
    <t>Full Time</t>
  </si>
  <si>
    <t>Nicholson, Lee</t>
  </si>
  <si>
    <t>Half-Time</t>
  </si>
  <si>
    <t>Jensen, Kristina</t>
  </si>
  <si>
    <t>Admin Training</t>
  </si>
  <si>
    <t>Hourly</t>
  </si>
  <si>
    <t>Randall, Yvonne</t>
  </si>
  <si>
    <t>Audit Services</t>
  </si>
  <si>
    <t>Cole, Elbert</t>
  </si>
  <si>
    <t>Compliance</t>
  </si>
  <si>
    <t>Allen, Thomas</t>
  </si>
  <si>
    <t>Contract</t>
  </si>
  <si>
    <t>Engineering/Maintenance</t>
  </si>
  <si>
    <t>Hoover, Evangeline</t>
  </si>
  <si>
    <t>Engineering/Operations</t>
  </si>
  <si>
    <t>House, Paul</t>
  </si>
  <si>
    <t>Environmental Health/Safety</t>
  </si>
  <si>
    <t>Hernandez, Glenn</t>
  </si>
  <si>
    <t>Executive Education</t>
  </si>
  <si>
    <t>Sullivan, Robert</t>
  </si>
  <si>
    <t>International Clinical Safety</t>
  </si>
  <si>
    <t>Hicks, Monica</t>
  </si>
  <si>
    <t>Logistics</t>
  </si>
  <si>
    <t>Banks, Ryan</t>
  </si>
  <si>
    <t>Major Mfg Projects</t>
  </si>
  <si>
    <t>Lucas, John</t>
  </si>
  <si>
    <t>Durham, Troy</t>
  </si>
  <si>
    <t>Manufacturing Admin</t>
  </si>
  <si>
    <t>Moreno, Christopher</t>
  </si>
  <si>
    <t>Operations</t>
  </si>
  <si>
    <t>Obrien, Madelyn</t>
  </si>
  <si>
    <t>Peptide Chemistry</t>
  </si>
  <si>
    <t>Taylor, Hector</t>
  </si>
  <si>
    <t>Pharmacokinetics</t>
  </si>
  <si>
    <t>Mosley, Michael</t>
  </si>
  <si>
    <t>Process Development</t>
  </si>
  <si>
    <t>Jenkins, Scott</t>
  </si>
  <si>
    <t>Professional Training Group</t>
  </si>
  <si>
    <t>Newman, Aria</t>
  </si>
  <si>
    <t>Project &amp; Contract Services</t>
  </si>
  <si>
    <t>Walter, Michael</t>
  </si>
  <si>
    <t>Quality Assurance</t>
  </si>
  <si>
    <t>Harris, Brian</t>
  </si>
  <si>
    <t>Quality Control</t>
  </si>
  <si>
    <t>Hall, Jenny</t>
  </si>
  <si>
    <t>Research Center</t>
  </si>
  <si>
    <t>Powers, Tia</t>
  </si>
  <si>
    <t>Research/Development</t>
  </si>
  <si>
    <t>Adams, David</t>
  </si>
  <si>
    <t>Bridges, Jeff</t>
  </si>
  <si>
    <t>Jefferson, Elaine</t>
  </si>
  <si>
    <t>Mitchell, Shannon</t>
  </si>
  <si>
    <t>Gibson, Janet</t>
  </si>
  <si>
    <t>Matthews, Diane</t>
  </si>
  <si>
    <t>Nichols, Nathaniel</t>
  </si>
  <si>
    <t>Townsend, Jerry</t>
  </si>
  <si>
    <t>Chase, Troy</t>
  </si>
  <si>
    <t>Lopez, Stephen</t>
  </si>
  <si>
    <t>Love, Danny</t>
  </si>
  <si>
    <t>Campos, Richard</t>
  </si>
  <si>
    <t>Robinson, John</t>
  </si>
  <si>
    <t>Melton, Scott</t>
  </si>
  <si>
    <t>Fernandez, Marie</t>
  </si>
  <si>
    <t>Greer, Brian</t>
  </si>
  <si>
    <t>Moody, Matthew</t>
  </si>
  <si>
    <t>Anderson, Teason</t>
  </si>
  <si>
    <t>Sharp, Janine</t>
  </si>
  <si>
    <t>Fox, Ellen</t>
  </si>
  <si>
    <t>Dyer, Carrie</t>
  </si>
  <si>
    <t>Pena, Erik</t>
  </si>
  <si>
    <t>Oliver, Francisco</t>
  </si>
  <si>
    <t>Noble, Michael</t>
  </si>
  <si>
    <t>Nixon, Randy</t>
  </si>
  <si>
    <t>Wallace, Timothy</t>
  </si>
  <si>
    <t>Campbell, Michael</t>
  </si>
  <si>
    <t>Singleton, David</t>
  </si>
  <si>
    <t>Doyle, Leslie</t>
  </si>
  <si>
    <t>Steele, Gerald</t>
  </si>
  <si>
    <t>Carpenter, Ronald</t>
  </si>
  <si>
    <t>Erickson, Ricky</t>
  </si>
  <si>
    <t>Short, Timothy</t>
  </si>
  <si>
    <t>Davis, Tonya</t>
  </si>
  <si>
    <t>McDonald, Debra</t>
  </si>
  <si>
    <t>Barron, Michael</t>
  </si>
  <si>
    <t>Horton, Cleatis</t>
  </si>
  <si>
    <t>Wolf, Debbie</t>
  </si>
  <si>
    <t>Sutton, Matthew</t>
  </si>
  <si>
    <t>Bartlett, Julia</t>
  </si>
  <si>
    <t>Fowler, John</t>
  </si>
  <si>
    <t>Dawson, Jonathan</t>
  </si>
  <si>
    <t>Booth, Raquel</t>
  </si>
  <si>
    <t>Roberson, Eileen</t>
  </si>
  <si>
    <t>McKee, Michelle</t>
  </si>
  <si>
    <t>Beasley, Timothy</t>
  </si>
  <si>
    <t>Ayala, Polly</t>
  </si>
  <si>
    <t>Contreras, Dean</t>
  </si>
  <si>
    <t>Lang, Dana</t>
  </si>
  <si>
    <t>Joseph, Christopher</t>
  </si>
  <si>
    <t>Boone, Eric</t>
  </si>
  <si>
    <t>Rowe, Ken</t>
  </si>
  <si>
    <t>Sexton, John</t>
  </si>
  <si>
    <t>Schwartz, Joseph</t>
  </si>
  <si>
    <t>Andrews, Diane</t>
  </si>
  <si>
    <t>Norman, Rita</t>
  </si>
  <si>
    <t>Maynard, Susan</t>
  </si>
  <si>
    <t>Schultz, Norman</t>
  </si>
  <si>
    <t>Burgess, Cherie</t>
  </si>
  <si>
    <t>Carr, Susan</t>
  </si>
  <si>
    <t>White, Daniel</t>
  </si>
  <si>
    <t>Watkins, Gary</t>
  </si>
  <si>
    <t>Ryan, Ryan</t>
  </si>
  <si>
    <t>Ball, Kirk</t>
  </si>
  <si>
    <t>Bean, Deborah</t>
  </si>
  <si>
    <t>Blackwell, Brandon</t>
  </si>
  <si>
    <t>Webster, David</t>
  </si>
  <si>
    <t>Rich, Brent</t>
  </si>
  <si>
    <t>Beck, Craig</t>
  </si>
  <si>
    <t>Lester, Sherri</t>
  </si>
  <si>
    <t>Walls, Brian</t>
  </si>
  <si>
    <t>Stokes, Jonathan</t>
  </si>
  <si>
    <t>Larson, David</t>
  </si>
  <si>
    <t>Barnes, Grant</t>
  </si>
  <si>
    <t>Christensen, Jill</t>
  </si>
  <si>
    <t>Hudson, Lorna</t>
  </si>
  <si>
    <t>Solomon, Michael</t>
  </si>
  <si>
    <t>Gentry, John</t>
  </si>
  <si>
    <t>Neal, Sally</t>
  </si>
  <si>
    <t>Pearson, Cassy</t>
  </si>
  <si>
    <t>Hunt, Norman</t>
  </si>
  <si>
    <t>Howell, Douglas</t>
  </si>
  <si>
    <t>Beard, Sandi</t>
  </si>
  <si>
    <t>Payne, Vicky</t>
  </si>
  <si>
    <t>Cameron, John</t>
  </si>
  <si>
    <t>Bauer, Chris</t>
  </si>
  <si>
    <t>Kelly, Icelita</t>
  </si>
  <si>
    <t>Blevins, Carey</t>
  </si>
  <si>
    <t>Owen, Robert</t>
  </si>
  <si>
    <t>Callahan, Marilyn</t>
  </si>
  <si>
    <t>Blair, Sperry</t>
  </si>
  <si>
    <t>Walker, Mike</t>
  </si>
  <si>
    <t>Gates, Anne</t>
  </si>
  <si>
    <t>Brady, Traci</t>
  </si>
  <si>
    <t>Vazquez, Kenneth</t>
  </si>
  <si>
    <t>Stafford, Rhonda</t>
  </si>
  <si>
    <t>Torres, Bruce</t>
  </si>
  <si>
    <t>Shelton, Donna</t>
  </si>
  <si>
    <t>Carlson, Jeremy</t>
  </si>
  <si>
    <t>Lane, Brandyn</t>
  </si>
  <si>
    <t>Hodge, Craig</t>
  </si>
  <si>
    <t>Simmons, Robert</t>
  </si>
  <si>
    <t>Shannon, Kevin</t>
  </si>
  <si>
    <t>Hickman, John</t>
  </si>
  <si>
    <t>Lara, Mark</t>
  </si>
  <si>
    <t>Oneal, William</t>
  </si>
  <si>
    <t>Hanson, Dennis</t>
  </si>
  <si>
    <t>Burnett, Kevin</t>
  </si>
  <si>
    <t>Jordan, Mark</t>
  </si>
  <si>
    <t>West, Jeffrey</t>
  </si>
  <si>
    <t>Tanner, Timothy</t>
  </si>
  <si>
    <t>Gregory, Jon</t>
  </si>
  <si>
    <t>Orr, Jennifer</t>
  </si>
  <si>
    <t>Stephenson, Matthew</t>
  </si>
  <si>
    <t>Hood, Renee</t>
  </si>
  <si>
    <t>Briggs, Bryan</t>
  </si>
  <si>
    <t>Frazier, Chris</t>
  </si>
  <si>
    <t>Knox, Lori</t>
  </si>
  <si>
    <t>Bowers, Tammy</t>
  </si>
  <si>
    <t>Long, Gary</t>
  </si>
  <si>
    <t>Pratt, Erik</t>
  </si>
  <si>
    <t>Floyd, Eric</t>
  </si>
  <si>
    <t>Cooper, Lisa</t>
  </si>
  <si>
    <t>Meyers, David</t>
  </si>
  <si>
    <t>Leon, Emily</t>
  </si>
  <si>
    <t>Padilla, Christopher</t>
  </si>
  <si>
    <t>Terry, Karin</t>
  </si>
  <si>
    <t>Garza, Anthony</t>
  </si>
  <si>
    <t>Snow, Desiree</t>
  </si>
  <si>
    <t>Knight, Denise</t>
  </si>
  <si>
    <t>Lamb, John</t>
  </si>
  <si>
    <t>Sherman, Karin</t>
  </si>
  <si>
    <t>Dudley, James</t>
  </si>
  <si>
    <t>Gomez, Ed</t>
  </si>
  <si>
    <t>Nguyen, Dennis</t>
  </si>
  <si>
    <t>Flynn, Melissa</t>
  </si>
  <si>
    <t>Whitehead, Carolyn</t>
  </si>
  <si>
    <t>Blake, Thomas</t>
  </si>
  <si>
    <t>Daniel, Robert</t>
  </si>
  <si>
    <t>Davenport, Troy</t>
  </si>
  <si>
    <t>Lee, Charles</t>
  </si>
  <si>
    <t>Browning, Kathleen</t>
  </si>
  <si>
    <t>Goodman, Kuyler</t>
  </si>
  <si>
    <t>Golden, Christine</t>
  </si>
  <si>
    <t>Schmidt, Michael</t>
  </si>
  <si>
    <t>Smith, Koleen</t>
  </si>
  <si>
    <t>Phillips, Liesl</t>
  </si>
  <si>
    <t>Salinas, Jon</t>
  </si>
  <si>
    <t>Foley, Peter</t>
  </si>
  <si>
    <t>McKenzie, Michelle</t>
  </si>
  <si>
    <t>Lynch, Scott</t>
  </si>
  <si>
    <t>Alexander, Charles</t>
  </si>
  <si>
    <t>Alvarez, Steven</t>
  </si>
  <si>
    <t>Haynes, Ernest</t>
  </si>
  <si>
    <t>Simpson, Jimmy</t>
  </si>
  <si>
    <t>Mendoza, Bobby</t>
  </si>
  <si>
    <t>Maldonado, Robert</t>
  </si>
  <si>
    <t>Wheeler, Meegan</t>
  </si>
  <si>
    <t>Shields, Robert</t>
  </si>
  <si>
    <t>Williamson, Sumedha</t>
  </si>
  <si>
    <t>Atkins, Kevin</t>
  </si>
  <si>
    <t>Giles, Kathleen</t>
  </si>
  <si>
    <t>Mills, Melissa</t>
  </si>
  <si>
    <t>Ford, Matt</t>
  </si>
  <si>
    <t>Russell, Mark</t>
  </si>
  <si>
    <t>Barton, Barry</t>
  </si>
  <si>
    <t>Mack, Barry</t>
  </si>
  <si>
    <t>Estes, Mary</t>
  </si>
  <si>
    <t>Adkins, Michael</t>
  </si>
  <si>
    <t>Zimmerman, Julian</t>
  </si>
  <si>
    <t>Sellers, William</t>
  </si>
  <si>
    <t>Jacobs, Florianne</t>
  </si>
  <si>
    <t>Medina, Warren</t>
  </si>
  <si>
    <t>Mullins, Angela</t>
  </si>
  <si>
    <t>Mason, Suzanne</t>
  </si>
  <si>
    <t>Francis, Todd</t>
  </si>
  <si>
    <t>Buckel, Patricia</t>
  </si>
  <si>
    <t>McKinney, Christofer</t>
  </si>
  <si>
    <t>Carroll, Lesa</t>
  </si>
  <si>
    <t>Lyons, Brian</t>
  </si>
  <si>
    <t>Watts, Curtis</t>
  </si>
  <si>
    <t>Vance, Cheryl</t>
  </si>
  <si>
    <t>Castillo, Sheri</t>
  </si>
  <si>
    <t>Leblanc, Jenny</t>
  </si>
  <si>
    <t>Roth, Tony</t>
  </si>
  <si>
    <t>Bennett, Chris</t>
  </si>
  <si>
    <t>Johnson, Mary Jo</t>
  </si>
  <si>
    <t>Hutchinson, Robin</t>
  </si>
  <si>
    <t>Ashley, Michael</t>
  </si>
  <si>
    <t>Blankenship, Roger</t>
  </si>
  <si>
    <t>Reynolds, Barbara</t>
  </si>
  <si>
    <t>Huff, Erik</t>
  </si>
  <si>
    <t>Ward, Williams</t>
  </si>
  <si>
    <t>Salazar, Ruben</t>
  </si>
  <si>
    <t>Copeland, Roger</t>
  </si>
  <si>
    <t>McCarthy, Ryan</t>
  </si>
  <si>
    <t>Owens, Dwight</t>
  </si>
  <si>
    <t>Garner, Terry</t>
  </si>
  <si>
    <t>Houston, Mark</t>
  </si>
  <si>
    <t>Tucker, James</t>
  </si>
  <si>
    <t>McDaniel, Tamara</t>
  </si>
  <si>
    <t>Sanchez, Greg</t>
  </si>
  <si>
    <t>Fisher, Maria</t>
  </si>
  <si>
    <t>Cannon, Jenny</t>
  </si>
  <si>
    <t>Avila, Jody</t>
  </si>
  <si>
    <t>Patterson, Robert</t>
  </si>
  <si>
    <t>Hardin, Gregory</t>
  </si>
  <si>
    <t>Griffin, Debbi</t>
  </si>
  <si>
    <t>Hansen, Andrew</t>
  </si>
  <si>
    <t>Martin, Terry</t>
  </si>
  <si>
    <t>Freeman, Dennis</t>
  </si>
  <si>
    <t>Lowery, Charles</t>
  </si>
  <si>
    <t>Fletcher, Brian</t>
  </si>
  <si>
    <t>McClure, Gary</t>
  </si>
  <si>
    <t>Winters, Shaun</t>
  </si>
  <si>
    <t>Hull, Jeanne</t>
  </si>
  <si>
    <t>Barker, Heidi</t>
  </si>
  <si>
    <t>Navarro, Marc</t>
  </si>
  <si>
    <t>Rush, Lateef</t>
  </si>
  <si>
    <t>Everett, Dan</t>
  </si>
  <si>
    <t>Perez, Kim</t>
  </si>
  <si>
    <t>Marquez, Thomas</t>
  </si>
  <si>
    <t>Lindsey, Deborah</t>
  </si>
  <si>
    <t xml:space="preserve">Answer should be like this </t>
  </si>
  <si>
    <t>Example 1</t>
  </si>
  <si>
    <t>Employees sheet</t>
  </si>
  <si>
    <t>Date:</t>
  </si>
  <si>
    <t>Deduction Rate:</t>
  </si>
  <si>
    <t>Last Name</t>
  </si>
  <si>
    <t>Basic</t>
  </si>
  <si>
    <t>Hra</t>
  </si>
  <si>
    <t>Gross Salary</t>
  </si>
  <si>
    <t>Deduction</t>
  </si>
  <si>
    <t>Net salary</t>
  </si>
  <si>
    <t>Question A</t>
  </si>
  <si>
    <t>Smith B</t>
  </si>
  <si>
    <t>Complete the above database with the following formula</t>
  </si>
  <si>
    <t>Wilson C</t>
  </si>
  <si>
    <t>Hra is  10% of Basic</t>
  </si>
  <si>
    <t>Thompson J</t>
  </si>
  <si>
    <t>DA will be 45% of Basic</t>
  </si>
  <si>
    <t>Anthony Taylor</t>
  </si>
  <si>
    <t xml:space="preserve">Gross being  sum of Basic, Hra, Da </t>
  </si>
  <si>
    <t>Charles S. Billings</t>
  </si>
  <si>
    <t>Chris Poundsworth</t>
  </si>
  <si>
    <t>Calculate Net salary where net salary will be gross salary - deduction</t>
  </si>
  <si>
    <t>Clark Bickerson</t>
  </si>
  <si>
    <t>Fill the total column with the appropriate formulea</t>
  </si>
  <si>
    <t>Douglas Williams</t>
  </si>
  <si>
    <t>Ivan Silberstein</t>
  </si>
  <si>
    <t>Question B</t>
  </si>
  <si>
    <t>James Millen</t>
  </si>
  <si>
    <t>Format all numbers to include a currency symbol with two decimal points</t>
  </si>
  <si>
    <t>Jeffrey P. Jones</t>
  </si>
  <si>
    <t>Joe Morrison</t>
  </si>
  <si>
    <t>Question C</t>
  </si>
  <si>
    <t>John T. Foster</t>
  </si>
  <si>
    <t>Write formula to calculate the following in the shaded area</t>
  </si>
  <si>
    <t>Kurt Kamichoff</t>
  </si>
  <si>
    <t>Average Gross Salary of all employees</t>
  </si>
  <si>
    <t>Michael Hayden</t>
  </si>
  <si>
    <t>Maximum Basic Salary</t>
  </si>
  <si>
    <t>Phillip A. Todd</t>
  </si>
  <si>
    <t>Minimum Basic Sal</t>
  </si>
  <si>
    <t>Richard E. Card</t>
  </si>
  <si>
    <t>Total No. of employees</t>
  </si>
  <si>
    <t>Rick Fogerty</t>
  </si>
  <si>
    <t>Robert H. Miller</t>
  </si>
  <si>
    <t>Stephen C. Carter</t>
  </si>
  <si>
    <t>Steven H. Katz</t>
  </si>
  <si>
    <t>Thomas E. Abbott</t>
  </si>
  <si>
    <t>Tom Brown</t>
  </si>
  <si>
    <t xml:space="preserve"> Deduction is mention in the cell  currently 6% of gross salary</t>
  </si>
  <si>
    <t>Simple Interest calculation ((principal * Term * rate ) / 100)</t>
  </si>
  <si>
    <t>Rate</t>
  </si>
  <si>
    <t>Principal</t>
  </si>
  <si>
    <t>Term</t>
  </si>
  <si>
    <t>Auto  Filters</t>
  </si>
  <si>
    <t>Details of All those employees who are in accounts or  production Managers</t>
  </si>
  <si>
    <t>Details of all managers who have a ranking above 2</t>
  </si>
  <si>
    <t>Details of all records who are in HR department and rank below 3</t>
  </si>
  <si>
    <t>Details of all records who are ranked between 3 and 7</t>
  </si>
  <si>
    <t>Details of all records who are not ranked between 5 and 8</t>
  </si>
  <si>
    <t>Details of all employees who are production managers or HR Sr. Managers</t>
  </si>
  <si>
    <t>Details of all employees whoes basic salary is between 50000 and 80000</t>
  </si>
  <si>
    <t>Details of all names starting with "R" and are managers</t>
  </si>
  <si>
    <t>Details of all employees who have top 3 rankings</t>
  </si>
  <si>
    <t>Details of all employees who are either managers or gross more than 10,000</t>
  </si>
  <si>
    <t>Employees Database</t>
  </si>
  <si>
    <t>Designation</t>
  </si>
  <si>
    <t>Rank</t>
  </si>
  <si>
    <t>Accounts</t>
  </si>
  <si>
    <t>Executive</t>
  </si>
  <si>
    <t>Sr. Manager</t>
  </si>
  <si>
    <t>Admin</t>
  </si>
  <si>
    <t>HR</t>
  </si>
  <si>
    <t>Production</t>
  </si>
  <si>
    <t>5. Calculate Total no of Units where Rep Smith , Item Binder and Region Central</t>
  </si>
  <si>
    <t>Mobile No</t>
  </si>
  <si>
    <t>2) Convert Annual Salary to $</t>
  </si>
  <si>
    <t xml:space="preserve">Using Name Range and Arithmetic functions  Solve below Questions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</si>
</sst>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&quot;$&quot;#,##0_);[Red]\(&quot;$&quot;#,##0\)"/>
    <numFmt numFmtId="165" formatCode="&quot;$&quot;#,##0.00_);[Red]\(&quot;$&quot;#,##0.00\)"/>
    <numFmt numFmtId="166" formatCode="\_xd83d_\_xde0a_"/>
    <numFmt numFmtId="167" formatCode="&quot;$&quot;#,##0.00"/>
    <numFmt numFmtId="168" formatCode="_(* #,##0.00_);_(* \(#,##0.00\);_(* &quot;-&quot;??_);_(@_)"/>
    <numFmt numFmtId="169" formatCode="_(* #,##0_);_(* \(#,##0\);_(* &quot;-&quot;??_);_(@_)"/>
    <numFmt numFmtId="170" formatCode="[$-14009]yyyy/mm/dd;@"/>
    <numFmt numFmtId="171" formatCode="_-[$$-409]* #,##0.00_ ;_-[$$-409]* \-#,##0.00\ ;_-[$$-409]* &quot;-&quot;??_ ;_-@_ "/>
  </numFmts>
  <fonts count="4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Poppins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i/>
      <sz val="10"/>
      <color theme="0"/>
      <name val="Arial"/>
      <family val="2"/>
    </font>
    <font>
      <b/>
      <i/>
      <sz val="11"/>
      <color theme="0"/>
      <name val="Arial"/>
      <family val="2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sz val="18"/>
      <color theme="3"/>
      <name val="Calibri Light"/>
      <family val="2"/>
      <scheme val="major"/>
    </font>
    <font>
      <sz val="18"/>
      <color theme="0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3" tint="-0.499984740745262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39997558519241921"/>
        <bgColor theme="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1">
    <xf numFmtId="0" fontId="0" fillId="0" borderId="0"/>
    <xf numFmtId="0" fontId="28" fillId="0" borderId="0"/>
    <xf numFmtId="9" fontId="6" fillId="0" borderId="0" applyFont="0" applyFill="0" applyBorder="0" applyAlignment="0" applyProtection="0"/>
    <xf numFmtId="0" fontId="29" fillId="0" borderId="0"/>
    <xf numFmtId="168" fontId="29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6" fillId="29" borderId="0" applyNumberFormat="0" applyBorder="0" applyAlignment="0" applyProtection="0"/>
    <xf numFmtId="0" fontId="36" fillId="30" borderId="0" applyNumberFormat="0" applyBorder="0" applyAlignment="0" applyProtection="0"/>
    <xf numFmtId="0" fontId="7" fillId="28" borderId="20" applyNumberFormat="0" applyAlignment="0" applyProtection="0"/>
    <xf numFmtId="0" fontId="34" fillId="27" borderId="19" applyNumberFormat="0" applyAlignment="0" applyProtection="0"/>
    <xf numFmtId="0" fontId="6" fillId="0" borderId="0"/>
  </cellStyleXfs>
  <cellXfs count="21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wrapText="1"/>
    </xf>
    <xf numFmtId="0" fontId="2" fillId="2" borderId="0" xfId="0" applyFont="1" applyFill="1"/>
    <xf numFmtId="0" fontId="5" fillId="2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14" fontId="9" fillId="0" borderId="0" xfId="0" applyNumberFormat="1" applyFont="1"/>
    <xf numFmtId="9" fontId="9" fillId="0" borderId="0" xfId="0" applyNumberFormat="1" applyFont="1" applyAlignment="1">
      <alignment horizontal="center"/>
    </xf>
    <xf numFmtId="0" fontId="10" fillId="6" borderId="4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7" borderId="4" xfId="0" applyFont="1" applyFill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vertical="top"/>
    </xf>
    <xf numFmtId="0" fontId="13" fillId="0" borderId="0" xfId="0" applyFont="1" applyAlignment="1">
      <alignment horizontal="center" vertical="top"/>
    </xf>
    <xf numFmtId="0" fontId="14" fillId="7" borderId="4" xfId="0" applyFont="1" applyFill="1" applyBorder="1" applyAlignment="1">
      <alignment horizontal="center" vertical="top"/>
    </xf>
    <xf numFmtId="0" fontId="14" fillId="0" borderId="4" xfId="0" applyFont="1" applyBorder="1" applyAlignment="1">
      <alignment horizontal="center" vertical="top"/>
    </xf>
    <xf numFmtId="0" fontId="8" fillId="0" borderId="0" xfId="0" applyFont="1" applyAlignment="1">
      <alignment vertical="top"/>
    </xf>
    <xf numFmtId="0" fontId="8" fillId="0" borderId="0" xfId="0" applyFont="1"/>
    <xf numFmtId="0" fontId="0" fillId="9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9" borderId="4" xfId="0" applyNumberFormat="1" applyFill="1" applyBorder="1" applyAlignment="1">
      <alignment horizontal="center"/>
    </xf>
    <xf numFmtId="0" fontId="0" fillId="9" borderId="4" xfId="0" applyFill="1" applyBorder="1" applyAlignment="1">
      <alignment horizontal="center" vertical="top"/>
    </xf>
    <xf numFmtId="14" fontId="0" fillId="2" borderId="4" xfId="0" applyNumberFormat="1" applyFill="1" applyBorder="1" applyAlignment="1">
      <alignment horizontal="center"/>
    </xf>
    <xf numFmtId="14" fontId="0" fillId="9" borderId="5" xfId="0" applyNumberFormat="1" applyFill="1" applyBorder="1" applyAlignment="1">
      <alignment horizontal="center"/>
    </xf>
    <xf numFmtId="0" fontId="0" fillId="9" borderId="5" xfId="0" applyFill="1" applyBorder="1" applyAlignment="1">
      <alignment horizontal="center" vertical="top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7" fillId="10" borderId="4" xfId="0" applyFont="1" applyFill="1" applyBorder="1" applyAlignment="1">
      <alignment horizontal="center"/>
    </xf>
    <xf numFmtId="0" fontId="7" fillId="10" borderId="4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17" fillId="0" borderId="0" xfId="0" applyFont="1"/>
    <xf numFmtId="0" fontId="15" fillId="11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top"/>
    </xf>
    <xf numFmtId="0" fontId="0" fillId="0" borderId="1" xfId="0" applyBorder="1"/>
    <xf numFmtId="0" fontId="10" fillId="3" borderId="1" xfId="0" applyFont="1" applyFill="1" applyBorder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18" fillId="0" borderId="0" xfId="0" applyFont="1"/>
    <xf numFmtId="0" fontId="18" fillId="14" borderId="1" xfId="0" applyFont="1" applyFill="1" applyBorder="1"/>
    <xf numFmtId="0" fontId="19" fillId="0" borderId="0" xfId="0" applyFont="1"/>
    <xf numFmtId="0" fontId="15" fillId="15" borderId="1" xfId="0" applyFon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top"/>
    </xf>
    <xf numFmtId="0" fontId="21" fillId="0" borderId="0" xfId="0" applyFont="1" applyAlignment="1">
      <alignment wrapText="1"/>
    </xf>
    <xf numFmtId="0" fontId="20" fillId="2" borderId="0" xfId="0" applyFont="1" applyFill="1" applyAlignment="1">
      <alignment horizontal="center" vertical="center" wrapText="1"/>
    </xf>
    <xf numFmtId="0" fontId="22" fillId="0" borderId="0" xfId="0" applyFont="1" applyAlignment="1">
      <alignment vertical="center"/>
    </xf>
    <xf numFmtId="0" fontId="2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3" fillId="0" borderId="0" xfId="0" applyFont="1" applyAlignment="1">
      <alignment vertical="center"/>
    </xf>
    <xf numFmtId="0" fontId="3" fillId="0" borderId="1" xfId="0" applyFont="1" applyBorder="1" applyAlignment="1">
      <alignment horizontal="center" wrapText="1"/>
    </xf>
    <xf numFmtId="0" fontId="3" fillId="16" borderId="1" xfId="0" applyFont="1" applyFill="1" applyBorder="1" applyAlignment="1">
      <alignment horizontal="center" wrapText="1"/>
    </xf>
    <xf numFmtId="0" fontId="3" fillId="1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20" fillId="17" borderId="1" xfId="0" applyFont="1" applyFill="1" applyBorder="1" applyAlignment="1">
      <alignment horizontal="center" vertical="center" wrapText="1"/>
    </xf>
    <xf numFmtId="2" fontId="20" fillId="17" borderId="1" xfId="0" applyNumberFormat="1" applyFont="1" applyFill="1" applyBorder="1" applyAlignment="1">
      <alignment horizontal="center" vertical="center" wrapText="1"/>
    </xf>
    <xf numFmtId="14" fontId="24" fillId="18" borderId="1" xfId="0" applyNumberFormat="1" applyFont="1" applyFill="1" applyBorder="1" applyAlignment="1">
      <alignment horizontal="center" vertical="center" wrapText="1"/>
    </xf>
    <xf numFmtId="0" fontId="24" fillId="18" borderId="1" xfId="0" applyFont="1" applyFill="1" applyBorder="1" applyAlignment="1">
      <alignment horizontal="center" vertical="center" wrapText="1"/>
    </xf>
    <xf numFmtId="2" fontId="24" fillId="18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top"/>
    </xf>
    <xf numFmtId="165" fontId="0" fillId="2" borderId="0" xfId="0" applyNumberFormat="1" applyFill="1" applyAlignment="1">
      <alignment horizontal="center" vertical="top"/>
    </xf>
    <xf numFmtId="0" fontId="17" fillId="2" borderId="0" xfId="0" applyFont="1" applyFill="1"/>
    <xf numFmtId="0" fontId="17" fillId="2" borderId="0" xfId="0" applyFont="1" applyFill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7" fillId="2" borderId="0" xfId="0" applyFont="1" applyFill="1" applyAlignment="1">
      <alignment vertical="center"/>
    </xf>
    <xf numFmtId="0" fontId="17" fillId="2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15" fillId="15" borderId="1" xfId="0" applyFont="1" applyFill="1" applyBorder="1" applyAlignment="1">
      <alignment horizontal="center"/>
    </xf>
    <xf numFmtId="0" fontId="15" fillId="2" borderId="0" xfId="0" applyFont="1" applyFill="1"/>
    <xf numFmtId="0" fontId="6" fillId="0" borderId="1" xfId="0" applyFont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9" fontId="9" fillId="0" borderId="1" xfId="0" applyNumberFormat="1" applyFont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14" fontId="27" fillId="2" borderId="1" xfId="0" applyNumberFormat="1" applyFont="1" applyFill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6" fontId="0" fillId="0" borderId="0" xfId="0" applyNumberFormat="1" applyAlignment="1">
      <alignment horizontal="left" vertical="top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0" xfId="0" applyFont="1"/>
    <xf numFmtId="0" fontId="17" fillId="0" borderId="1" xfId="0" applyFont="1" applyBorder="1" applyAlignment="1">
      <alignment horizontal="center"/>
    </xf>
    <xf numFmtId="0" fontId="15" fillId="23" borderId="1" xfId="0" applyFont="1" applyFill="1" applyBorder="1" applyAlignment="1">
      <alignment horizontal="center"/>
    </xf>
    <xf numFmtId="14" fontId="0" fillId="0" borderId="0" xfId="0" applyNumberFormat="1"/>
    <xf numFmtId="0" fontId="15" fillId="23" borderId="0" xfId="0" applyFont="1" applyFill="1" applyAlignment="1">
      <alignment horizontal="center"/>
    </xf>
    <xf numFmtId="0" fontId="11" fillId="0" borderId="0" xfId="0" applyFont="1"/>
    <xf numFmtId="0" fontId="11" fillId="24" borderId="1" xfId="0" applyFont="1" applyFill="1" applyBorder="1" applyAlignment="1">
      <alignment horizontal="center"/>
    </xf>
    <xf numFmtId="0" fontId="11" fillId="0" borderId="1" xfId="0" applyFont="1" applyBorder="1"/>
    <xf numFmtId="0" fontId="28" fillId="0" borderId="0" xfId="1" applyAlignment="1">
      <alignment vertical="top"/>
    </xf>
    <xf numFmtId="0" fontId="30" fillId="0" borderId="0" xfId="0" applyFont="1"/>
    <xf numFmtId="0" fontId="29" fillId="0" borderId="1" xfId="1" applyFont="1" applyBorder="1" applyAlignment="1">
      <alignment horizontal="center"/>
    </xf>
    <xf numFmtId="15" fontId="29" fillId="0" borderId="1" xfId="1" applyNumberFormat="1" applyFont="1" applyBorder="1" applyAlignment="1">
      <alignment horizontal="center"/>
    </xf>
    <xf numFmtId="0" fontId="29" fillId="0" borderId="1" xfId="1" applyFont="1" applyBorder="1" applyAlignment="1" applyProtection="1">
      <alignment horizontal="center"/>
      <protection locked="0"/>
    </xf>
    <xf numFmtId="167" fontId="29" fillId="0" borderId="1" xfId="1" applyNumberFormat="1" applyFont="1" applyBorder="1" applyAlignment="1">
      <alignment horizontal="center"/>
    </xf>
    <xf numFmtId="0" fontId="31" fillId="25" borderId="1" xfId="1" applyFont="1" applyFill="1" applyBorder="1" applyAlignment="1">
      <alignment horizontal="center"/>
    </xf>
    <xf numFmtId="0" fontId="28" fillId="0" borderId="1" xfId="1" applyBorder="1" applyAlignment="1">
      <alignment horizontal="center" vertical="top"/>
    </xf>
    <xf numFmtId="10" fontId="28" fillId="0" borderId="1" xfId="1" applyNumberFormat="1" applyBorder="1" applyAlignment="1">
      <alignment horizontal="center" vertical="top"/>
    </xf>
    <xf numFmtId="0" fontId="28" fillId="0" borderId="0" xfId="1" applyAlignment="1">
      <alignment horizontal="center" vertical="top"/>
    </xf>
    <xf numFmtId="0" fontId="5" fillId="0" borderId="9" xfId="1" applyFont="1" applyBorder="1" applyAlignment="1">
      <alignment horizontal="center" vertical="top"/>
    </xf>
    <xf numFmtId="2" fontId="28" fillId="0" borderId="11" xfId="1" applyNumberFormat="1" applyBorder="1" applyAlignment="1">
      <alignment horizontal="center" vertical="top"/>
    </xf>
    <xf numFmtId="0" fontId="32" fillId="15" borderId="8" xfId="1" applyFont="1" applyFill="1" applyBorder="1" applyAlignment="1">
      <alignment horizontal="center" vertical="top"/>
    </xf>
    <xf numFmtId="0" fontId="32" fillId="15" borderId="10" xfId="1" applyFont="1" applyFill="1" applyBorder="1" applyAlignment="1">
      <alignment horizontal="center" vertical="top"/>
    </xf>
    <xf numFmtId="0" fontId="33" fillId="15" borderId="1" xfId="1" applyFont="1" applyFill="1" applyBorder="1" applyAlignment="1">
      <alignment horizontal="center" vertical="center"/>
    </xf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" xfId="0" applyBorder="1"/>
    <xf numFmtId="0" fontId="0" fillId="0" borderId="18" xfId="0" applyBorder="1"/>
    <xf numFmtId="0" fontId="0" fillId="0" borderId="3" xfId="0" applyBorder="1"/>
    <xf numFmtId="0" fontId="15" fillId="26" borderId="1" xfId="0" applyFont="1" applyFill="1" applyBorder="1" applyAlignment="1">
      <alignment horizontal="center"/>
    </xf>
    <xf numFmtId="0" fontId="38" fillId="0" borderId="0" xfId="3" applyFont="1"/>
    <xf numFmtId="0" fontId="37" fillId="31" borderId="1" xfId="3" applyFont="1" applyFill="1" applyBorder="1" applyAlignment="1">
      <alignment vertical="top"/>
    </xf>
    <xf numFmtId="169" fontId="37" fillId="31" borderId="1" xfId="4" applyNumberFormat="1" applyFont="1" applyFill="1" applyBorder="1" applyAlignment="1" applyProtection="1">
      <alignment vertical="top"/>
    </xf>
    <xf numFmtId="0" fontId="37" fillId="31" borderId="1" xfId="3" applyFont="1" applyFill="1" applyBorder="1" applyAlignment="1">
      <alignment horizontal="center" vertical="top"/>
    </xf>
    <xf numFmtId="15" fontId="37" fillId="31" borderId="1" xfId="3" applyNumberFormat="1" applyFont="1" applyFill="1" applyBorder="1" applyAlignment="1">
      <alignment horizontal="center" vertical="top"/>
    </xf>
    <xf numFmtId="169" fontId="37" fillId="31" borderId="1" xfId="4" applyNumberFormat="1" applyFont="1" applyFill="1" applyBorder="1" applyAlignment="1" applyProtection="1">
      <alignment horizontal="center" vertical="top"/>
    </xf>
    <xf numFmtId="0" fontId="38" fillId="0" borderId="1" xfId="3" applyFont="1" applyBorder="1" applyAlignment="1">
      <alignment horizontal="center"/>
    </xf>
    <xf numFmtId="15" fontId="38" fillId="0" borderId="1" xfId="3" applyNumberFormat="1" applyFont="1" applyBorder="1" applyAlignment="1">
      <alignment horizontal="center"/>
    </xf>
    <xf numFmtId="169" fontId="38" fillId="0" borderId="1" xfId="4" applyNumberFormat="1" applyFont="1" applyFill="1" applyBorder="1" applyAlignment="1" applyProtection="1">
      <alignment horizontal="center"/>
    </xf>
    <xf numFmtId="169" fontId="38" fillId="0" borderId="1" xfId="4" applyNumberFormat="1" applyFont="1" applyBorder="1" applyAlignment="1" applyProtection="1">
      <alignment horizontal="center"/>
    </xf>
    <xf numFmtId="15" fontId="38" fillId="0" borderId="1" xfId="4" applyNumberFormat="1" applyFont="1" applyBorder="1" applyAlignment="1" applyProtection="1">
      <alignment horizontal="center"/>
    </xf>
    <xf numFmtId="0" fontId="38" fillId="0" borderId="1" xfId="3" applyFont="1" applyBorder="1"/>
    <xf numFmtId="169" fontId="38" fillId="0" borderId="1" xfId="4" applyNumberFormat="1" applyFont="1" applyBorder="1" applyAlignment="1" applyProtection="1"/>
    <xf numFmtId="169" fontId="38" fillId="0" borderId="1" xfId="4" applyNumberFormat="1" applyFont="1" applyBorder="1" applyAlignment="1" applyProtection="1">
      <alignment horizontal="left" indent="1"/>
    </xf>
    <xf numFmtId="0" fontId="38" fillId="0" borderId="0" xfId="3" applyFont="1" applyAlignment="1">
      <alignment horizontal="center"/>
    </xf>
    <xf numFmtId="9" fontId="6" fillId="0" borderId="0" xfId="2" applyFont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39" fillId="0" borderId="0" xfId="5" applyAlignment="1">
      <alignment vertical="top"/>
    </xf>
    <xf numFmtId="0" fontId="7" fillId="30" borderId="0" xfId="7" applyFont="1" applyAlignment="1">
      <alignment horizontal="center" vertical="top"/>
    </xf>
    <xf numFmtId="14" fontId="7" fillId="30" borderId="0" xfId="7" applyNumberFormat="1" applyFont="1" applyAlignment="1">
      <alignment horizontal="center" vertical="top"/>
    </xf>
    <xf numFmtId="9" fontId="7" fillId="30" borderId="0" xfId="7" applyNumberFormat="1" applyFont="1" applyAlignment="1">
      <alignment horizontal="center" vertical="top"/>
    </xf>
    <xf numFmtId="0" fontId="15" fillId="26" borderId="20" xfId="8" applyFont="1" applyFill="1" applyAlignment="1">
      <alignment horizontal="center" vertical="top"/>
    </xf>
    <xf numFmtId="0" fontId="34" fillId="27" borderId="19" xfId="9" applyAlignment="1">
      <alignment vertical="top"/>
    </xf>
    <xf numFmtId="0" fontId="28" fillId="0" borderId="1" xfId="1" applyBorder="1" applyAlignment="1">
      <alignment vertical="top"/>
    </xf>
    <xf numFmtId="0" fontId="8" fillId="0" borderId="0" xfId="1" applyFont="1" applyAlignment="1">
      <alignment vertical="top"/>
    </xf>
    <xf numFmtId="0" fontId="35" fillId="0" borderId="0" xfId="1" applyFont="1" applyAlignment="1">
      <alignment vertical="top"/>
    </xf>
    <xf numFmtId="0" fontId="34" fillId="27" borderId="19" xfId="9"/>
    <xf numFmtId="0" fontId="28" fillId="0" borderId="0" xfId="1"/>
    <xf numFmtId="0" fontId="35" fillId="0" borderId="0" xfId="1" applyFont="1"/>
    <xf numFmtId="0" fontId="8" fillId="0" borderId="0" xfId="1" applyFont="1"/>
    <xf numFmtId="0" fontId="7" fillId="28" borderId="21" xfId="8" applyBorder="1" applyAlignment="1">
      <alignment vertical="top"/>
    </xf>
    <xf numFmtId="0" fontId="28" fillId="0" borderId="12" xfId="1" applyBorder="1" applyAlignment="1">
      <alignment vertical="top"/>
    </xf>
    <xf numFmtId="0" fontId="36" fillId="2" borderId="1" xfId="8" applyFont="1" applyFill="1" applyBorder="1" applyAlignment="1">
      <alignment vertical="top"/>
    </xf>
    <xf numFmtId="0" fontId="28" fillId="0" borderId="0" xfId="1" applyAlignment="1">
      <alignment horizontal="center"/>
    </xf>
    <xf numFmtId="0" fontId="20" fillId="26" borderId="1" xfId="1" applyFont="1" applyFill="1" applyBorder="1" applyAlignment="1">
      <alignment horizontal="center"/>
    </xf>
    <xf numFmtId="0" fontId="20" fillId="8" borderId="1" xfId="1" applyFont="1" applyFill="1" applyBorder="1" applyAlignment="1">
      <alignment horizontal="center"/>
    </xf>
    <xf numFmtId="0" fontId="20" fillId="19" borderId="1" xfId="1" applyFont="1" applyFill="1" applyBorder="1" applyAlignment="1">
      <alignment horizontal="center"/>
    </xf>
    <xf numFmtId="0" fontId="6" fillId="0" borderId="1" xfId="2" applyNumberFormat="1" applyFont="1" applyBorder="1" applyAlignment="1">
      <alignment horizontal="center"/>
    </xf>
    <xf numFmtId="0" fontId="42" fillId="32" borderId="0" xfId="10" applyFont="1" applyFill="1"/>
    <xf numFmtId="0" fontId="29" fillId="0" borderId="0" xfId="3" applyAlignment="1">
      <alignment horizontal="left"/>
    </xf>
    <xf numFmtId="0" fontId="6" fillId="0" borderId="0" xfId="10"/>
    <xf numFmtId="0" fontId="6" fillId="0" borderId="0" xfId="10" applyAlignment="1">
      <alignment horizontal="center"/>
    </xf>
    <xf numFmtId="0" fontId="43" fillId="2" borderId="0" xfId="6" applyFont="1" applyFill="1" applyAlignment="1"/>
    <xf numFmtId="0" fontId="7" fillId="28" borderId="20" xfId="8" applyAlignment="1">
      <alignment horizontal="center"/>
    </xf>
    <xf numFmtId="0" fontId="7" fillId="28" borderId="24" xfId="8" applyBorder="1" applyAlignment="1">
      <alignment horizontal="center"/>
    </xf>
    <xf numFmtId="0" fontId="6" fillId="0" borderId="1" xfId="10" applyBorder="1" applyAlignment="1">
      <alignment horizontal="center"/>
    </xf>
    <xf numFmtId="0" fontId="11" fillId="0" borderId="0" xfId="0" applyFont="1" applyAlignment="1">
      <alignment vertical="top"/>
    </xf>
    <xf numFmtId="170" fontId="0" fillId="0" borderId="0" xfId="0" applyNumberFormat="1"/>
    <xf numFmtId="165" fontId="3" fillId="0" borderId="1" xfId="0" applyNumberFormat="1" applyFont="1" applyBorder="1" applyAlignment="1">
      <alignment horizontal="center" wrapText="1"/>
    </xf>
    <xf numFmtId="171" fontId="28" fillId="0" borderId="1" xfId="1" applyNumberFormat="1" applyBorder="1" applyAlignment="1">
      <alignment vertical="top"/>
    </xf>
    <xf numFmtId="0" fontId="15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43" fillId="2" borderId="0" xfId="0" applyFont="1" applyFill="1"/>
    <xf numFmtId="0" fontId="26" fillId="2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14" fontId="27" fillId="2" borderId="0" xfId="0" applyNumberFormat="1" applyFont="1" applyFill="1" applyAlignment="1">
      <alignment horizontal="left"/>
    </xf>
    <xf numFmtId="0" fontId="27" fillId="2" borderId="0" xfId="0" applyFont="1" applyFill="1" applyAlignment="1">
      <alignment horizontal="left"/>
    </xf>
    <xf numFmtId="164" fontId="18" fillId="2" borderId="0" xfId="0" applyNumberFormat="1" applyFont="1" applyFill="1" applyAlignment="1">
      <alignment horizontal="left"/>
    </xf>
    <xf numFmtId="9" fontId="27" fillId="2" borderId="0" xfId="0" applyNumberFormat="1" applyFont="1" applyFill="1" applyAlignment="1">
      <alignment horizontal="left"/>
    </xf>
    <xf numFmtId="0" fontId="15" fillId="26" borderId="12" xfId="0" applyFont="1" applyFill="1" applyBorder="1" applyAlignment="1">
      <alignment horizontal="center"/>
    </xf>
    <xf numFmtId="0" fontId="8" fillId="13" borderId="0" xfId="0" applyFont="1" applyFill="1" applyAlignment="1">
      <alignment horizontal="left" vertical="top" wrapText="1"/>
    </xf>
    <xf numFmtId="0" fontId="11" fillId="8" borderId="0" xfId="0" applyFont="1" applyFill="1" applyAlignment="1">
      <alignment horizontal="center" vertical="top"/>
    </xf>
    <xf numFmtId="0" fontId="1" fillId="8" borderId="0" xfId="0" applyFont="1" applyFill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10" fillId="15" borderId="1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41" fillId="26" borderId="0" xfId="1" applyFont="1" applyFill="1" applyAlignment="1">
      <alignment horizontal="center"/>
    </xf>
    <xf numFmtId="0" fontId="20" fillId="8" borderId="7" xfId="1" applyFont="1" applyFill="1" applyBorder="1" applyAlignment="1">
      <alignment horizontal="center"/>
    </xf>
    <xf numFmtId="0" fontId="20" fillId="8" borderId="3" xfId="1" applyFont="1" applyFill="1" applyBorder="1" applyAlignment="1">
      <alignment horizontal="center"/>
    </xf>
    <xf numFmtId="0" fontId="20" fillId="8" borderId="2" xfId="1" applyFont="1" applyFill="1" applyBorder="1" applyAlignment="1">
      <alignment horizontal="center"/>
    </xf>
    <xf numFmtId="0" fontId="20" fillId="19" borderId="12" xfId="1" applyFont="1" applyFill="1" applyBorder="1" applyAlignment="1">
      <alignment horizontal="center" vertical="center"/>
    </xf>
    <xf numFmtId="0" fontId="20" fillId="19" borderId="22" xfId="1" applyFont="1" applyFill="1" applyBorder="1" applyAlignment="1">
      <alignment horizontal="center" vertical="center"/>
    </xf>
    <xf numFmtId="0" fontId="20" fillId="19" borderId="23" xfId="1" applyFont="1" applyFill="1" applyBorder="1" applyAlignment="1">
      <alignment horizontal="center" vertical="center"/>
    </xf>
    <xf numFmtId="0" fontId="43" fillId="29" borderId="0" xfId="6" applyFont="1" applyAlignment="1">
      <alignment horizontal="center"/>
    </xf>
    <xf numFmtId="0" fontId="40" fillId="29" borderId="0" xfId="6" applyFont="1" applyAlignment="1">
      <alignment horizontal="center" vertical="top"/>
    </xf>
    <xf numFmtId="0" fontId="15" fillId="12" borderId="1" xfId="0" applyFont="1" applyFill="1" applyBorder="1" applyAlignment="1">
      <alignment horizontal="center" vertical="center"/>
    </xf>
    <xf numFmtId="0" fontId="17" fillId="21" borderId="7" xfId="0" applyFont="1" applyFill="1" applyBorder="1" applyAlignment="1">
      <alignment horizontal="center"/>
    </xf>
    <xf numFmtId="0" fontId="17" fillId="21" borderId="3" xfId="0" applyFont="1" applyFill="1" applyBorder="1" applyAlignment="1">
      <alignment horizontal="center"/>
    </xf>
    <xf numFmtId="0" fontId="17" fillId="21" borderId="2" xfId="0" applyFont="1" applyFill="1" applyBorder="1" applyAlignment="1">
      <alignment horizontal="center"/>
    </xf>
    <xf numFmtId="0" fontId="17" fillId="21" borderId="1" xfId="0" applyFont="1" applyFill="1" applyBorder="1" applyAlignment="1">
      <alignment horizontal="center"/>
    </xf>
    <xf numFmtId="0" fontId="25" fillId="19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left" vertical="center"/>
    </xf>
  </cellXfs>
  <cellStyles count="11">
    <cellStyle name="Accent1 2" xfId="6" xr:uid="{6559F5D7-8CF0-4335-ADA3-D2BA084EC0BC}"/>
    <cellStyle name="Accent3 2" xfId="7" xr:uid="{38B4CE72-5480-4461-BD5D-11D2CEE7EEF2}"/>
    <cellStyle name="Calculation 2" xfId="9" xr:uid="{18A9F92B-0F9D-4606-95CD-FBD356F41CCB}"/>
    <cellStyle name="Check Cell 2" xfId="8" xr:uid="{CE95CE8F-224F-402C-9F64-04B13D6B223F}"/>
    <cellStyle name="Comma 2" xfId="4" xr:uid="{BC95EBE0-CEC3-46E1-8CD2-A13821F7BAA4}"/>
    <cellStyle name="Normal" xfId="0" builtinId="0"/>
    <cellStyle name="Normal 2" xfId="1" xr:uid="{B8BBEFCB-A60A-4BBB-9123-1473DADBD627}"/>
    <cellStyle name="Normal 2 2" xfId="3" xr:uid="{00DAFB8B-C476-488D-80F3-22CB9465D165}"/>
    <cellStyle name="Normal 2 3" xfId="10" xr:uid="{B1D97724-427D-4967-B7DF-96FF4176F370}"/>
    <cellStyle name="Percent" xfId="2" builtinId="5"/>
    <cellStyle name="Title 2" xfId="5" xr:uid="{AD1B2D94-247F-4866-84EB-7AD6B6023E84}"/>
  </cellStyles>
  <dxfs count="0"/>
  <tableStyles count="1" defaultTableStyle="TableStyleMedium2" defaultPivotStyle="PivotStyleLight16">
    <tableStyle name="Invisible" pivot="0" table="0" count="0" xr9:uid="{5193283C-70F5-43FE-B564-54351A86B6B8}"/>
  </tableStyles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D03B-C8C1-4D92-A88C-E712F78AD8E6}">
  <sheetPr>
    <tabColor rgb="FFFF0066"/>
  </sheetPr>
  <dimension ref="A1:K39"/>
  <sheetViews>
    <sheetView tabSelected="1" zoomScale="120" zoomScaleNormal="120" workbookViewId="0">
      <selection activeCell="H5" sqref="H5"/>
    </sheetView>
  </sheetViews>
  <sheetFormatPr defaultRowHeight="14.4" x14ac:dyDescent="0.3"/>
  <cols>
    <col min="2" max="2" width="14.88671875" customWidth="1"/>
    <col min="3" max="3" width="8.77734375" customWidth="1"/>
    <col min="4" max="4" width="28.5546875" customWidth="1"/>
    <col min="8" max="8" width="20.77734375" customWidth="1"/>
    <col min="10" max="10" width="11.77734375" customWidth="1"/>
  </cols>
  <sheetData>
    <row r="1" spans="1:11" ht="15.6" x14ac:dyDescent="0.3">
      <c r="A1" s="135" t="s">
        <v>2449</v>
      </c>
      <c r="B1" s="196" t="s">
        <v>2428</v>
      </c>
      <c r="C1" s="196"/>
      <c r="D1" s="196"/>
    </row>
    <row r="2" spans="1:11" x14ac:dyDescent="0.3">
      <c r="A2" s="59">
        <v>1</v>
      </c>
      <c r="B2" s="126" t="s">
        <v>2466</v>
      </c>
      <c r="C2" s="134"/>
      <c r="D2" s="132"/>
    </row>
    <row r="3" spans="1:11" x14ac:dyDescent="0.3">
      <c r="A3" s="59">
        <v>2</v>
      </c>
      <c r="B3" s="126" t="s">
        <v>2454</v>
      </c>
      <c r="C3" s="134"/>
      <c r="D3" s="132"/>
      <c r="H3" s="126" t="s">
        <v>2466</v>
      </c>
      <c r="J3" t="s">
        <v>2123</v>
      </c>
    </row>
    <row r="4" spans="1:11" x14ac:dyDescent="0.3">
      <c r="A4" s="59">
        <v>3</v>
      </c>
      <c r="B4" s="126" t="s">
        <v>2457</v>
      </c>
      <c r="C4" s="134"/>
      <c r="D4" s="129"/>
      <c r="H4" s="187"/>
    </row>
    <row r="5" spans="1:11" x14ac:dyDescent="0.3">
      <c r="A5" s="59">
        <v>4</v>
      </c>
      <c r="B5" t="s">
        <v>2456</v>
      </c>
      <c r="D5" s="129"/>
    </row>
    <row r="6" spans="1:11" x14ac:dyDescent="0.3">
      <c r="A6" s="59">
        <v>5</v>
      </c>
      <c r="B6" s="134" t="s">
        <v>2451</v>
      </c>
      <c r="C6" s="134"/>
      <c r="D6" s="132"/>
      <c r="I6" s="188"/>
      <c r="J6" s="188"/>
      <c r="K6" s="188"/>
    </row>
    <row r="7" spans="1:11" x14ac:dyDescent="0.3">
      <c r="A7" s="59">
        <v>6</v>
      </c>
      <c r="B7" s="127" t="s">
        <v>2450</v>
      </c>
      <c r="C7" s="133"/>
      <c r="D7" s="132"/>
      <c r="I7" s="188"/>
      <c r="J7" s="188"/>
      <c r="K7" s="188"/>
    </row>
    <row r="8" spans="1:11" x14ac:dyDescent="0.3">
      <c r="A8" s="59">
        <v>7</v>
      </c>
      <c r="B8" s="131" t="s">
        <v>2452</v>
      </c>
      <c r="C8" s="128"/>
      <c r="D8" s="132"/>
    </row>
    <row r="9" spans="1:11" x14ac:dyDescent="0.3">
      <c r="A9" s="59">
        <v>8</v>
      </c>
      <c r="B9" s="131" t="s">
        <v>2453</v>
      </c>
      <c r="C9" s="134"/>
      <c r="D9" s="132"/>
    </row>
    <row r="10" spans="1:11" x14ac:dyDescent="0.3">
      <c r="A10" s="59">
        <v>9</v>
      </c>
      <c r="B10" s="126" t="s">
        <v>2455</v>
      </c>
      <c r="C10" s="134"/>
      <c r="D10" s="132"/>
    </row>
    <row r="11" spans="1:11" x14ac:dyDescent="0.3">
      <c r="A11" s="59">
        <v>10</v>
      </c>
      <c r="B11" s="126" t="s">
        <v>2458</v>
      </c>
      <c r="C11" s="134"/>
      <c r="D11" s="132"/>
    </row>
    <row r="12" spans="1:11" x14ac:dyDescent="0.3">
      <c r="A12" s="59">
        <v>11</v>
      </c>
      <c r="B12" s="126" t="s">
        <v>2459</v>
      </c>
      <c r="C12" s="134"/>
      <c r="D12" s="132"/>
    </row>
    <row r="13" spans="1:11" x14ac:dyDescent="0.3">
      <c r="A13" s="59">
        <v>12</v>
      </c>
      <c r="B13" s="126" t="s">
        <v>2460</v>
      </c>
      <c r="D13" s="130"/>
    </row>
    <row r="14" spans="1:11" x14ac:dyDescent="0.3">
      <c r="A14" s="59">
        <v>13</v>
      </c>
      <c r="B14" s="126" t="s">
        <v>2461</v>
      </c>
      <c r="C14" s="134"/>
      <c r="D14" s="132"/>
    </row>
    <row r="15" spans="1:11" x14ac:dyDescent="0.3">
      <c r="A15" s="59">
        <v>14</v>
      </c>
      <c r="B15" s="126" t="s">
        <v>2462</v>
      </c>
      <c r="C15" s="134"/>
      <c r="D15" s="132"/>
    </row>
    <row r="16" spans="1:11" x14ac:dyDescent="0.3">
      <c r="A16" s="59">
        <v>15</v>
      </c>
      <c r="B16" s="126" t="s">
        <v>2463</v>
      </c>
      <c r="C16" s="134"/>
      <c r="D16" s="132"/>
    </row>
    <row r="17" spans="1:4" x14ac:dyDescent="0.3">
      <c r="A17" s="59">
        <v>16</v>
      </c>
      <c r="B17" s="126" t="s">
        <v>2464</v>
      </c>
      <c r="C17" s="134"/>
      <c r="D17" s="132"/>
    </row>
    <row r="18" spans="1:4" x14ac:dyDescent="0.3">
      <c r="A18" s="59">
        <v>17</v>
      </c>
      <c r="B18" s="128" t="s">
        <v>2465</v>
      </c>
      <c r="C18" s="133"/>
      <c r="D18" s="132"/>
    </row>
    <row r="19" spans="1:4" x14ac:dyDescent="0.3">
      <c r="A19" s="59">
        <v>18</v>
      </c>
      <c r="B19" s="134" t="s">
        <v>2467</v>
      </c>
      <c r="C19" s="134"/>
      <c r="D19" s="132"/>
    </row>
    <row r="20" spans="1:4" x14ac:dyDescent="0.3">
      <c r="A20" s="59">
        <v>19</v>
      </c>
      <c r="B20" s="134" t="s">
        <v>2468</v>
      </c>
      <c r="C20" s="134"/>
      <c r="D20" s="132"/>
    </row>
    <row r="21" spans="1:4" x14ac:dyDescent="0.3">
      <c r="A21" s="59">
        <v>20</v>
      </c>
      <c r="B21" s="128" t="s">
        <v>2429</v>
      </c>
      <c r="C21" s="126"/>
      <c r="D21" s="132"/>
    </row>
    <row r="22" spans="1:4" x14ac:dyDescent="0.3">
      <c r="A22" s="59">
        <v>21</v>
      </c>
      <c r="B22" s="134" t="s">
        <v>2430</v>
      </c>
      <c r="C22" s="133"/>
      <c r="D22" s="129"/>
    </row>
    <row r="23" spans="1:4" x14ac:dyDescent="0.3">
      <c r="A23" s="59">
        <v>22</v>
      </c>
      <c r="B23" s="131" t="s">
        <v>2431</v>
      </c>
      <c r="C23" s="128"/>
      <c r="D23" s="129"/>
    </row>
    <row r="24" spans="1:4" x14ac:dyDescent="0.3">
      <c r="A24" s="59">
        <v>23</v>
      </c>
      <c r="B24" s="126" t="s">
        <v>2432</v>
      </c>
      <c r="C24" s="134"/>
      <c r="D24" s="132"/>
    </row>
    <row r="25" spans="1:4" x14ac:dyDescent="0.3">
      <c r="A25" s="59">
        <v>24</v>
      </c>
      <c r="B25" s="126" t="s">
        <v>2433</v>
      </c>
      <c r="C25" s="127"/>
      <c r="D25" s="132"/>
    </row>
    <row r="26" spans="1:4" x14ac:dyDescent="0.3">
      <c r="A26" s="59">
        <v>25</v>
      </c>
      <c r="B26" s="126" t="s">
        <v>2434</v>
      </c>
      <c r="C26" s="134"/>
      <c r="D26" s="132"/>
    </row>
    <row r="27" spans="1:4" x14ac:dyDescent="0.3">
      <c r="A27" s="59">
        <v>26</v>
      </c>
      <c r="B27" s="131" t="s">
        <v>2435</v>
      </c>
      <c r="C27" s="134"/>
      <c r="D27" s="132"/>
    </row>
    <row r="28" spans="1:4" x14ac:dyDescent="0.3">
      <c r="A28" s="59">
        <v>27</v>
      </c>
      <c r="B28" s="126" t="s">
        <v>2436</v>
      </c>
      <c r="C28" s="134"/>
      <c r="D28" s="132"/>
    </row>
    <row r="29" spans="1:4" x14ac:dyDescent="0.3">
      <c r="A29" s="59">
        <v>28</v>
      </c>
      <c r="B29" s="126" t="s">
        <v>2437</v>
      </c>
      <c r="C29" s="134"/>
      <c r="D29" s="132"/>
    </row>
    <row r="30" spans="1:4" x14ac:dyDescent="0.3">
      <c r="A30" s="59">
        <v>29</v>
      </c>
      <c r="B30" s="126" t="s">
        <v>2438</v>
      </c>
      <c r="C30" s="134"/>
      <c r="D30" s="132"/>
    </row>
    <row r="31" spans="1:4" x14ac:dyDescent="0.3">
      <c r="A31" s="59">
        <v>30</v>
      </c>
      <c r="B31" s="126" t="s">
        <v>2439</v>
      </c>
      <c r="D31" s="130"/>
    </row>
    <row r="32" spans="1:4" x14ac:dyDescent="0.3">
      <c r="A32" s="59">
        <v>31</v>
      </c>
      <c r="B32" s="126" t="s">
        <v>2440</v>
      </c>
      <c r="C32" s="134"/>
      <c r="D32" s="132"/>
    </row>
    <row r="33" spans="1:4" x14ac:dyDescent="0.3">
      <c r="A33" s="59">
        <v>32</v>
      </c>
      <c r="B33" s="126" t="s">
        <v>2441</v>
      </c>
      <c r="C33" s="134"/>
      <c r="D33" s="132"/>
    </row>
    <row r="34" spans="1:4" x14ac:dyDescent="0.3">
      <c r="A34" s="59">
        <v>33</v>
      </c>
      <c r="B34" s="126" t="s">
        <v>2442</v>
      </c>
      <c r="C34" s="134"/>
      <c r="D34" s="132"/>
    </row>
    <row r="35" spans="1:4" x14ac:dyDescent="0.3">
      <c r="A35" s="59">
        <v>34</v>
      </c>
      <c r="B35" s="126" t="s">
        <v>2443</v>
      </c>
      <c r="C35" s="134" t="s">
        <v>2444</v>
      </c>
      <c r="D35" s="132"/>
    </row>
    <row r="36" spans="1:4" x14ac:dyDescent="0.3">
      <c r="A36" s="59">
        <v>35</v>
      </c>
      <c r="B36" s="126" t="s">
        <v>2445</v>
      </c>
      <c r="C36" s="134"/>
      <c r="D36" s="132"/>
    </row>
    <row r="37" spans="1:4" x14ac:dyDescent="0.3">
      <c r="A37" s="59">
        <v>36</v>
      </c>
      <c r="B37" s="126" t="s">
        <v>2446</v>
      </c>
      <c r="C37" s="134"/>
      <c r="D37" s="132"/>
    </row>
    <row r="38" spans="1:4" x14ac:dyDescent="0.3">
      <c r="A38" s="59">
        <v>37</v>
      </c>
      <c r="B38" s="126" t="s">
        <v>2447</v>
      </c>
      <c r="C38" s="126"/>
      <c r="D38" s="132"/>
    </row>
    <row r="39" spans="1:4" x14ac:dyDescent="0.3">
      <c r="A39" s="59">
        <v>38</v>
      </c>
      <c r="B39" s="126" t="s">
        <v>2448</v>
      </c>
      <c r="C39" s="126"/>
      <c r="D39" s="132"/>
    </row>
  </sheetData>
  <mergeCells count="1">
    <mergeCell ref="B1:D1"/>
  </mergeCells>
  <dataValidations count="1">
    <dataValidation allowBlank="1" showInputMessage="1" showErrorMessage="1" prompt="Welcome" sqref="J4:J13" xr:uid="{4D7218FC-3C1C-445F-9EFF-6C38533A91FA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F5A4-3AEF-48CA-AF80-91F0239A2080}">
  <sheetPr>
    <tabColor rgb="FFFFC000"/>
  </sheetPr>
  <dimension ref="B2:P37"/>
  <sheetViews>
    <sheetView zoomScale="120" zoomScaleNormal="120" workbookViewId="0">
      <selection activeCell="C11" sqref="C11"/>
    </sheetView>
  </sheetViews>
  <sheetFormatPr defaultRowHeight="14.4" x14ac:dyDescent="0.3"/>
  <cols>
    <col min="3" max="3" width="11.6640625" customWidth="1"/>
    <col min="4" max="4" width="13.88671875" customWidth="1"/>
    <col min="5" max="5" width="15.109375" customWidth="1"/>
    <col min="6" max="7" width="12.88671875" customWidth="1"/>
    <col min="10" max="10" width="10.33203125" bestFit="1" customWidth="1"/>
    <col min="12" max="12" width="11.77734375" customWidth="1"/>
    <col min="16" max="16" width="12.33203125" customWidth="1"/>
  </cols>
  <sheetData>
    <row r="2" spans="2:16" ht="14.4" customHeight="1" x14ac:dyDescent="0.3">
      <c r="I2" s="197" t="s">
        <v>2124</v>
      </c>
      <c r="J2" s="197"/>
      <c r="K2" s="197"/>
      <c r="L2" s="197"/>
      <c r="M2" s="197"/>
    </row>
    <row r="3" spans="2:16" x14ac:dyDescent="0.3">
      <c r="I3" s="197"/>
      <c r="J3" s="197"/>
      <c r="K3" s="197"/>
      <c r="L3" s="197"/>
      <c r="M3" s="197"/>
    </row>
    <row r="4" spans="2:16" x14ac:dyDescent="0.3">
      <c r="I4" s="197"/>
      <c r="J4" s="197"/>
      <c r="K4" s="197"/>
      <c r="L4" s="197"/>
      <c r="M4" s="197"/>
      <c r="P4" s="106"/>
    </row>
    <row r="5" spans="2:16" ht="15.6" x14ac:dyDescent="0.3">
      <c r="B5" s="105" t="s">
        <v>2063</v>
      </c>
      <c r="C5" s="105" t="s">
        <v>2123</v>
      </c>
      <c r="D5" s="105" t="s">
        <v>2118</v>
      </c>
      <c r="E5" s="105" t="s">
        <v>2119</v>
      </c>
      <c r="F5" s="105" t="s">
        <v>2120</v>
      </c>
      <c r="G5" s="107" t="s">
        <v>2121</v>
      </c>
      <c r="I5" s="197"/>
      <c r="J5" s="197"/>
      <c r="K5" s="197"/>
      <c r="L5" s="197"/>
      <c r="M5" s="197"/>
      <c r="P5" s="106"/>
    </row>
    <row r="6" spans="2:16" x14ac:dyDescent="0.3">
      <c r="G6" s="106"/>
      <c r="I6" s="197"/>
      <c r="J6" s="197"/>
      <c r="K6" s="197"/>
      <c r="L6" s="197"/>
      <c r="M6" s="197"/>
      <c r="P6" s="106"/>
    </row>
    <row r="7" spans="2:16" x14ac:dyDescent="0.3">
      <c r="G7" s="106"/>
      <c r="I7" s="197"/>
      <c r="J7" s="197"/>
      <c r="K7" s="197"/>
      <c r="L7" s="197"/>
      <c r="M7" s="197"/>
      <c r="P7" s="106"/>
    </row>
    <row r="8" spans="2:16" x14ac:dyDescent="0.3">
      <c r="G8" s="106"/>
      <c r="I8" s="197"/>
      <c r="J8" s="197"/>
      <c r="K8" s="197"/>
      <c r="L8" s="197"/>
      <c r="M8" s="197"/>
      <c r="P8" s="106"/>
    </row>
    <row r="9" spans="2:16" x14ac:dyDescent="0.3">
      <c r="G9" s="106"/>
      <c r="P9" s="106"/>
    </row>
    <row r="10" spans="2:16" x14ac:dyDescent="0.3">
      <c r="G10" s="106"/>
      <c r="J10" s="106"/>
      <c r="L10" s="183"/>
      <c r="P10" s="106"/>
    </row>
    <row r="11" spans="2:16" x14ac:dyDescent="0.3">
      <c r="G11" s="106"/>
      <c r="J11" s="106"/>
      <c r="P11" s="106"/>
    </row>
    <row r="12" spans="2:16" x14ac:dyDescent="0.3">
      <c r="G12" s="106"/>
      <c r="J12" s="106"/>
      <c r="P12" s="106"/>
    </row>
    <row r="13" spans="2:16" x14ac:dyDescent="0.3">
      <c r="G13" s="106"/>
      <c r="J13" s="106"/>
      <c r="P13" s="106"/>
    </row>
    <row r="14" spans="2:16" x14ac:dyDescent="0.3">
      <c r="G14" s="106"/>
      <c r="J14" s="106"/>
      <c r="P14" s="106"/>
    </row>
    <row r="15" spans="2:16" x14ac:dyDescent="0.3">
      <c r="G15" s="106"/>
      <c r="J15" s="106"/>
      <c r="P15" s="106"/>
    </row>
    <row r="16" spans="2:16" x14ac:dyDescent="0.3">
      <c r="G16" s="106"/>
      <c r="J16" s="106"/>
      <c r="P16" s="106"/>
    </row>
    <row r="17" spans="7:16" x14ac:dyDescent="0.3">
      <c r="G17" s="106"/>
      <c r="J17" s="106"/>
      <c r="P17" s="106"/>
    </row>
    <row r="18" spans="7:16" x14ac:dyDescent="0.3">
      <c r="G18" s="106"/>
      <c r="J18" s="106"/>
      <c r="P18" s="106"/>
    </row>
    <row r="19" spans="7:16" x14ac:dyDescent="0.3">
      <c r="G19" s="106"/>
      <c r="J19" s="106"/>
      <c r="P19" s="106"/>
    </row>
    <row r="20" spans="7:16" x14ac:dyDescent="0.3">
      <c r="G20" s="106"/>
      <c r="J20" s="106"/>
      <c r="P20" s="106"/>
    </row>
    <row r="21" spans="7:16" x14ac:dyDescent="0.3">
      <c r="G21" s="106"/>
      <c r="J21" s="106"/>
      <c r="P21" s="106"/>
    </row>
    <row r="22" spans="7:16" x14ac:dyDescent="0.3">
      <c r="G22" s="106"/>
      <c r="J22" s="106"/>
      <c r="P22" s="106"/>
    </row>
    <row r="23" spans="7:16" x14ac:dyDescent="0.3">
      <c r="G23" s="106"/>
      <c r="J23" s="106"/>
      <c r="P23" s="106"/>
    </row>
    <row r="24" spans="7:16" x14ac:dyDescent="0.3">
      <c r="G24" s="106"/>
      <c r="J24" s="106"/>
      <c r="P24" s="106"/>
    </row>
    <row r="25" spans="7:16" x14ac:dyDescent="0.3">
      <c r="G25" s="106"/>
      <c r="J25" s="106"/>
    </row>
    <row r="26" spans="7:16" x14ac:dyDescent="0.3">
      <c r="G26" s="106"/>
      <c r="J26" s="106"/>
    </row>
    <row r="27" spans="7:16" x14ac:dyDescent="0.3">
      <c r="G27" s="106"/>
      <c r="J27" s="106"/>
    </row>
    <row r="28" spans="7:16" x14ac:dyDescent="0.3">
      <c r="G28" s="106"/>
    </row>
    <row r="29" spans="7:16" x14ac:dyDescent="0.3">
      <c r="G29" s="106"/>
    </row>
    <row r="30" spans="7:16" x14ac:dyDescent="0.3">
      <c r="G30" s="106"/>
    </row>
    <row r="31" spans="7:16" x14ac:dyDescent="0.3">
      <c r="G31" s="106"/>
    </row>
    <row r="32" spans="7:16" x14ac:dyDescent="0.3">
      <c r="G32" s="106">
        <v>45318</v>
      </c>
    </row>
    <row r="33" spans="7:7" x14ac:dyDescent="0.3">
      <c r="G33" s="106">
        <v>45319</v>
      </c>
    </row>
    <row r="34" spans="7:7" x14ac:dyDescent="0.3">
      <c r="G34" s="106">
        <v>45320</v>
      </c>
    </row>
    <row r="35" spans="7:7" x14ac:dyDescent="0.3">
      <c r="G35" s="106">
        <v>45321</v>
      </c>
    </row>
    <row r="36" spans="7:7" x14ac:dyDescent="0.3">
      <c r="G36" s="106">
        <v>45322</v>
      </c>
    </row>
    <row r="37" spans="7:7" x14ac:dyDescent="0.3">
      <c r="G37" s="106">
        <v>45323</v>
      </c>
    </row>
  </sheetData>
  <mergeCells count="1">
    <mergeCell ref="I2:M8"/>
  </mergeCells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8A00-8B0B-4F34-B65D-9B02F93A0A67}">
  <sheetPr>
    <tabColor rgb="FF00B0F0"/>
  </sheetPr>
  <dimension ref="A2:U915"/>
  <sheetViews>
    <sheetView showGridLines="0" zoomScale="120" zoomScaleNormal="120" workbookViewId="0">
      <selection activeCell="T10" sqref="T10"/>
    </sheetView>
  </sheetViews>
  <sheetFormatPr defaultColWidth="5.33203125" defaultRowHeight="14.4" x14ac:dyDescent="0.3"/>
  <sheetData>
    <row r="2" spans="1:21" x14ac:dyDescent="0.3">
      <c r="T2" s="62" t="s">
        <v>2010</v>
      </c>
    </row>
    <row r="3" spans="1:21" x14ac:dyDescent="0.3">
      <c r="T3" s="62" t="s">
        <v>2821</v>
      </c>
    </row>
    <row r="4" spans="1:21" ht="15.6" x14ac:dyDescent="0.3">
      <c r="A4" s="190" t="s">
        <v>16</v>
      </c>
      <c r="B4" s="190" t="s">
        <v>17</v>
      </c>
      <c r="C4" s="190" t="s">
        <v>18</v>
      </c>
      <c r="D4" s="190" t="s">
        <v>19</v>
      </c>
      <c r="E4" s="190" t="s">
        <v>20</v>
      </c>
      <c r="F4" s="190" t="s">
        <v>21</v>
      </c>
      <c r="G4" s="190" t="s">
        <v>22</v>
      </c>
      <c r="H4" s="190" t="s">
        <v>23</v>
      </c>
      <c r="I4" s="190" t="s">
        <v>24</v>
      </c>
      <c r="J4" s="190" t="s">
        <v>25</v>
      </c>
      <c r="K4" s="190" t="s">
        <v>26</v>
      </c>
      <c r="L4" s="190" t="s">
        <v>27</v>
      </c>
      <c r="M4" s="190" t="s">
        <v>28</v>
      </c>
      <c r="N4" s="190" t="s">
        <v>29</v>
      </c>
      <c r="O4" s="190" t="s">
        <v>30</v>
      </c>
      <c r="T4" s="62" t="s">
        <v>2011</v>
      </c>
    </row>
    <row r="5" spans="1:21" x14ac:dyDescent="0.3">
      <c r="A5" s="191" t="s">
        <v>31</v>
      </c>
      <c r="B5" s="191" t="s">
        <v>32</v>
      </c>
      <c r="C5" s="191" t="s">
        <v>33</v>
      </c>
      <c r="D5" s="191" t="s">
        <v>34</v>
      </c>
      <c r="E5" s="191" t="s">
        <v>35</v>
      </c>
      <c r="F5" s="191" t="s">
        <v>36</v>
      </c>
      <c r="G5" s="191" t="s">
        <v>37</v>
      </c>
      <c r="H5" s="191">
        <v>55</v>
      </c>
      <c r="I5" s="191" t="s">
        <v>2126</v>
      </c>
      <c r="J5" s="192">
        <v>42468</v>
      </c>
      <c r="K5" s="193">
        <v>141604</v>
      </c>
      <c r="L5" s="194" t="s">
        <v>2127</v>
      </c>
      <c r="M5" s="195">
        <v>0.15</v>
      </c>
      <c r="N5" s="191" t="s">
        <v>38</v>
      </c>
      <c r="O5" s="191" t="s">
        <v>39</v>
      </c>
      <c r="T5" s="62" t="s">
        <v>2012</v>
      </c>
    </row>
    <row r="6" spans="1:21" x14ac:dyDescent="0.3">
      <c r="A6" s="191" t="s">
        <v>40</v>
      </c>
      <c r="B6" s="191" t="s">
        <v>41</v>
      </c>
      <c r="C6" s="191" t="s">
        <v>42</v>
      </c>
      <c r="D6" s="191" t="s">
        <v>34</v>
      </c>
      <c r="E6" s="191" t="s">
        <v>43</v>
      </c>
      <c r="F6" s="191" t="s">
        <v>44</v>
      </c>
      <c r="G6" s="191" t="s">
        <v>45</v>
      </c>
      <c r="H6" s="191">
        <v>59</v>
      </c>
      <c r="I6" s="191" t="s">
        <v>2126</v>
      </c>
      <c r="J6" s="192">
        <v>35763</v>
      </c>
      <c r="K6" s="193">
        <v>99975</v>
      </c>
      <c r="L6" s="194" t="s">
        <v>2128</v>
      </c>
      <c r="M6" s="195">
        <v>0</v>
      </c>
      <c r="N6" s="191" t="s">
        <v>46</v>
      </c>
      <c r="O6" s="191" t="s">
        <v>47</v>
      </c>
      <c r="T6" s="62" t="s">
        <v>2097</v>
      </c>
    </row>
    <row r="7" spans="1:21" x14ac:dyDescent="0.3">
      <c r="A7" s="191" t="s">
        <v>48</v>
      </c>
      <c r="B7" s="191" t="s">
        <v>49</v>
      </c>
      <c r="C7" s="191" t="s">
        <v>50</v>
      </c>
      <c r="D7" s="191" t="s">
        <v>51</v>
      </c>
      <c r="E7" s="191" t="s">
        <v>52</v>
      </c>
      <c r="F7" s="191" t="s">
        <v>36</v>
      </c>
      <c r="G7" s="191" t="s">
        <v>53</v>
      </c>
      <c r="H7" s="191">
        <v>50</v>
      </c>
      <c r="I7" s="191" t="s">
        <v>2126</v>
      </c>
      <c r="J7" s="192">
        <v>39016</v>
      </c>
      <c r="K7" s="193">
        <v>163099</v>
      </c>
      <c r="L7" s="194" t="s">
        <v>2129</v>
      </c>
      <c r="M7" s="195">
        <v>0.2</v>
      </c>
      <c r="N7" s="191" t="s">
        <v>38</v>
      </c>
      <c r="O7" s="191" t="s">
        <v>54</v>
      </c>
    </row>
    <row r="8" spans="1:21" x14ac:dyDescent="0.3">
      <c r="A8" s="191" t="s">
        <v>55</v>
      </c>
      <c r="B8" s="191" t="s">
        <v>56</v>
      </c>
      <c r="C8" s="191" t="s">
        <v>57</v>
      </c>
      <c r="D8" s="191" t="s">
        <v>34</v>
      </c>
      <c r="E8" s="191" t="s">
        <v>43</v>
      </c>
      <c r="F8" s="191" t="s">
        <v>36</v>
      </c>
      <c r="G8" s="191" t="s">
        <v>53</v>
      </c>
      <c r="H8" s="191">
        <v>26</v>
      </c>
      <c r="I8" s="191" t="s">
        <v>2130</v>
      </c>
      <c r="J8" s="192">
        <v>43735</v>
      </c>
      <c r="K8" s="193">
        <v>84913</v>
      </c>
      <c r="L8" s="194" t="s">
        <v>2128</v>
      </c>
      <c r="M8" s="195">
        <v>7.0000000000000007E-2</v>
      </c>
      <c r="N8" s="191" t="s">
        <v>38</v>
      </c>
      <c r="O8" s="191" t="s">
        <v>54</v>
      </c>
    </row>
    <row r="9" spans="1:21" x14ac:dyDescent="0.3">
      <c r="A9" s="191" t="s">
        <v>58</v>
      </c>
      <c r="B9" s="191" t="s">
        <v>59</v>
      </c>
      <c r="C9" s="191" t="s">
        <v>60</v>
      </c>
      <c r="D9" s="191" t="s">
        <v>51</v>
      </c>
      <c r="E9" s="191" t="s">
        <v>43</v>
      </c>
      <c r="F9" s="191" t="s">
        <v>44</v>
      </c>
      <c r="G9" s="191" t="s">
        <v>45</v>
      </c>
      <c r="H9" s="191">
        <v>55</v>
      </c>
      <c r="I9" s="191" t="s">
        <v>2126</v>
      </c>
      <c r="J9" s="192">
        <v>35023</v>
      </c>
      <c r="K9" s="193">
        <v>95409</v>
      </c>
      <c r="L9" s="194" t="s">
        <v>2128</v>
      </c>
      <c r="M9" s="195">
        <v>0</v>
      </c>
      <c r="N9" s="191" t="s">
        <v>38</v>
      </c>
      <c r="O9" s="191" t="s">
        <v>61</v>
      </c>
    </row>
    <row r="10" spans="1:21" x14ac:dyDescent="0.3">
      <c r="A10" s="191" t="s">
        <v>62</v>
      </c>
      <c r="B10" s="191" t="s">
        <v>63</v>
      </c>
      <c r="C10" s="191" t="s">
        <v>64</v>
      </c>
      <c r="D10" s="191" t="s">
        <v>65</v>
      </c>
      <c r="E10" s="191" t="s">
        <v>66</v>
      </c>
      <c r="F10" s="191" t="s">
        <v>44</v>
      </c>
      <c r="G10" s="191" t="s">
        <v>45</v>
      </c>
      <c r="H10" s="191">
        <v>57</v>
      </c>
      <c r="I10" s="191" t="s">
        <v>2126</v>
      </c>
      <c r="J10" s="192">
        <v>42759</v>
      </c>
      <c r="K10" s="193">
        <v>50994</v>
      </c>
      <c r="L10" s="194" t="s">
        <v>2128</v>
      </c>
      <c r="M10" s="195">
        <v>0</v>
      </c>
      <c r="N10" s="191" t="s">
        <v>46</v>
      </c>
      <c r="O10" s="191" t="s">
        <v>47</v>
      </c>
    </row>
    <row r="11" spans="1:21" x14ac:dyDescent="0.3">
      <c r="A11" s="191" t="s">
        <v>67</v>
      </c>
      <c r="B11" s="191" t="s">
        <v>68</v>
      </c>
      <c r="C11" s="191" t="s">
        <v>69</v>
      </c>
      <c r="D11" s="191" t="s">
        <v>34</v>
      </c>
      <c r="E11" s="191" t="s">
        <v>66</v>
      </c>
      <c r="F11" s="191" t="s">
        <v>36</v>
      </c>
      <c r="G11" s="191" t="s">
        <v>53</v>
      </c>
      <c r="H11" s="191">
        <v>27</v>
      </c>
      <c r="I11" s="191" t="s">
        <v>2130</v>
      </c>
      <c r="J11" s="192">
        <v>44013</v>
      </c>
      <c r="K11" s="193">
        <v>119746</v>
      </c>
      <c r="L11" s="194" t="s">
        <v>2127</v>
      </c>
      <c r="M11" s="195">
        <v>0.1</v>
      </c>
      <c r="N11" s="191" t="s">
        <v>38</v>
      </c>
      <c r="O11" s="191" t="s">
        <v>61</v>
      </c>
    </row>
    <row r="12" spans="1:21" x14ac:dyDescent="0.3">
      <c r="A12" s="191" t="s">
        <v>70</v>
      </c>
      <c r="B12" s="191" t="s">
        <v>71</v>
      </c>
      <c r="C12" s="191" t="s">
        <v>72</v>
      </c>
      <c r="D12" s="191" t="s">
        <v>51</v>
      </c>
      <c r="E12" s="191" t="s">
        <v>43</v>
      </c>
      <c r="F12" s="191" t="s">
        <v>44</v>
      </c>
      <c r="G12" s="191" t="s">
        <v>37</v>
      </c>
      <c r="H12" s="191">
        <v>25</v>
      </c>
      <c r="I12" s="191" t="s">
        <v>2130</v>
      </c>
      <c r="J12" s="192">
        <v>43967</v>
      </c>
      <c r="K12" s="193">
        <v>41336</v>
      </c>
      <c r="L12" s="194" t="s">
        <v>2131</v>
      </c>
      <c r="M12" s="195">
        <v>0</v>
      </c>
      <c r="N12" s="191" t="s">
        <v>38</v>
      </c>
      <c r="O12" s="191" t="s">
        <v>73</v>
      </c>
    </row>
    <row r="13" spans="1:21" x14ac:dyDescent="0.3">
      <c r="A13" s="191" t="s">
        <v>74</v>
      </c>
      <c r="B13" s="191" t="s">
        <v>75</v>
      </c>
      <c r="C13" s="191" t="s">
        <v>69</v>
      </c>
      <c r="D13" s="191" t="s">
        <v>76</v>
      </c>
      <c r="E13" s="191" t="s">
        <v>43</v>
      </c>
      <c r="F13" s="191" t="s">
        <v>44</v>
      </c>
      <c r="G13" s="191" t="s">
        <v>53</v>
      </c>
      <c r="H13" s="191">
        <v>29</v>
      </c>
      <c r="I13" s="191" t="s">
        <v>2130</v>
      </c>
      <c r="J13" s="192">
        <v>43490</v>
      </c>
      <c r="K13" s="193">
        <v>113527</v>
      </c>
      <c r="L13" s="194" t="s">
        <v>2127</v>
      </c>
      <c r="M13" s="195">
        <v>0.06</v>
      </c>
      <c r="N13" s="191" t="s">
        <v>38</v>
      </c>
      <c r="O13" s="191" t="s">
        <v>77</v>
      </c>
    </row>
    <row r="14" spans="1:21" x14ac:dyDescent="0.3">
      <c r="A14" s="191" t="s">
        <v>78</v>
      </c>
      <c r="B14" s="191" t="s">
        <v>79</v>
      </c>
      <c r="C14" s="191" t="s">
        <v>60</v>
      </c>
      <c r="D14" s="191" t="s">
        <v>51</v>
      </c>
      <c r="E14" s="191" t="s">
        <v>52</v>
      </c>
      <c r="F14" s="191" t="s">
        <v>36</v>
      </c>
      <c r="G14" s="191" t="s">
        <v>53</v>
      </c>
      <c r="H14" s="191">
        <v>34</v>
      </c>
      <c r="I14" s="191" t="s">
        <v>2130</v>
      </c>
      <c r="J14" s="192">
        <v>43264</v>
      </c>
      <c r="K14" s="193">
        <v>77203</v>
      </c>
      <c r="L14" s="194" t="s">
        <v>2128</v>
      </c>
      <c r="M14" s="195">
        <v>0</v>
      </c>
      <c r="N14" s="191" t="s">
        <v>38</v>
      </c>
      <c r="O14" s="191" t="s">
        <v>54</v>
      </c>
    </row>
    <row r="15" spans="1:21" ht="18" x14ac:dyDescent="0.35">
      <c r="A15" s="191" t="s">
        <v>80</v>
      </c>
      <c r="B15" s="191" t="s">
        <v>81</v>
      </c>
      <c r="C15" s="191" t="s">
        <v>33</v>
      </c>
      <c r="D15" s="191" t="s">
        <v>82</v>
      </c>
      <c r="E15" s="191" t="s">
        <v>43</v>
      </c>
      <c r="F15" s="191" t="s">
        <v>36</v>
      </c>
      <c r="G15" s="191"/>
      <c r="H15" s="191">
        <v>36</v>
      </c>
      <c r="I15" s="191" t="s">
        <v>2130</v>
      </c>
      <c r="J15" s="192">
        <v>39855</v>
      </c>
      <c r="K15" s="193">
        <v>157333</v>
      </c>
      <c r="L15" s="194" t="s">
        <v>2129</v>
      </c>
      <c r="M15" s="195">
        <v>0.15</v>
      </c>
      <c r="N15" s="191" t="s">
        <v>38</v>
      </c>
      <c r="O15" s="191" t="s">
        <v>73</v>
      </c>
      <c r="R15" s="189"/>
      <c r="S15" s="2"/>
      <c r="T15" s="2"/>
      <c r="U15" s="189"/>
    </row>
    <row r="16" spans="1:21" x14ac:dyDescent="0.3">
      <c r="A16" s="191" t="s">
        <v>83</v>
      </c>
      <c r="B16" s="191" t="s">
        <v>84</v>
      </c>
      <c r="C16" s="191" t="s">
        <v>85</v>
      </c>
      <c r="D16" s="191" t="s">
        <v>86</v>
      </c>
      <c r="E16" s="191" t="s">
        <v>52</v>
      </c>
      <c r="F16" s="191" t="s">
        <v>36</v>
      </c>
      <c r="G16" s="191" t="s">
        <v>53</v>
      </c>
      <c r="H16" s="191">
        <v>27</v>
      </c>
      <c r="I16" s="191" t="s">
        <v>2130</v>
      </c>
      <c r="J16" s="192">
        <v>44490</v>
      </c>
      <c r="K16" s="193">
        <v>109851</v>
      </c>
      <c r="L16" s="194" t="s">
        <v>2127</v>
      </c>
      <c r="M16" s="195">
        <v>0</v>
      </c>
      <c r="N16" s="191" t="s">
        <v>38</v>
      </c>
      <c r="O16" s="191" t="s">
        <v>39</v>
      </c>
    </row>
    <row r="17" spans="1:15" x14ac:dyDescent="0.3">
      <c r="A17" s="191" t="s">
        <v>87</v>
      </c>
      <c r="B17" s="191" t="s">
        <v>88</v>
      </c>
      <c r="C17" s="191" t="s">
        <v>69</v>
      </c>
      <c r="D17" s="191" t="s">
        <v>82</v>
      </c>
      <c r="E17" s="191" t="s">
        <v>43</v>
      </c>
      <c r="F17" s="191" t="s">
        <v>44</v>
      </c>
      <c r="G17" s="191" t="s">
        <v>53</v>
      </c>
      <c r="H17" s="191">
        <v>59</v>
      </c>
      <c r="I17" s="191" t="s">
        <v>2126</v>
      </c>
      <c r="J17" s="192">
        <v>36233</v>
      </c>
      <c r="K17" s="193">
        <v>105086</v>
      </c>
      <c r="L17" s="194" t="s">
        <v>2127</v>
      </c>
      <c r="M17" s="195">
        <v>0.09</v>
      </c>
      <c r="N17" s="191" t="s">
        <v>38</v>
      </c>
      <c r="O17" s="191" t="s">
        <v>77</v>
      </c>
    </row>
    <row r="18" spans="1:15" x14ac:dyDescent="0.3">
      <c r="A18" s="191" t="s">
        <v>89</v>
      </c>
      <c r="B18" s="191" t="s">
        <v>90</v>
      </c>
      <c r="C18" s="191" t="s">
        <v>33</v>
      </c>
      <c r="D18" s="191" t="s">
        <v>51</v>
      </c>
      <c r="E18" s="191" t="s">
        <v>35</v>
      </c>
      <c r="F18" s="191" t="s">
        <v>36</v>
      </c>
      <c r="G18" s="191" t="s">
        <v>45</v>
      </c>
      <c r="H18" s="191">
        <v>51</v>
      </c>
      <c r="I18" s="191" t="s">
        <v>2126</v>
      </c>
      <c r="J18" s="192">
        <v>44357</v>
      </c>
      <c r="K18" s="193">
        <v>146742</v>
      </c>
      <c r="L18" s="194" t="s">
        <v>2127</v>
      </c>
      <c r="M18" s="195">
        <v>0.1</v>
      </c>
      <c r="N18" s="191" t="s">
        <v>46</v>
      </c>
      <c r="O18" s="191" t="s">
        <v>91</v>
      </c>
    </row>
    <row r="19" spans="1:15" x14ac:dyDescent="0.3">
      <c r="A19" s="191" t="s">
        <v>92</v>
      </c>
      <c r="B19" s="191" t="s">
        <v>93</v>
      </c>
      <c r="C19" s="191" t="s">
        <v>60</v>
      </c>
      <c r="D19" s="191" t="s">
        <v>76</v>
      </c>
      <c r="E19" s="191" t="s">
        <v>52</v>
      </c>
      <c r="F19" s="191" t="s">
        <v>44</v>
      </c>
      <c r="G19" s="191" t="s">
        <v>45</v>
      </c>
      <c r="H19" s="191">
        <v>31</v>
      </c>
      <c r="I19" s="191" t="s">
        <v>2130</v>
      </c>
      <c r="J19" s="192">
        <v>43043</v>
      </c>
      <c r="K19" s="193">
        <v>97078</v>
      </c>
      <c r="L19" s="194" t="s">
        <v>2128</v>
      </c>
      <c r="M19" s="195">
        <v>0</v>
      </c>
      <c r="N19" s="191" t="s">
        <v>38</v>
      </c>
      <c r="O19" s="191" t="s">
        <v>77</v>
      </c>
    </row>
    <row r="20" spans="1:15" x14ac:dyDescent="0.3">
      <c r="A20" s="191" t="s">
        <v>94</v>
      </c>
      <c r="B20" s="191" t="s">
        <v>95</v>
      </c>
      <c r="C20" s="191" t="s">
        <v>96</v>
      </c>
      <c r="D20" s="191" t="s">
        <v>97</v>
      </c>
      <c r="E20" s="191" t="s">
        <v>35</v>
      </c>
      <c r="F20" s="191" t="s">
        <v>36</v>
      </c>
      <c r="G20" s="191" t="s">
        <v>45</v>
      </c>
      <c r="H20" s="191">
        <v>41</v>
      </c>
      <c r="I20" s="191" t="s">
        <v>2130</v>
      </c>
      <c r="J20" s="192">
        <v>41346</v>
      </c>
      <c r="K20" s="193">
        <v>249270</v>
      </c>
      <c r="L20" s="194" t="s">
        <v>2132</v>
      </c>
      <c r="M20" s="195">
        <v>0.3</v>
      </c>
      <c r="N20" s="191" t="s">
        <v>38</v>
      </c>
      <c r="O20" s="191" t="s">
        <v>39</v>
      </c>
    </row>
    <row r="21" spans="1:15" x14ac:dyDescent="0.3">
      <c r="A21" s="191" t="s">
        <v>98</v>
      </c>
      <c r="B21" s="191" t="s">
        <v>99</v>
      </c>
      <c r="C21" s="191" t="s">
        <v>50</v>
      </c>
      <c r="D21" s="191" t="s">
        <v>51</v>
      </c>
      <c r="E21" s="191" t="s">
        <v>35</v>
      </c>
      <c r="F21" s="191" t="s">
        <v>36</v>
      </c>
      <c r="G21" s="191" t="s">
        <v>37</v>
      </c>
      <c r="H21" s="191">
        <v>65</v>
      </c>
      <c r="I21" s="191" t="s">
        <v>2133</v>
      </c>
      <c r="J21" s="192">
        <v>37319</v>
      </c>
      <c r="K21" s="193">
        <v>175837</v>
      </c>
      <c r="L21" s="194" t="s">
        <v>2129</v>
      </c>
      <c r="M21" s="195">
        <v>0.2</v>
      </c>
      <c r="N21" s="191" t="s">
        <v>38</v>
      </c>
      <c r="O21" s="191" t="s">
        <v>61</v>
      </c>
    </row>
    <row r="22" spans="1:15" x14ac:dyDescent="0.3">
      <c r="A22" s="191" t="s">
        <v>100</v>
      </c>
      <c r="B22" s="191" t="s">
        <v>101</v>
      </c>
      <c r="C22" s="191" t="s">
        <v>33</v>
      </c>
      <c r="D22" s="191" t="s">
        <v>97</v>
      </c>
      <c r="E22" s="191" t="s">
        <v>52</v>
      </c>
      <c r="F22" s="191" t="s">
        <v>36</v>
      </c>
      <c r="G22" s="191" t="s">
        <v>102</v>
      </c>
      <c r="H22" s="191">
        <v>64</v>
      </c>
      <c r="I22" s="191" t="s">
        <v>2133</v>
      </c>
      <c r="J22" s="192">
        <v>37956</v>
      </c>
      <c r="K22" s="193">
        <v>154828</v>
      </c>
      <c r="L22" s="194" t="s">
        <v>2129</v>
      </c>
      <c r="M22" s="195">
        <v>0.13</v>
      </c>
      <c r="N22" s="191" t="s">
        <v>38</v>
      </c>
      <c r="O22" s="191" t="s">
        <v>39</v>
      </c>
    </row>
    <row r="23" spans="1:15" x14ac:dyDescent="0.3">
      <c r="A23" s="191" t="s">
        <v>103</v>
      </c>
      <c r="B23" s="191" t="s">
        <v>104</v>
      </c>
      <c r="C23" s="191" t="s">
        <v>50</v>
      </c>
      <c r="D23" s="191" t="s">
        <v>34</v>
      </c>
      <c r="E23" s="191" t="s">
        <v>66</v>
      </c>
      <c r="F23" s="191" t="s">
        <v>44</v>
      </c>
      <c r="G23" s="191" t="s">
        <v>53</v>
      </c>
      <c r="H23" s="191">
        <v>64</v>
      </c>
      <c r="I23" s="191" t="s">
        <v>2133</v>
      </c>
      <c r="J23" s="192">
        <v>41581</v>
      </c>
      <c r="K23" s="193">
        <v>186503</v>
      </c>
      <c r="L23" s="194" t="s">
        <v>2129</v>
      </c>
      <c r="M23" s="195">
        <v>0.24</v>
      </c>
      <c r="N23" s="191" t="s">
        <v>38</v>
      </c>
      <c r="O23" s="191" t="s">
        <v>105</v>
      </c>
    </row>
    <row r="24" spans="1:15" x14ac:dyDescent="0.3">
      <c r="A24" s="191" t="s">
        <v>106</v>
      </c>
      <c r="B24" s="191" t="s">
        <v>107</v>
      </c>
      <c r="C24" s="191" t="s">
        <v>50</v>
      </c>
      <c r="D24" s="191" t="s">
        <v>65</v>
      </c>
      <c r="E24" s="191" t="s">
        <v>35</v>
      </c>
      <c r="F24" s="191" t="s">
        <v>44</v>
      </c>
      <c r="G24" s="191" t="s">
        <v>45</v>
      </c>
      <c r="H24" s="191">
        <v>45</v>
      </c>
      <c r="I24" s="191" t="s">
        <v>2126</v>
      </c>
      <c r="J24" s="192">
        <v>37446</v>
      </c>
      <c r="K24" s="193">
        <v>166331</v>
      </c>
      <c r="L24" s="194" t="s">
        <v>2129</v>
      </c>
      <c r="M24" s="195">
        <v>0.18</v>
      </c>
      <c r="N24" s="191" t="s">
        <v>46</v>
      </c>
      <c r="O24" s="191" t="s">
        <v>47</v>
      </c>
    </row>
    <row r="25" spans="1:15" x14ac:dyDescent="0.3">
      <c r="A25" s="191" t="s">
        <v>108</v>
      </c>
      <c r="B25" s="191" t="s">
        <v>109</v>
      </c>
      <c r="C25" s="191" t="s">
        <v>33</v>
      </c>
      <c r="D25" s="191" t="s">
        <v>34</v>
      </c>
      <c r="E25" s="191" t="s">
        <v>43</v>
      </c>
      <c r="F25" s="191" t="s">
        <v>44</v>
      </c>
      <c r="G25" s="191" t="s">
        <v>102</v>
      </c>
      <c r="H25" s="191">
        <v>56</v>
      </c>
      <c r="I25" s="191" t="s">
        <v>2126</v>
      </c>
      <c r="J25" s="192">
        <v>40917</v>
      </c>
      <c r="K25" s="193">
        <v>146140</v>
      </c>
      <c r="L25" s="194" t="s">
        <v>2127</v>
      </c>
      <c r="M25" s="195">
        <v>0.1</v>
      </c>
      <c r="N25" s="191" t="s">
        <v>110</v>
      </c>
      <c r="O25" s="191" t="s">
        <v>111</v>
      </c>
    </row>
    <row r="26" spans="1:15" x14ac:dyDescent="0.3">
      <c r="A26" s="191" t="s">
        <v>112</v>
      </c>
      <c r="B26" s="191" t="s">
        <v>113</v>
      </c>
      <c r="C26" s="191" t="s">
        <v>50</v>
      </c>
      <c r="D26" s="191" t="s">
        <v>65</v>
      </c>
      <c r="E26" s="191" t="s">
        <v>43</v>
      </c>
      <c r="F26" s="191" t="s">
        <v>36</v>
      </c>
      <c r="G26" s="191" t="s">
        <v>102</v>
      </c>
      <c r="H26" s="191">
        <v>36</v>
      </c>
      <c r="I26" s="191" t="s">
        <v>2130</v>
      </c>
      <c r="J26" s="192">
        <v>44288</v>
      </c>
      <c r="K26" s="193">
        <v>151703</v>
      </c>
      <c r="L26" s="194" t="s">
        <v>2129</v>
      </c>
      <c r="M26" s="195">
        <v>0.21</v>
      </c>
      <c r="N26" s="191" t="s">
        <v>38</v>
      </c>
      <c r="O26" s="191" t="s">
        <v>73</v>
      </c>
    </row>
    <row r="27" spans="1:15" x14ac:dyDescent="0.3">
      <c r="A27" s="191" t="s">
        <v>114</v>
      </c>
      <c r="B27" s="191" t="s">
        <v>115</v>
      </c>
      <c r="C27" s="191" t="s">
        <v>50</v>
      </c>
      <c r="D27" s="191" t="s">
        <v>34</v>
      </c>
      <c r="E27" s="191" t="s">
        <v>35</v>
      </c>
      <c r="F27" s="191" t="s">
        <v>44</v>
      </c>
      <c r="G27" s="191" t="s">
        <v>102</v>
      </c>
      <c r="H27" s="191">
        <v>59</v>
      </c>
      <c r="I27" s="191" t="s">
        <v>2126</v>
      </c>
      <c r="J27" s="192">
        <v>37400</v>
      </c>
      <c r="K27" s="193">
        <v>172787</v>
      </c>
      <c r="L27" s="194" t="s">
        <v>2129</v>
      </c>
      <c r="M27" s="195">
        <v>0.28000000000000003</v>
      </c>
      <c r="N27" s="191" t="s">
        <v>110</v>
      </c>
      <c r="O27" s="191" t="s">
        <v>116</v>
      </c>
    </row>
    <row r="28" spans="1:15" x14ac:dyDescent="0.3">
      <c r="A28" s="191" t="s">
        <v>117</v>
      </c>
      <c r="B28" s="191" t="s">
        <v>118</v>
      </c>
      <c r="C28" s="191" t="s">
        <v>72</v>
      </c>
      <c r="D28" s="191" t="s">
        <v>65</v>
      </c>
      <c r="E28" s="191" t="s">
        <v>52</v>
      </c>
      <c r="F28" s="191" t="s">
        <v>44</v>
      </c>
      <c r="G28" s="191" t="s">
        <v>53</v>
      </c>
      <c r="H28" s="191">
        <v>37</v>
      </c>
      <c r="I28" s="191" t="s">
        <v>2130</v>
      </c>
      <c r="J28" s="192">
        <v>43713</v>
      </c>
      <c r="K28" s="193">
        <v>49998</v>
      </c>
      <c r="L28" s="194" t="s">
        <v>2131</v>
      </c>
      <c r="M28" s="195">
        <v>0</v>
      </c>
      <c r="N28" s="191" t="s">
        <v>38</v>
      </c>
      <c r="O28" s="191" t="s">
        <v>39</v>
      </c>
    </row>
    <row r="29" spans="1:15" x14ac:dyDescent="0.3">
      <c r="A29" s="191" t="s">
        <v>119</v>
      </c>
      <c r="B29" s="191" t="s">
        <v>120</v>
      </c>
      <c r="C29" s="191" t="s">
        <v>96</v>
      </c>
      <c r="D29" s="191" t="s">
        <v>65</v>
      </c>
      <c r="E29" s="191" t="s">
        <v>52</v>
      </c>
      <c r="F29" s="191" t="s">
        <v>44</v>
      </c>
      <c r="G29" s="191" t="s">
        <v>45</v>
      </c>
      <c r="H29" s="191">
        <v>44</v>
      </c>
      <c r="I29" s="191" t="s">
        <v>2130</v>
      </c>
      <c r="J29" s="192">
        <v>41700</v>
      </c>
      <c r="K29" s="193">
        <v>207172</v>
      </c>
      <c r="L29" s="194" t="s">
        <v>2132</v>
      </c>
      <c r="M29" s="195">
        <v>0.31</v>
      </c>
      <c r="N29" s="191" t="s">
        <v>46</v>
      </c>
      <c r="O29" s="191" t="s">
        <v>47</v>
      </c>
    </row>
    <row r="30" spans="1:15" x14ac:dyDescent="0.3">
      <c r="A30" s="191" t="s">
        <v>121</v>
      </c>
      <c r="B30" s="191" t="s">
        <v>122</v>
      </c>
      <c r="C30" s="191" t="s">
        <v>50</v>
      </c>
      <c r="D30" s="191" t="s">
        <v>82</v>
      </c>
      <c r="E30" s="191" t="s">
        <v>52</v>
      </c>
      <c r="F30" s="191" t="s">
        <v>44</v>
      </c>
      <c r="G30" s="191" t="s">
        <v>37</v>
      </c>
      <c r="H30" s="191">
        <v>41</v>
      </c>
      <c r="I30" s="191" t="s">
        <v>2130</v>
      </c>
      <c r="J30" s="192">
        <v>42111</v>
      </c>
      <c r="K30" s="193">
        <v>152239</v>
      </c>
      <c r="L30" s="194" t="s">
        <v>2129</v>
      </c>
      <c r="M30" s="195">
        <v>0.23</v>
      </c>
      <c r="N30" s="191" t="s">
        <v>38</v>
      </c>
      <c r="O30" s="191" t="s">
        <v>105</v>
      </c>
    </row>
    <row r="31" spans="1:15" x14ac:dyDescent="0.3">
      <c r="A31" s="191" t="s">
        <v>123</v>
      </c>
      <c r="B31" s="191" t="s">
        <v>124</v>
      </c>
      <c r="C31" s="191" t="s">
        <v>125</v>
      </c>
      <c r="D31" s="191" t="s">
        <v>86</v>
      </c>
      <c r="E31" s="191" t="s">
        <v>66</v>
      </c>
      <c r="F31" s="191" t="s">
        <v>36</v>
      </c>
      <c r="G31" s="191" t="s">
        <v>102</v>
      </c>
      <c r="H31" s="191">
        <v>56</v>
      </c>
      <c r="I31" s="191" t="s">
        <v>2126</v>
      </c>
      <c r="J31" s="192">
        <v>38388</v>
      </c>
      <c r="K31" s="193">
        <v>98581</v>
      </c>
      <c r="L31" s="194" t="s">
        <v>2128</v>
      </c>
      <c r="M31" s="195">
        <v>0</v>
      </c>
      <c r="N31" s="191" t="s">
        <v>110</v>
      </c>
      <c r="O31" s="191" t="s">
        <v>116</v>
      </c>
    </row>
    <row r="32" spans="1:15" x14ac:dyDescent="0.3">
      <c r="A32" s="191" t="s">
        <v>126</v>
      </c>
      <c r="B32" s="191" t="s">
        <v>127</v>
      </c>
      <c r="C32" s="191" t="s">
        <v>96</v>
      </c>
      <c r="D32" s="191" t="s">
        <v>86</v>
      </c>
      <c r="E32" s="191" t="s">
        <v>52</v>
      </c>
      <c r="F32" s="191" t="s">
        <v>44</v>
      </c>
      <c r="G32" s="191" t="s">
        <v>45</v>
      </c>
      <c r="H32" s="191">
        <v>43</v>
      </c>
      <c r="I32" s="191" t="s">
        <v>2130</v>
      </c>
      <c r="J32" s="192">
        <v>38145</v>
      </c>
      <c r="K32" s="193">
        <v>246231</v>
      </c>
      <c r="L32" s="194" t="s">
        <v>2132</v>
      </c>
      <c r="M32" s="195">
        <v>0.31</v>
      </c>
      <c r="N32" s="191" t="s">
        <v>38</v>
      </c>
      <c r="O32" s="191" t="s">
        <v>39</v>
      </c>
    </row>
    <row r="33" spans="1:15" x14ac:dyDescent="0.3">
      <c r="A33" s="191" t="s">
        <v>128</v>
      </c>
      <c r="B33" s="191" t="s">
        <v>129</v>
      </c>
      <c r="C33" s="191" t="s">
        <v>130</v>
      </c>
      <c r="D33" s="191" t="s">
        <v>86</v>
      </c>
      <c r="E33" s="191" t="s">
        <v>52</v>
      </c>
      <c r="F33" s="191" t="s">
        <v>44</v>
      </c>
      <c r="G33" s="191" t="s">
        <v>45</v>
      </c>
      <c r="H33" s="191">
        <v>64</v>
      </c>
      <c r="I33" s="191" t="s">
        <v>2133</v>
      </c>
      <c r="J33" s="192">
        <v>35403</v>
      </c>
      <c r="K33" s="193">
        <v>99354</v>
      </c>
      <c r="L33" s="194" t="s">
        <v>2128</v>
      </c>
      <c r="M33" s="195">
        <v>0.12</v>
      </c>
      <c r="N33" s="191" t="s">
        <v>46</v>
      </c>
      <c r="O33" s="191" t="s">
        <v>131</v>
      </c>
    </row>
    <row r="34" spans="1:15" x14ac:dyDescent="0.3">
      <c r="A34" s="191" t="s">
        <v>132</v>
      </c>
      <c r="B34" s="191" t="s">
        <v>133</v>
      </c>
      <c r="C34" s="191" t="s">
        <v>96</v>
      </c>
      <c r="D34" s="191" t="s">
        <v>34</v>
      </c>
      <c r="E34" s="191" t="s">
        <v>66</v>
      </c>
      <c r="F34" s="191" t="s">
        <v>44</v>
      </c>
      <c r="G34" s="191" t="s">
        <v>45</v>
      </c>
      <c r="H34" s="191">
        <v>63</v>
      </c>
      <c r="I34" s="191" t="s">
        <v>2133</v>
      </c>
      <c r="J34" s="192">
        <v>41040</v>
      </c>
      <c r="K34" s="193">
        <v>231141</v>
      </c>
      <c r="L34" s="194" t="s">
        <v>2132</v>
      </c>
      <c r="M34" s="195">
        <v>0.34</v>
      </c>
      <c r="N34" s="191" t="s">
        <v>46</v>
      </c>
      <c r="O34" s="191" t="s">
        <v>131</v>
      </c>
    </row>
    <row r="35" spans="1:15" x14ac:dyDescent="0.3">
      <c r="A35" s="191" t="s">
        <v>134</v>
      </c>
      <c r="B35" s="191" t="s">
        <v>135</v>
      </c>
      <c r="C35" s="191" t="s">
        <v>136</v>
      </c>
      <c r="D35" s="191" t="s">
        <v>34</v>
      </c>
      <c r="E35" s="191" t="s">
        <v>35</v>
      </c>
      <c r="F35" s="191" t="s">
        <v>44</v>
      </c>
      <c r="G35" s="191" t="s">
        <v>45</v>
      </c>
      <c r="H35" s="191">
        <v>28</v>
      </c>
      <c r="I35" s="191" t="s">
        <v>2130</v>
      </c>
      <c r="J35" s="192">
        <v>42911</v>
      </c>
      <c r="K35" s="193">
        <v>54775</v>
      </c>
      <c r="L35" s="194" t="s">
        <v>2128</v>
      </c>
      <c r="M35" s="195">
        <v>0</v>
      </c>
      <c r="N35" s="191" t="s">
        <v>38</v>
      </c>
      <c r="O35" s="191" t="s">
        <v>105</v>
      </c>
    </row>
    <row r="36" spans="1:15" x14ac:dyDescent="0.3">
      <c r="A36" s="191" t="s">
        <v>137</v>
      </c>
      <c r="B36" s="191" t="s">
        <v>138</v>
      </c>
      <c r="C36" s="191" t="s">
        <v>72</v>
      </c>
      <c r="D36" s="191" t="s">
        <v>51</v>
      </c>
      <c r="E36" s="191" t="s">
        <v>43</v>
      </c>
      <c r="F36" s="191" t="s">
        <v>44</v>
      </c>
      <c r="G36" s="191" t="s">
        <v>102</v>
      </c>
      <c r="H36" s="191">
        <v>65</v>
      </c>
      <c r="I36" s="191" t="s">
        <v>2133</v>
      </c>
      <c r="J36" s="192">
        <v>38123</v>
      </c>
      <c r="K36" s="193">
        <v>55499</v>
      </c>
      <c r="L36" s="194" t="s">
        <v>2128</v>
      </c>
      <c r="M36" s="195">
        <v>0</v>
      </c>
      <c r="N36" s="191" t="s">
        <v>110</v>
      </c>
      <c r="O36" s="191" t="s">
        <v>111</v>
      </c>
    </row>
    <row r="37" spans="1:15" x14ac:dyDescent="0.3">
      <c r="A37" s="191" t="s">
        <v>139</v>
      </c>
      <c r="B37" s="191" t="s">
        <v>140</v>
      </c>
      <c r="C37" s="191" t="s">
        <v>141</v>
      </c>
      <c r="D37" s="191" t="s">
        <v>65</v>
      </c>
      <c r="E37" s="191" t="s">
        <v>35</v>
      </c>
      <c r="F37" s="191" t="s">
        <v>44</v>
      </c>
      <c r="G37" s="191" t="s">
        <v>53</v>
      </c>
      <c r="H37" s="191">
        <v>61</v>
      </c>
      <c r="I37" s="191" t="s">
        <v>2133</v>
      </c>
      <c r="J37" s="192">
        <v>39640</v>
      </c>
      <c r="K37" s="193">
        <v>66521</v>
      </c>
      <c r="L37" s="194" t="s">
        <v>2128</v>
      </c>
      <c r="M37" s="195">
        <v>0</v>
      </c>
      <c r="N37" s="191" t="s">
        <v>38</v>
      </c>
      <c r="O37" s="191" t="s">
        <v>39</v>
      </c>
    </row>
    <row r="38" spans="1:15" x14ac:dyDescent="0.3">
      <c r="A38" s="191" t="s">
        <v>142</v>
      </c>
      <c r="B38" s="191" t="s">
        <v>143</v>
      </c>
      <c r="C38" s="191" t="s">
        <v>64</v>
      </c>
      <c r="D38" s="191" t="s">
        <v>65</v>
      </c>
      <c r="E38" s="191" t="s">
        <v>52</v>
      </c>
      <c r="F38" s="191" t="s">
        <v>44</v>
      </c>
      <c r="G38" s="191" t="s">
        <v>45</v>
      </c>
      <c r="H38" s="191">
        <v>30</v>
      </c>
      <c r="I38" s="191" t="s">
        <v>2130</v>
      </c>
      <c r="J38" s="192">
        <v>42642</v>
      </c>
      <c r="K38" s="193">
        <v>59100</v>
      </c>
      <c r="L38" s="194" t="s">
        <v>2128</v>
      </c>
      <c r="M38" s="195">
        <v>0</v>
      </c>
      <c r="N38" s="191" t="s">
        <v>46</v>
      </c>
      <c r="O38" s="191" t="s">
        <v>47</v>
      </c>
    </row>
    <row r="39" spans="1:15" x14ac:dyDescent="0.3">
      <c r="A39" s="191" t="s">
        <v>144</v>
      </c>
      <c r="B39" s="191" t="s">
        <v>145</v>
      </c>
      <c r="C39" s="191" t="s">
        <v>72</v>
      </c>
      <c r="D39" s="191" t="s">
        <v>51</v>
      </c>
      <c r="E39" s="191" t="s">
        <v>35</v>
      </c>
      <c r="F39" s="191" t="s">
        <v>36</v>
      </c>
      <c r="G39" s="191" t="s">
        <v>53</v>
      </c>
      <c r="H39" s="191">
        <v>27</v>
      </c>
      <c r="I39" s="191" t="s">
        <v>2130</v>
      </c>
      <c r="J39" s="192">
        <v>43226</v>
      </c>
      <c r="K39" s="193">
        <v>49011</v>
      </c>
      <c r="L39" s="194" t="s">
        <v>2131</v>
      </c>
      <c r="M39" s="195">
        <v>0</v>
      </c>
      <c r="N39" s="191" t="s">
        <v>38</v>
      </c>
      <c r="O39" s="191" t="s">
        <v>54</v>
      </c>
    </row>
    <row r="40" spans="1:15" x14ac:dyDescent="0.3">
      <c r="A40" s="191" t="s">
        <v>146</v>
      </c>
      <c r="B40" s="191" t="s">
        <v>147</v>
      </c>
      <c r="C40" s="191" t="s">
        <v>148</v>
      </c>
      <c r="D40" s="191" t="s">
        <v>34</v>
      </c>
      <c r="E40" s="191" t="s">
        <v>43</v>
      </c>
      <c r="F40" s="191" t="s">
        <v>36</v>
      </c>
      <c r="G40" s="191" t="s">
        <v>53</v>
      </c>
      <c r="H40" s="191">
        <v>32</v>
      </c>
      <c r="I40" s="191" t="s">
        <v>2130</v>
      </c>
      <c r="J40" s="192">
        <v>41681</v>
      </c>
      <c r="K40" s="193">
        <v>99575</v>
      </c>
      <c r="L40" s="194" t="s">
        <v>2128</v>
      </c>
      <c r="M40" s="195">
        <v>0</v>
      </c>
      <c r="N40" s="191" t="s">
        <v>38</v>
      </c>
      <c r="O40" s="191" t="s">
        <v>77</v>
      </c>
    </row>
    <row r="41" spans="1:15" x14ac:dyDescent="0.3">
      <c r="A41" s="191" t="s">
        <v>149</v>
      </c>
      <c r="B41" s="191" t="s">
        <v>150</v>
      </c>
      <c r="C41" s="191" t="s">
        <v>85</v>
      </c>
      <c r="D41" s="191" t="s">
        <v>86</v>
      </c>
      <c r="E41" s="191" t="s">
        <v>43</v>
      </c>
      <c r="F41" s="191" t="s">
        <v>36</v>
      </c>
      <c r="G41" s="191" t="s">
        <v>45</v>
      </c>
      <c r="H41" s="191">
        <v>34</v>
      </c>
      <c r="I41" s="191" t="s">
        <v>2130</v>
      </c>
      <c r="J41" s="192">
        <v>43815</v>
      </c>
      <c r="K41" s="193">
        <v>99989</v>
      </c>
      <c r="L41" s="194" t="s">
        <v>2128</v>
      </c>
      <c r="M41" s="195">
        <v>0</v>
      </c>
      <c r="N41" s="191" t="s">
        <v>46</v>
      </c>
      <c r="O41" s="191" t="s">
        <v>151</v>
      </c>
    </row>
    <row r="42" spans="1:15" x14ac:dyDescent="0.3">
      <c r="A42" s="191" t="s">
        <v>152</v>
      </c>
      <c r="B42" s="191" t="s">
        <v>153</v>
      </c>
      <c r="C42" s="191" t="s">
        <v>96</v>
      </c>
      <c r="D42" s="191" t="s">
        <v>97</v>
      </c>
      <c r="E42" s="191" t="s">
        <v>35</v>
      </c>
      <c r="F42" s="191" t="s">
        <v>44</v>
      </c>
      <c r="G42" s="191" t="s">
        <v>53</v>
      </c>
      <c r="H42" s="191">
        <v>27</v>
      </c>
      <c r="I42" s="191" t="s">
        <v>2130</v>
      </c>
      <c r="J42" s="192">
        <v>43758</v>
      </c>
      <c r="K42" s="193">
        <v>256420</v>
      </c>
      <c r="L42" s="194" t="s">
        <v>2134</v>
      </c>
      <c r="M42" s="195">
        <v>0.3</v>
      </c>
      <c r="N42" s="191" t="s">
        <v>38</v>
      </c>
      <c r="O42" s="191" t="s">
        <v>61</v>
      </c>
    </row>
    <row r="43" spans="1:15" x14ac:dyDescent="0.3">
      <c r="A43" s="191" t="s">
        <v>154</v>
      </c>
      <c r="B43" s="191" t="s">
        <v>155</v>
      </c>
      <c r="C43" s="191" t="s">
        <v>42</v>
      </c>
      <c r="D43" s="191" t="s">
        <v>34</v>
      </c>
      <c r="E43" s="191" t="s">
        <v>43</v>
      </c>
      <c r="F43" s="191" t="s">
        <v>36</v>
      </c>
      <c r="G43" s="191" t="s">
        <v>102</v>
      </c>
      <c r="H43" s="191">
        <v>35</v>
      </c>
      <c r="I43" s="191" t="s">
        <v>2130</v>
      </c>
      <c r="J43" s="192">
        <v>41409</v>
      </c>
      <c r="K43" s="193">
        <v>78940</v>
      </c>
      <c r="L43" s="194" t="s">
        <v>2128</v>
      </c>
      <c r="M43" s="195">
        <v>0</v>
      </c>
      <c r="N43" s="191" t="s">
        <v>38</v>
      </c>
      <c r="O43" s="191" t="s">
        <v>73</v>
      </c>
    </row>
    <row r="44" spans="1:15" x14ac:dyDescent="0.3">
      <c r="A44" s="191" t="s">
        <v>156</v>
      </c>
      <c r="B44" s="191" t="s">
        <v>157</v>
      </c>
      <c r="C44" s="191" t="s">
        <v>148</v>
      </c>
      <c r="D44" s="191" t="s">
        <v>34</v>
      </c>
      <c r="E44" s="191" t="s">
        <v>66</v>
      </c>
      <c r="F44" s="191" t="s">
        <v>36</v>
      </c>
      <c r="G44" s="191" t="s">
        <v>102</v>
      </c>
      <c r="H44" s="191">
        <v>57</v>
      </c>
      <c r="I44" s="191" t="s">
        <v>2126</v>
      </c>
      <c r="J44" s="192">
        <v>34337</v>
      </c>
      <c r="K44" s="193">
        <v>82872</v>
      </c>
      <c r="L44" s="194" t="s">
        <v>2128</v>
      </c>
      <c r="M44" s="195">
        <v>0</v>
      </c>
      <c r="N44" s="191" t="s">
        <v>110</v>
      </c>
      <c r="O44" s="191" t="s">
        <v>111</v>
      </c>
    </row>
    <row r="45" spans="1:15" x14ac:dyDescent="0.3">
      <c r="A45" s="191" t="s">
        <v>158</v>
      </c>
      <c r="B45" s="191" t="s">
        <v>159</v>
      </c>
      <c r="C45" s="191" t="s">
        <v>160</v>
      </c>
      <c r="D45" s="191" t="s">
        <v>82</v>
      </c>
      <c r="E45" s="191" t="s">
        <v>52</v>
      </c>
      <c r="F45" s="191" t="s">
        <v>44</v>
      </c>
      <c r="G45" s="191" t="s">
        <v>45</v>
      </c>
      <c r="H45" s="191">
        <v>30</v>
      </c>
      <c r="I45" s="191" t="s">
        <v>2130</v>
      </c>
      <c r="J45" s="192">
        <v>42884</v>
      </c>
      <c r="K45" s="193">
        <v>86317</v>
      </c>
      <c r="L45" s="194" t="s">
        <v>2128</v>
      </c>
      <c r="M45" s="195">
        <v>0</v>
      </c>
      <c r="N45" s="191" t="s">
        <v>46</v>
      </c>
      <c r="O45" s="191" t="s">
        <v>151</v>
      </c>
    </row>
    <row r="46" spans="1:15" x14ac:dyDescent="0.3">
      <c r="A46" s="191" t="s">
        <v>161</v>
      </c>
      <c r="B46" s="191" t="s">
        <v>162</v>
      </c>
      <c r="C46" s="191" t="s">
        <v>69</v>
      </c>
      <c r="D46" s="191" t="s">
        <v>97</v>
      </c>
      <c r="E46" s="191" t="s">
        <v>52</v>
      </c>
      <c r="F46" s="191" t="s">
        <v>36</v>
      </c>
      <c r="G46" s="191" t="s">
        <v>53</v>
      </c>
      <c r="H46" s="191">
        <v>53</v>
      </c>
      <c r="I46" s="191" t="s">
        <v>2126</v>
      </c>
      <c r="J46" s="192">
        <v>41601</v>
      </c>
      <c r="K46" s="193">
        <v>113135</v>
      </c>
      <c r="L46" s="194" t="s">
        <v>2127</v>
      </c>
      <c r="M46" s="195">
        <v>0.05</v>
      </c>
      <c r="N46" s="191" t="s">
        <v>38</v>
      </c>
      <c r="O46" s="191" t="s">
        <v>77</v>
      </c>
    </row>
    <row r="47" spans="1:15" x14ac:dyDescent="0.3">
      <c r="A47" s="191" t="s">
        <v>163</v>
      </c>
      <c r="B47" s="191" t="s">
        <v>164</v>
      </c>
      <c r="C47" s="191" t="s">
        <v>96</v>
      </c>
      <c r="D47" s="191" t="s">
        <v>34</v>
      </c>
      <c r="E47" s="191" t="s">
        <v>52</v>
      </c>
      <c r="F47" s="191" t="s">
        <v>44</v>
      </c>
      <c r="G47" s="191" t="s">
        <v>53</v>
      </c>
      <c r="H47" s="191">
        <v>52</v>
      </c>
      <c r="I47" s="191" t="s">
        <v>2126</v>
      </c>
      <c r="J47" s="192">
        <v>38664</v>
      </c>
      <c r="K47" s="193">
        <v>199808</v>
      </c>
      <c r="L47" s="194" t="s">
        <v>2129</v>
      </c>
      <c r="M47" s="195">
        <v>0.32</v>
      </c>
      <c r="N47" s="191" t="s">
        <v>38</v>
      </c>
      <c r="O47" s="191" t="s">
        <v>39</v>
      </c>
    </row>
    <row r="48" spans="1:15" x14ac:dyDescent="0.3">
      <c r="A48" s="191" t="s">
        <v>165</v>
      </c>
      <c r="B48" s="191" t="s">
        <v>166</v>
      </c>
      <c r="C48" s="191" t="s">
        <v>64</v>
      </c>
      <c r="D48" s="191" t="s">
        <v>65</v>
      </c>
      <c r="E48" s="191" t="s">
        <v>52</v>
      </c>
      <c r="F48" s="191" t="s">
        <v>44</v>
      </c>
      <c r="G48" s="191" t="s">
        <v>45</v>
      </c>
      <c r="H48" s="191">
        <v>37</v>
      </c>
      <c r="I48" s="191" t="s">
        <v>2130</v>
      </c>
      <c r="J48" s="192">
        <v>41592</v>
      </c>
      <c r="K48" s="193">
        <v>56037</v>
      </c>
      <c r="L48" s="194" t="s">
        <v>2128</v>
      </c>
      <c r="M48" s="195">
        <v>0</v>
      </c>
      <c r="N48" s="191" t="s">
        <v>46</v>
      </c>
      <c r="O48" s="191" t="s">
        <v>91</v>
      </c>
    </row>
    <row r="49" spans="1:15" x14ac:dyDescent="0.3">
      <c r="A49" s="191" t="s">
        <v>167</v>
      </c>
      <c r="B49" s="191" t="s">
        <v>168</v>
      </c>
      <c r="C49" s="191" t="s">
        <v>33</v>
      </c>
      <c r="D49" s="191" t="s">
        <v>97</v>
      </c>
      <c r="E49" s="191" t="s">
        <v>35</v>
      </c>
      <c r="F49" s="191" t="s">
        <v>36</v>
      </c>
      <c r="G49" s="191" t="s">
        <v>53</v>
      </c>
      <c r="H49" s="191">
        <v>29</v>
      </c>
      <c r="I49" s="191" t="s">
        <v>2130</v>
      </c>
      <c r="J49" s="192">
        <v>43609</v>
      </c>
      <c r="K49" s="193">
        <v>122350</v>
      </c>
      <c r="L49" s="194" t="s">
        <v>2127</v>
      </c>
      <c r="M49" s="195">
        <v>0.12</v>
      </c>
      <c r="N49" s="191" t="s">
        <v>38</v>
      </c>
      <c r="O49" s="191" t="s">
        <v>61</v>
      </c>
    </row>
    <row r="50" spans="1:15" x14ac:dyDescent="0.3">
      <c r="A50" s="191" t="s">
        <v>169</v>
      </c>
      <c r="B50" s="191" t="s">
        <v>170</v>
      </c>
      <c r="C50" s="191" t="s">
        <v>148</v>
      </c>
      <c r="D50" s="191" t="s">
        <v>34</v>
      </c>
      <c r="E50" s="191" t="s">
        <v>35</v>
      </c>
      <c r="F50" s="191" t="s">
        <v>44</v>
      </c>
      <c r="G50" s="191" t="s">
        <v>53</v>
      </c>
      <c r="H50" s="191">
        <v>40</v>
      </c>
      <c r="I50" s="191" t="s">
        <v>2130</v>
      </c>
      <c r="J50" s="192">
        <v>40486</v>
      </c>
      <c r="K50" s="193">
        <v>92952</v>
      </c>
      <c r="L50" s="194" t="s">
        <v>2128</v>
      </c>
      <c r="M50" s="195">
        <v>0</v>
      </c>
      <c r="N50" s="191" t="s">
        <v>38</v>
      </c>
      <c r="O50" s="191" t="s">
        <v>39</v>
      </c>
    </row>
    <row r="51" spans="1:15" x14ac:dyDescent="0.3">
      <c r="A51" s="191" t="s">
        <v>171</v>
      </c>
      <c r="B51" s="191" t="s">
        <v>172</v>
      </c>
      <c r="C51" s="191" t="s">
        <v>57</v>
      </c>
      <c r="D51" s="191" t="s">
        <v>34</v>
      </c>
      <c r="E51" s="191" t="s">
        <v>66</v>
      </c>
      <c r="F51" s="191" t="s">
        <v>44</v>
      </c>
      <c r="G51" s="191" t="s">
        <v>102</v>
      </c>
      <c r="H51" s="191">
        <v>32</v>
      </c>
      <c r="I51" s="191" t="s">
        <v>2130</v>
      </c>
      <c r="J51" s="192">
        <v>41353</v>
      </c>
      <c r="K51" s="193">
        <v>79921</v>
      </c>
      <c r="L51" s="194" t="s">
        <v>2128</v>
      </c>
      <c r="M51" s="195">
        <v>0.05</v>
      </c>
      <c r="N51" s="191" t="s">
        <v>38</v>
      </c>
      <c r="O51" s="191" t="s">
        <v>77</v>
      </c>
    </row>
    <row r="52" spans="1:15" x14ac:dyDescent="0.3">
      <c r="A52" s="191" t="s">
        <v>173</v>
      </c>
      <c r="B52" s="191" t="s">
        <v>174</v>
      </c>
      <c r="C52" s="191" t="s">
        <v>50</v>
      </c>
      <c r="D52" s="191" t="s">
        <v>34</v>
      </c>
      <c r="E52" s="191" t="s">
        <v>35</v>
      </c>
      <c r="F52" s="191" t="s">
        <v>36</v>
      </c>
      <c r="G52" s="191" t="s">
        <v>37</v>
      </c>
      <c r="H52" s="191">
        <v>37</v>
      </c>
      <c r="I52" s="191" t="s">
        <v>2130</v>
      </c>
      <c r="J52" s="192">
        <v>40076</v>
      </c>
      <c r="K52" s="193">
        <v>167199</v>
      </c>
      <c r="L52" s="194" t="s">
        <v>2129</v>
      </c>
      <c r="M52" s="195">
        <v>0.2</v>
      </c>
      <c r="N52" s="191" t="s">
        <v>38</v>
      </c>
      <c r="O52" s="191" t="s">
        <v>39</v>
      </c>
    </row>
    <row r="53" spans="1:15" x14ac:dyDescent="0.3">
      <c r="A53" s="191" t="s">
        <v>175</v>
      </c>
      <c r="B53" s="191" t="s">
        <v>176</v>
      </c>
      <c r="C53" s="191" t="s">
        <v>125</v>
      </c>
      <c r="D53" s="191" t="s">
        <v>86</v>
      </c>
      <c r="E53" s="191" t="s">
        <v>35</v>
      </c>
      <c r="F53" s="191" t="s">
        <v>44</v>
      </c>
      <c r="G53" s="191" t="s">
        <v>53</v>
      </c>
      <c r="H53" s="191">
        <v>52</v>
      </c>
      <c r="I53" s="191" t="s">
        <v>2126</v>
      </c>
      <c r="J53" s="192">
        <v>41199</v>
      </c>
      <c r="K53" s="193">
        <v>71476</v>
      </c>
      <c r="L53" s="194" t="s">
        <v>2128</v>
      </c>
      <c r="M53" s="195">
        <v>0</v>
      </c>
      <c r="N53" s="191" t="s">
        <v>38</v>
      </c>
      <c r="O53" s="191" t="s">
        <v>61</v>
      </c>
    </row>
    <row r="54" spans="1:15" x14ac:dyDescent="0.3">
      <c r="A54" s="191" t="s">
        <v>177</v>
      </c>
      <c r="B54" s="191" t="s">
        <v>178</v>
      </c>
      <c r="C54" s="191" t="s">
        <v>50</v>
      </c>
      <c r="D54" s="191" t="s">
        <v>86</v>
      </c>
      <c r="E54" s="191" t="s">
        <v>43</v>
      </c>
      <c r="F54" s="191" t="s">
        <v>36</v>
      </c>
      <c r="G54" s="191" t="s">
        <v>53</v>
      </c>
      <c r="H54" s="191">
        <v>45</v>
      </c>
      <c r="I54" s="191" t="s">
        <v>2126</v>
      </c>
      <c r="J54" s="192">
        <v>41941</v>
      </c>
      <c r="K54" s="193">
        <v>189420</v>
      </c>
      <c r="L54" s="194" t="s">
        <v>2129</v>
      </c>
      <c r="M54" s="195">
        <v>0.2</v>
      </c>
      <c r="N54" s="191" t="s">
        <v>38</v>
      </c>
      <c r="O54" s="191" t="s">
        <v>39</v>
      </c>
    </row>
    <row r="55" spans="1:15" x14ac:dyDescent="0.3">
      <c r="A55" s="191" t="s">
        <v>179</v>
      </c>
      <c r="B55" s="191" t="s">
        <v>180</v>
      </c>
      <c r="C55" s="191" t="s">
        <v>181</v>
      </c>
      <c r="D55" s="191" t="s">
        <v>82</v>
      </c>
      <c r="E55" s="191" t="s">
        <v>35</v>
      </c>
      <c r="F55" s="191" t="s">
        <v>36</v>
      </c>
      <c r="G55" s="191" t="s">
        <v>53</v>
      </c>
      <c r="H55" s="191">
        <v>64</v>
      </c>
      <c r="I55" s="191" t="s">
        <v>2133</v>
      </c>
      <c r="J55" s="192">
        <v>37184</v>
      </c>
      <c r="K55" s="193">
        <v>64057</v>
      </c>
      <c r="L55" s="194" t="s">
        <v>2128</v>
      </c>
      <c r="M55" s="195">
        <v>0</v>
      </c>
      <c r="N55" s="191" t="s">
        <v>38</v>
      </c>
      <c r="O55" s="191" t="s">
        <v>61</v>
      </c>
    </row>
    <row r="56" spans="1:15" x14ac:dyDescent="0.3">
      <c r="A56" s="191" t="s">
        <v>182</v>
      </c>
      <c r="B56" s="191" t="s">
        <v>183</v>
      </c>
      <c r="C56" s="191" t="s">
        <v>141</v>
      </c>
      <c r="D56" s="191" t="s">
        <v>97</v>
      </c>
      <c r="E56" s="191" t="s">
        <v>43</v>
      </c>
      <c r="F56" s="191" t="s">
        <v>36</v>
      </c>
      <c r="G56" s="191" t="s">
        <v>37</v>
      </c>
      <c r="H56" s="191">
        <v>27</v>
      </c>
      <c r="I56" s="191" t="s">
        <v>2130</v>
      </c>
      <c r="J56" s="192">
        <v>44460</v>
      </c>
      <c r="K56" s="193">
        <v>68728</v>
      </c>
      <c r="L56" s="194" t="s">
        <v>2128</v>
      </c>
      <c r="M56" s="195">
        <v>0</v>
      </c>
      <c r="N56" s="191" t="s">
        <v>38</v>
      </c>
      <c r="O56" s="191" t="s">
        <v>61</v>
      </c>
    </row>
    <row r="57" spans="1:15" x14ac:dyDescent="0.3">
      <c r="A57" s="191" t="s">
        <v>184</v>
      </c>
      <c r="B57" s="191" t="s">
        <v>185</v>
      </c>
      <c r="C57" s="191" t="s">
        <v>33</v>
      </c>
      <c r="D57" s="191" t="s">
        <v>34</v>
      </c>
      <c r="E57" s="191" t="s">
        <v>43</v>
      </c>
      <c r="F57" s="191" t="s">
        <v>36</v>
      </c>
      <c r="G57" s="191" t="s">
        <v>45</v>
      </c>
      <c r="H57" s="191">
        <v>25</v>
      </c>
      <c r="I57" s="191" t="s">
        <v>2130</v>
      </c>
      <c r="J57" s="192">
        <v>44379</v>
      </c>
      <c r="K57" s="193">
        <v>125633</v>
      </c>
      <c r="L57" s="194" t="s">
        <v>2127</v>
      </c>
      <c r="M57" s="195">
        <v>0.11</v>
      </c>
      <c r="N57" s="191" t="s">
        <v>46</v>
      </c>
      <c r="O57" s="191" t="s">
        <v>131</v>
      </c>
    </row>
    <row r="58" spans="1:15" x14ac:dyDescent="0.3">
      <c r="A58" s="191" t="s">
        <v>186</v>
      </c>
      <c r="B58" s="191" t="s">
        <v>187</v>
      </c>
      <c r="C58" s="191" t="s">
        <v>141</v>
      </c>
      <c r="D58" s="191" t="s">
        <v>97</v>
      </c>
      <c r="E58" s="191" t="s">
        <v>43</v>
      </c>
      <c r="F58" s="191" t="s">
        <v>44</v>
      </c>
      <c r="G58" s="191" t="s">
        <v>102</v>
      </c>
      <c r="H58" s="191">
        <v>35</v>
      </c>
      <c r="I58" s="191" t="s">
        <v>2130</v>
      </c>
      <c r="J58" s="192">
        <v>40678</v>
      </c>
      <c r="K58" s="193">
        <v>66889</v>
      </c>
      <c r="L58" s="194" t="s">
        <v>2128</v>
      </c>
      <c r="M58" s="195">
        <v>0</v>
      </c>
      <c r="N58" s="191" t="s">
        <v>38</v>
      </c>
      <c r="O58" s="191" t="s">
        <v>105</v>
      </c>
    </row>
    <row r="59" spans="1:15" x14ac:dyDescent="0.3">
      <c r="A59" s="191" t="s">
        <v>188</v>
      </c>
      <c r="B59" s="191" t="s">
        <v>189</v>
      </c>
      <c r="C59" s="191" t="s">
        <v>50</v>
      </c>
      <c r="D59" s="191" t="s">
        <v>76</v>
      </c>
      <c r="E59" s="191" t="s">
        <v>35</v>
      </c>
      <c r="F59" s="191" t="s">
        <v>36</v>
      </c>
      <c r="G59" s="191" t="s">
        <v>45</v>
      </c>
      <c r="H59" s="191">
        <v>36</v>
      </c>
      <c r="I59" s="191" t="s">
        <v>2130</v>
      </c>
      <c r="J59" s="192">
        <v>42276</v>
      </c>
      <c r="K59" s="193">
        <v>178700</v>
      </c>
      <c r="L59" s="194" t="s">
        <v>2129</v>
      </c>
      <c r="M59" s="195">
        <v>0.28999999999999998</v>
      </c>
      <c r="N59" s="191" t="s">
        <v>38</v>
      </c>
      <c r="O59" s="191" t="s">
        <v>39</v>
      </c>
    </row>
    <row r="60" spans="1:15" x14ac:dyDescent="0.3">
      <c r="A60" s="191" t="s">
        <v>190</v>
      </c>
      <c r="B60" s="191" t="s">
        <v>191</v>
      </c>
      <c r="C60" s="191" t="s">
        <v>192</v>
      </c>
      <c r="D60" s="191" t="s">
        <v>86</v>
      </c>
      <c r="E60" s="191" t="s">
        <v>35</v>
      </c>
      <c r="F60" s="191" t="s">
        <v>36</v>
      </c>
      <c r="G60" s="191" t="s">
        <v>53</v>
      </c>
      <c r="H60" s="191">
        <v>33</v>
      </c>
      <c r="I60" s="191" t="s">
        <v>2130</v>
      </c>
      <c r="J60" s="192">
        <v>43456</v>
      </c>
      <c r="K60" s="193">
        <v>83990</v>
      </c>
      <c r="L60" s="194" t="s">
        <v>2128</v>
      </c>
      <c r="M60" s="195">
        <v>0</v>
      </c>
      <c r="N60" s="191" t="s">
        <v>38</v>
      </c>
      <c r="O60" s="191" t="s">
        <v>54</v>
      </c>
    </row>
    <row r="61" spans="1:15" x14ac:dyDescent="0.3">
      <c r="A61" s="191" t="s">
        <v>193</v>
      </c>
      <c r="B61" s="191" t="s">
        <v>194</v>
      </c>
      <c r="C61" s="191" t="s">
        <v>195</v>
      </c>
      <c r="D61" s="191" t="s">
        <v>86</v>
      </c>
      <c r="E61" s="191" t="s">
        <v>66</v>
      </c>
      <c r="F61" s="191" t="s">
        <v>36</v>
      </c>
      <c r="G61" s="191" t="s">
        <v>53</v>
      </c>
      <c r="H61" s="191">
        <v>52</v>
      </c>
      <c r="I61" s="191" t="s">
        <v>2126</v>
      </c>
      <c r="J61" s="192">
        <v>38696</v>
      </c>
      <c r="K61" s="193">
        <v>102043</v>
      </c>
      <c r="L61" s="194" t="s">
        <v>2127</v>
      </c>
      <c r="M61" s="195">
        <v>0</v>
      </c>
      <c r="N61" s="191" t="s">
        <v>38</v>
      </c>
      <c r="O61" s="191" t="s">
        <v>54</v>
      </c>
    </row>
    <row r="62" spans="1:15" x14ac:dyDescent="0.3">
      <c r="A62" s="191" t="s">
        <v>196</v>
      </c>
      <c r="B62" s="191" t="s">
        <v>197</v>
      </c>
      <c r="C62" s="191" t="s">
        <v>198</v>
      </c>
      <c r="D62" s="191" t="s">
        <v>86</v>
      </c>
      <c r="E62" s="191" t="s">
        <v>43</v>
      </c>
      <c r="F62" s="191" t="s">
        <v>36</v>
      </c>
      <c r="G62" s="191" t="s">
        <v>45</v>
      </c>
      <c r="H62" s="191">
        <v>46</v>
      </c>
      <c r="I62" s="191" t="s">
        <v>2126</v>
      </c>
      <c r="J62" s="192">
        <v>37041</v>
      </c>
      <c r="K62" s="193">
        <v>90678</v>
      </c>
      <c r="L62" s="194" t="s">
        <v>2128</v>
      </c>
      <c r="M62" s="195">
        <v>0</v>
      </c>
      <c r="N62" s="191" t="s">
        <v>38</v>
      </c>
      <c r="O62" s="191" t="s">
        <v>105</v>
      </c>
    </row>
    <row r="63" spans="1:15" x14ac:dyDescent="0.3">
      <c r="A63" s="191" t="s">
        <v>199</v>
      </c>
      <c r="B63" s="191" t="s">
        <v>200</v>
      </c>
      <c r="C63" s="191" t="s">
        <v>201</v>
      </c>
      <c r="D63" s="191" t="s">
        <v>82</v>
      </c>
      <c r="E63" s="191" t="s">
        <v>43</v>
      </c>
      <c r="F63" s="191" t="s">
        <v>36</v>
      </c>
      <c r="G63" s="191" t="s">
        <v>37</v>
      </c>
      <c r="H63" s="191">
        <v>46</v>
      </c>
      <c r="I63" s="191" t="s">
        <v>2126</v>
      </c>
      <c r="J63" s="192">
        <v>39681</v>
      </c>
      <c r="K63" s="193">
        <v>59067</v>
      </c>
      <c r="L63" s="194" t="s">
        <v>2128</v>
      </c>
      <c r="M63" s="195">
        <v>0</v>
      </c>
      <c r="N63" s="191" t="s">
        <v>38</v>
      </c>
      <c r="O63" s="191" t="s">
        <v>73</v>
      </c>
    </row>
    <row r="64" spans="1:15" x14ac:dyDescent="0.3">
      <c r="A64" s="191" t="s">
        <v>202</v>
      </c>
      <c r="B64" s="191" t="s">
        <v>203</v>
      </c>
      <c r="C64" s="191" t="s">
        <v>33</v>
      </c>
      <c r="D64" s="191" t="s">
        <v>97</v>
      </c>
      <c r="E64" s="191" t="s">
        <v>35</v>
      </c>
      <c r="F64" s="191" t="s">
        <v>44</v>
      </c>
      <c r="G64" s="191" t="s">
        <v>45</v>
      </c>
      <c r="H64" s="191">
        <v>45</v>
      </c>
      <c r="I64" s="191" t="s">
        <v>2126</v>
      </c>
      <c r="J64" s="192">
        <v>44266</v>
      </c>
      <c r="K64" s="193">
        <v>135062</v>
      </c>
      <c r="L64" s="194" t="s">
        <v>2127</v>
      </c>
      <c r="M64" s="195">
        <v>0.15</v>
      </c>
      <c r="N64" s="191" t="s">
        <v>46</v>
      </c>
      <c r="O64" s="191" t="s">
        <v>151</v>
      </c>
    </row>
    <row r="65" spans="1:15" x14ac:dyDescent="0.3">
      <c r="A65" s="191" t="s">
        <v>204</v>
      </c>
      <c r="B65" s="191" t="s">
        <v>205</v>
      </c>
      <c r="C65" s="191" t="s">
        <v>33</v>
      </c>
      <c r="D65" s="191" t="s">
        <v>34</v>
      </c>
      <c r="E65" s="191" t="s">
        <v>66</v>
      </c>
      <c r="F65" s="191" t="s">
        <v>36</v>
      </c>
      <c r="G65" s="191" t="s">
        <v>102</v>
      </c>
      <c r="H65" s="191">
        <v>55</v>
      </c>
      <c r="I65" s="191" t="s">
        <v>2126</v>
      </c>
      <c r="J65" s="192">
        <v>38945</v>
      </c>
      <c r="K65" s="193">
        <v>159044</v>
      </c>
      <c r="L65" s="194" t="s">
        <v>2129</v>
      </c>
      <c r="M65" s="195">
        <v>0.1</v>
      </c>
      <c r="N65" s="191" t="s">
        <v>110</v>
      </c>
      <c r="O65" s="191" t="s">
        <v>111</v>
      </c>
    </row>
    <row r="66" spans="1:15" x14ac:dyDescent="0.3">
      <c r="A66" s="191" t="s">
        <v>206</v>
      </c>
      <c r="B66" s="191" t="s">
        <v>207</v>
      </c>
      <c r="C66" s="191" t="s">
        <v>60</v>
      </c>
      <c r="D66" s="191" t="s">
        <v>76</v>
      </c>
      <c r="E66" s="191" t="s">
        <v>43</v>
      </c>
      <c r="F66" s="191" t="s">
        <v>36</v>
      </c>
      <c r="G66" s="191" t="s">
        <v>102</v>
      </c>
      <c r="H66" s="191">
        <v>44</v>
      </c>
      <c r="I66" s="191" t="s">
        <v>2130</v>
      </c>
      <c r="J66" s="192">
        <v>43467</v>
      </c>
      <c r="K66" s="193">
        <v>74691</v>
      </c>
      <c r="L66" s="194" t="s">
        <v>2128</v>
      </c>
      <c r="M66" s="195">
        <v>0</v>
      </c>
      <c r="N66" s="191" t="s">
        <v>110</v>
      </c>
      <c r="O66" s="191" t="s">
        <v>111</v>
      </c>
    </row>
    <row r="67" spans="1:15" x14ac:dyDescent="0.3">
      <c r="A67" s="191" t="s">
        <v>208</v>
      </c>
      <c r="B67" s="191" t="s">
        <v>209</v>
      </c>
      <c r="C67" s="191" t="s">
        <v>130</v>
      </c>
      <c r="D67" s="191" t="s">
        <v>86</v>
      </c>
      <c r="E67" s="191" t="s">
        <v>66</v>
      </c>
      <c r="F67" s="191" t="s">
        <v>36</v>
      </c>
      <c r="G67" s="191" t="s">
        <v>102</v>
      </c>
      <c r="H67" s="191">
        <v>44</v>
      </c>
      <c r="I67" s="191" t="s">
        <v>2130</v>
      </c>
      <c r="J67" s="192">
        <v>39800</v>
      </c>
      <c r="K67" s="193">
        <v>92753</v>
      </c>
      <c r="L67" s="194" t="s">
        <v>2128</v>
      </c>
      <c r="M67" s="195">
        <v>0.13</v>
      </c>
      <c r="N67" s="191" t="s">
        <v>38</v>
      </c>
      <c r="O67" s="191" t="s">
        <v>77</v>
      </c>
    </row>
    <row r="68" spans="1:15" x14ac:dyDescent="0.3">
      <c r="A68" s="191" t="s">
        <v>210</v>
      </c>
      <c r="B68" s="191" t="s">
        <v>211</v>
      </c>
      <c r="C68" s="191" t="s">
        <v>96</v>
      </c>
      <c r="D68" s="191" t="s">
        <v>82</v>
      </c>
      <c r="E68" s="191" t="s">
        <v>52</v>
      </c>
      <c r="F68" s="191" t="s">
        <v>44</v>
      </c>
      <c r="G68" s="191" t="s">
        <v>37</v>
      </c>
      <c r="H68" s="191">
        <v>45</v>
      </c>
      <c r="I68" s="191" t="s">
        <v>2126</v>
      </c>
      <c r="J68" s="192">
        <v>41493</v>
      </c>
      <c r="K68" s="193">
        <v>236946</v>
      </c>
      <c r="L68" s="194" t="s">
        <v>2132</v>
      </c>
      <c r="M68" s="195">
        <v>0.37</v>
      </c>
      <c r="N68" s="191" t="s">
        <v>38</v>
      </c>
      <c r="O68" s="191" t="s">
        <v>39</v>
      </c>
    </row>
    <row r="69" spans="1:15" x14ac:dyDescent="0.3">
      <c r="A69" s="191" t="s">
        <v>212</v>
      </c>
      <c r="B69" s="191" t="s">
        <v>213</v>
      </c>
      <c r="C69" s="191" t="s">
        <v>72</v>
      </c>
      <c r="D69" s="191" t="s">
        <v>51</v>
      </c>
      <c r="E69" s="191" t="s">
        <v>66</v>
      </c>
      <c r="F69" s="191" t="s">
        <v>36</v>
      </c>
      <c r="G69" s="191" t="s">
        <v>37</v>
      </c>
      <c r="H69" s="191">
        <v>36</v>
      </c>
      <c r="I69" s="191" t="s">
        <v>2130</v>
      </c>
      <c r="J69" s="192">
        <v>44435</v>
      </c>
      <c r="K69" s="193">
        <v>48906</v>
      </c>
      <c r="L69" s="194" t="s">
        <v>2131</v>
      </c>
      <c r="M69" s="195">
        <v>0</v>
      </c>
      <c r="N69" s="191" t="s">
        <v>38</v>
      </c>
      <c r="O69" s="191" t="s">
        <v>73</v>
      </c>
    </row>
    <row r="70" spans="1:15" x14ac:dyDescent="0.3">
      <c r="A70" s="191" t="s">
        <v>214</v>
      </c>
      <c r="B70" s="191" t="s">
        <v>215</v>
      </c>
      <c r="C70" s="191" t="s">
        <v>60</v>
      </c>
      <c r="D70" s="191" t="s">
        <v>65</v>
      </c>
      <c r="E70" s="191" t="s">
        <v>66</v>
      </c>
      <c r="F70" s="191" t="s">
        <v>36</v>
      </c>
      <c r="G70" s="191" t="s">
        <v>53</v>
      </c>
      <c r="H70" s="191">
        <v>38</v>
      </c>
      <c r="I70" s="191" t="s">
        <v>2130</v>
      </c>
      <c r="J70" s="192">
        <v>39474</v>
      </c>
      <c r="K70" s="193">
        <v>80024</v>
      </c>
      <c r="L70" s="194" t="s">
        <v>2128</v>
      </c>
      <c r="M70" s="195">
        <v>0</v>
      </c>
      <c r="N70" s="191" t="s">
        <v>38</v>
      </c>
      <c r="O70" s="191" t="s">
        <v>105</v>
      </c>
    </row>
    <row r="71" spans="1:15" x14ac:dyDescent="0.3">
      <c r="A71" s="191" t="s">
        <v>216</v>
      </c>
      <c r="B71" s="191" t="s">
        <v>217</v>
      </c>
      <c r="C71" s="191" t="s">
        <v>181</v>
      </c>
      <c r="D71" s="191" t="s">
        <v>82</v>
      </c>
      <c r="E71" s="191" t="s">
        <v>52</v>
      </c>
      <c r="F71" s="191" t="s">
        <v>36</v>
      </c>
      <c r="G71" s="191" t="s">
        <v>53</v>
      </c>
      <c r="H71" s="191">
        <v>41</v>
      </c>
      <c r="I71" s="191" t="s">
        <v>2130</v>
      </c>
      <c r="J71" s="192">
        <v>40109</v>
      </c>
      <c r="K71" s="193">
        <v>54415</v>
      </c>
      <c r="L71" s="194" t="s">
        <v>2128</v>
      </c>
      <c r="M71" s="195">
        <v>0</v>
      </c>
      <c r="N71" s="191" t="s">
        <v>38</v>
      </c>
      <c r="O71" s="191" t="s">
        <v>39</v>
      </c>
    </row>
    <row r="72" spans="1:15" x14ac:dyDescent="0.3">
      <c r="A72" s="191" t="s">
        <v>218</v>
      </c>
      <c r="B72" s="191" t="s">
        <v>219</v>
      </c>
      <c r="C72" s="191" t="s">
        <v>69</v>
      </c>
      <c r="D72" s="191" t="s">
        <v>97</v>
      </c>
      <c r="E72" s="191" t="s">
        <v>35</v>
      </c>
      <c r="F72" s="191" t="s">
        <v>36</v>
      </c>
      <c r="G72" s="191" t="s">
        <v>45</v>
      </c>
      <c r="H72" s="191">
        <v>30</v>
      </c>
      <c r="I72" s="191" t="s">
        <v>2130</v>
      </c>
      <c r="J72" s="192">
        <v>42484</v>
      </c>
      <c r="K72" s="193">
        <v>120341</v>
      </c>
      <c r="L72" s="194" t="s">
        <v>2127</v>
      </c>
      <c r="M72" s="195">
        <v>7.0000000000000007E-2</v>
      </c>
      <c r="N72" s="191" t="s">
        <v>38</v>
      </c>
      <c r="O72" s="191" t="s">
        <v>39</v>
      </c>
    </row>
    <row r="73" spans="1:15" x14ac:dyDescent="0.3">
      <c r="A73" s="191" t="s">
        <v>220</v>
      </c>
      <c r="B73" s="191" t="s">
        <v>221</v>
      </c>
      <c r="C73" s="191" t="s">
        <v>96</v>
      </c>
      <c r="D73" s="191" t="s">
        <v>34</v>
      </c>
      <c r="E73" s="191" t="s">
        <v>52</v>
      </c>
      <c r="F73" s="191" t="s">
        <v>36</v>
      </c>
      <c r="G73" s="191" t="s">
        <v>102</v>
      </c>
      <c r="H73" s="191">
        <v>43</v>
      </c>
      <c r="I73" s="191" t="s">
        <v>2130</v>
      </c>
      <c r="J73" s="192">
        <v>40029</v>
      </c>
      <c r="K73" s="193">
        <v>208415</v>
      </c>
      <c r="L73" s="194" t="s">
        <v>2132</v>
      </c>
      <c r="M73" s="195">
        <v>0.35</v>
      </c>
      <c r="N73" s="191" t="s">
        <v>38</v>
      </c>
      <c r="O73" s="191" t="s">
        <v>39</v>
      </c>
    </row>
    <row r="74" spans="1:15" x14ac:dyDescent="0.3">
      <c r="A74" s="191" t="s">
        <v>222</v>
      </c>
      <c r="B74" s="191" t="s">
        <v>223</v>
      </c>
      <c r="C74" s="191" t="s">
        <v>224</v>
      </c>
      <c r="D74" s="191" t="s">
        <v>34</v>
      </c>
      <c r="E74" s="191" t="s">
        <v>52</v>
      </c>
      <c r="F74" s="191" t="s">
        <v>36</v>
      </c>
      <c r="G74" s="191" t="s">
        <v>45</v>
      </c>
      <c r="H74" s="191">
        <v>32</v>
      </c>
      <c r="I74" s="191" t="s">
        <v>2130</v>
      </c>
      <c r="J74" s="192">
        <v>43835</v>
      </c>
      <c r="K74" s="193">
        <v>78844</v>
      </c>
      <c r="L74" s="194" t="s">
        <v>2128</v>
      </c>
      <c r="M74" s="195">
        <v>0</v>
      </c>
      <c r="N74" s="191" t="s">
        <v>38</v>
      </c>
      <c r="O74" s="191" t="s">
        <v>39</v>
      </c>
    </row>
    <row r="75" spans="1:15" x14ac:dyDescent="0.3">
      <c r="A75" s="191" t="s">
        <v>225</v>
      </c>
      <c r="B75" s="191" t="s">
        <v>226</v>
      </c>
      <c r="C75" s="191" t="s">
        <v>192</v>
      </c>
      <c r="D75" s="191" t="s">
        <v>86</v>
      </c>
      <c r="E75" s="191" t="s">
        <v>43</v>
      </c>
      <c r="F75" s="191" t="s">
        <v>44</v>
      </c>
      <c r="G75" s="191" t="s">
        <v>53</v>
      </c>
      <c r="H75" s="191">
        <v>58</v>
      </c>
      <c r="I75" s="191" t="s">
        <v>2126</v>
      </c>
      <c r="J75" s="192">
        <v>37399</v>
      </c>
      <c r="K75" s="193">
        <v>76354</v>
      </c>
      <c r="L75" s="194" t="s">
        <v>2128</v>
      </c>
      <c r="M75" s="195">
        <v>0</v>
      </c>
      <c r="N75" s="191" t="s">
        <v>38</v>
      </c>
      <c r="O75" s="191" t="s">
        <v>61</v>
      </c>
    </row>
    <row r="76" spans="1:15" x14ac:dyDescent="0.3">
      <c r="A76" s="191" t="s">
        <v>227</v>
      </c>
      <c r="B76" s="191" t="s">
        <v>228</v>
      </c>
      <c r="C76" s="191" t="s">
        <v>50</v>
      </c>
      <c r="D76" s="191" t="s">
        <v>51</v>
      </c>
      <c r="E76" s="191" t="s">
        <v>52</v>
      </c>
      <c r="F76" s="191" t="s">
        <v>36</v>
      </c>
      <c r="G76" s="191" t="s">
        <v>102</v>
      </c>
      <c r="H76" s="191">
        <v>37</v>
      </c>
      <c r="I76" s="191" t="s">
        <v>2130</v>
      </c>
      <c r="J76" s="192">
        <v>43493</v>
      </c>
      <c r="K76" s="193">
        <v>165927</v>
      </c>
      <c r="L76" s="194" t="s">
        <v>2129</v>
      </c>
      <c r="M76" s="195">
        <v>0.2</v>
      </c>
      <c r="N76" s="191" t="s">
        <v>38</v>
      </c>
      <c r="O76" s="191" t="s">
        <v>61</v>
      </c>
    </row>
    <row r="77" spans="1:15" x14ac:dyDescent="0.3">
      <c r="A77" s="191" t="s">
        <v>229</v>
      </c>
      <c r="B77" s="191" t="s">
        <v>230</v>
      </c>
      <c r="C77" s="191" t="s">
        <v>69</v>
      </c>
      <c r="D77" s="191" t="s">
        <v>76</v>
      </c>
      <c r="E77" s="191" t="s">
        <v>52</v>
      </c>
      <c r="F77" s="191" t="s">
        <v>36</v>
      </c>
      <c r="G77" s="191" t="s">
        <v>102</v>
      </c>
      <c r="H77" s="191">
        <v>38</v>
      </c>
      <c r="I77" s="191" t="s">
        <v>2130</v>
      </c>
      <c r="J77" s="192">
        <v>44516</v>
      </c>
      <c r="K77" s="193">
        <v>109812</v>
      </c>
      <c r="L77" s="194" t="s">
        <v>2127</v>
      </c>
      <c r="M77" s="195">
        <v>0.09</v>
      </c>
      <c r="N77" s="191" t="s">
        <v>110</v>
      </c>
      <c r="O77" s="191" t="s">
        <v>111</v>
      </c>
    </row>
    <row r="78" spans="1:15" x14ac:dyDescent="0.3">
      <c r="A78" s="191" t="s">
        <v>231</v>
      </c>
      <c r="B78" s="191" t="s">
        <v>232</v>
      </c>
      <c r="C78" s="191" t="s">
        <v>85</v>
      </c>
      <c r="D78" s="191" t="s">
        <v>86</v>
      </c>
      <c r="E78" s="191" t="s">
        <v>66</v>
      </c>
      <c r="F78" s="191" t="s">
        <v>44</v>
      </c>
      <c r="G78" s="191" t="s">
        <v>45</v>
      </c>
      <c r="H78" s="191">
        <v>55</v>
      </c>
      <c r="I78" s="191" t="s">
        <v>2126</v>
      </c>
      <c r="J78" s="192">
        <v>36041</v>
      </c>
      <c r="K78" s="193">
        <v>86299</v>
      </c>
      <c r="L78" s="194" t="s">
        <v>2128</v>
      </c>
      <c r="M78" s="195">
        <v>0</v>
      </c>
      <c r="N78" s="191" t="s">
        <v>38</v>
      </c>
      <c r="O78" s="191" t="s">
        <v>39</v>
      </c>
    </row>
    <row r="79" spans="1:15" x14ac:dyDescent="0.3">
      <c r="A79" s="191" t="s">
        <v>233</v>
      </c>
      <c r="B79" s="191" t="s">
        <v>234</v>
      </c>
      <c r="C79" s="191" t="s">
        <v>96</v>
      </c>
      <c r="D79" s="191" t="s">
        <v>97</v>
      </c>
      <c r="E79" s="191" t="s">
        <v>35</v>
      </c>
      <c r="F79" s="191" t="s">
        <v>44</v>
      </c>
      <c r="G79" s="191" t="s">
        <v>102</v>
      </c>
      <c r="H79" s="191">
        <v>57</v>
      </c>
      <c r="I79" s="191" t="s">
        <v>2126</v>
      </c>
      <c r="J79" s="192">
        <v>37828</v>
      </c>
      <c r="K79" s="193">
        <v>206624</v>
      </c>
      <c r="L79" s="194" t="s">
        <v>2132</v>
      </c>
      <c r="M79" s="195">
        <v>0.4</v>
      </c>
      <c r="N79" s="191" t="s">
        <v>110</v>
      </c>
      <c r="O79" s="191" t="s">
        <v>235</v>
      </c>
    </row>
    <row r="80" spans="1:15" x14ac:dyDescent="0.3">
      <c r="A80" s="191" t="s">
        <v>236</v>
      </c>
      <c r="B80" s="191" t="s">
        <v>237</v>
      </c>
      <c r="C80" s="191" t="s">
        <v>136</v>
      </c>
      <c r="D80" s="191" t="s">
        <v>34</v>
      </c>
      <c r="E80" s="191" t="s">
        <v>43</v>
      </c>
      <c r="F80" s="191" t="s">
        <v>44</v>
      </c>
      <c r="G80" s="191" t="s">
        <v>102</v>
      </c>
      <c r="H80" s="191">
        <v>36</v>
      </c>
      <c r="I80" s="191" t="s">
        <v>2130</v>
      </c>
      <c r="J80" s="192">
        <v>40535</v>
      </c>
      <c r="K80" s="193">
        <v>53215</v>
      </c>
      <c r="L80" s="194" t="s">
        <v>2128</v>
      </c>
      <c r="M80" s="195">
        <v>0</v>
      </c>
      <c r="N80" s="191" t="s">
        <v>110</v>
      </c>
      <c r="O80" s="191" t="s">
        <v>235</v>
      </c>
    </row>
    <row r="81" spans="1:15" x14ac:dyDescent="0.3">
      <c r="A81" s="191" t="s">
        <v>238</v>
      </c>
      <c r="B81" s="191" t="s">
        <v>239</v>
      </c>
      <c r="C81" s="191" t="s">
        <v>240</v>
      </c>
      <c r="D81" s="191" t="s">
        <v>86</v>
      </c>
      <c r="E81" s="191" t="s">
        <v>35</v>
      </c>
      <c r="F81" s="191" t="s">
        <v>36</v>
      </c>
      <c r="G81" s="191" t="s">
        <v>45</v>
      </c>
      <c r="H81" s="191">
        <v>30</v>
      </c>
      <c r="I81" s="191" t="s">
        <v>2130</v>
      </c>
      <c r="J81" s="192">
        <v>42877</v>
      </c>
      <c r="K81" s="193">
        <v>86858</v>
      </c>
      <c r="L81" s="194" t="s">
        <v>2128</v>
      </c>
      <c r="M81" s="195">
        <v>0</v>
      </c>
      <c r="N81" s="191" t="s">
        <v>46</v>
      </c>
      <c r="O81" s="191" t="s">
        <v>47</v>
      </c>
    </row>
    <row r="82" spans="1:15" x14ac:dyDescent="0.3">
      <c r="A82" s="191" t="s">
        <v>241</v>
      </c>
      <c r="B82" s="191" t="s">
        <v>242</v>
      </c>
      <c r="C82" s="191" t="s">
        <v>57</v>
      </c>
      <c r="D82" s="191" t="s">
        <v>34</v>
      </c>
      <c r="E82" s="191" t="s">
        <v>43</v>
      </c>
      <c r="F82" s="191" t="s">
        <v>44</v>
      </c>
      <c r="G82" s="191" t="s">
        <v>45</v>
      </c>
      <c r="H82" s="191">
        <v>40</v>
      </c>
      <c r="I82" s="191" t="s">
        <v>2130</v>
      </c>
      <c r="J82" s="192">
        <v>39265</v>
      </c>
      <c r="K82" s="193">
        <v>93971</v>
      </c>
      <c r="L82" s="194" t="s">
        <v>2128</v>
      </c>
      <c r="M82" s="195">
        <v>0.08</v>
      </c>
      <c r="N82" s="191" t="s">
        <v>46</v>
      </c>
      <c r="O82" s="191" t="s">
        <v>47</v>
      </c>
    </row>
    <row r="83" spans="1:15" x14ac:dyDescent="0.3">
      <c r="A83" s="191" t="s">
        <v>243</v>
      </c>
      <c r="B83" s="191" t="s">
        <v>244</v>
      </c>
      <c r="C83" s="191" t="s">
        <v>141</v>
      </c>
      <c r="D83" s="191" t="s">
        <v>51</v>
      </c>
      <c r="E83" s="191" t="s">
        <v>66</v>
      </c>
      <c r="F83" s="191" t="s">
        <v>44</v>
      </c>
      <c r="G83" s="191" t="s">
        <v>102</v>
      </c>
      <c r="H83" s="191">
        <v>34</v>
      </c>
      <c r="I83" s="191" t="s">
        <v>2130</v>
      </c>
      <c r="J83" s="192">
        <v>42182</v>
      </c>
      <c r="K83" s="193">
        <v>57008</v>
      </c>
      <c r="L83" s="194" t="s">
        <v>2128</v>
      </c>
      <c r="M83" s="195">
        <v>0</v>
      </c>
      <c r="N83" s="191" t="s">
        <v>38</v>
      </c>
      <c r="O83" s="191" t="s">
        <v>61</v>
      </c>
    </row>
    <row r="84" spans="1:15" x14ac:dyDescent="0.3">
      <c r="A84" s="191" t="s">
        <v>245</v>
      </c>
      <c r="B84" s="191" t="s">
        <v>246</v>
      </c>
      <c r="C84" s="191" t="s">
        <v>33</v>
      </c>
      <c r="D84" s="191" t="s">
        <v>51</v>
      </c>
      <c r="E84" s="191" t="s">
        <v>43</v>
      </c>
      <c r="F84" s="191" t="s">
        <v>44</v>
      </c>
      <c r="G84" s="191" t="s">
        <v>102</v>
      </c>
      <c r="H84" s="191">
        <v>60</v>
      </c>
      <c r="I84" s="191" t="s">
        <v>2133</v>
      </c>
      <c r="J84" s="192">
        <v>42270</v>
      </c>
      <c r="K84" s="193">
        <v>141899</v>
      </c>
      <c r="L84" s="194" t="s">
        <v>2127</v>
      </c>
      <c r="M84" s="195">
        <v>0.15</v>
      </c>
      <c r="N84" s="191" t="s">
        <v>38</v>
      </c>
      <c r="O84" s="191" t="s">
        <v>61</v>
      </c>
    </row>
    <row r="85" spans="1:15" x14ac:dyDescent="0.3">
      <c r="A85" s="191" t="s">
        <v>247</v>
      </c>
      <c r="B85" s="191" t="s">
        <v>248</v>
      </c>
      <c r="C85" s="191" t="s">
        <v>141</v>
      </c>
      <c r="D85" s="191" t="s">
        <v>97</v>
      </c>
      <c r="E85" s="191" t="s">
        <v>66</v>
      </c>
      <c r="F85" s="191" t="s">
        <v>44</v>
      </c>
      <c r="G85" s="191" t="s">
        <v>37</v>
      </c>
      <c r="H85" s="191">
        <v>41</v>
      </c>
      <c r="I85" s="191" t="s">
        <v>2130</v>
      </c>
      <c r="J85" s="192">
        <v>42626</v>
      </c>
      <c r="K85" s="193">
        <v>64847</v>
      </c>
      <c r="L85" s="194" t="s">
        <v>2128</v>
      </c>
      <c r="M85" s="195">
        <v>0</v>
      </c>
      <c r="N85" s="191" t="s">
        <v>38</v>
      </c>
      <c r="O85" s="191" t="s">
        <v>73</v>
      </c>
    </row>
    <row r="86" spans="1:15" x14ac:dyDescent="0.3">
      <c r="A86" s="191" t="s">
        <v>249</v>
      </c>
      <c r="B86" s="191" t="s">
        <v>250</v>
      </c>
      <c r="C86" s="191" t="s">
        <v>130</v>
      </c>
      <c r="D86" s="191" t="s">
        <v>86</v>
      </c>
      <c r="E86" s="191" t="s">
        <v>35</v>
      </c>
      <c r="F86" s="191" t="s">
        <v>44</v>
      </c>
      <c r="G86" s="191" t="s">
        <v>53</v>
      </c>
      <c r="H86" s="191">
        <v>53</v>
      </c>
      <c r="I86" s="191" t="s">
        <v>2126</v>
      </c>
      <c r="J86" s="192">
        <v>33702</v>
      </c>
      <c r="K86" s="193">
        <v>116878</v>
      </c>
      <c r="L86" s="194" t="s">
        <v>2127</v>
      </c>
      <c r="M86" s="195">
        <v>0.11</v>
      </c>
      <c r="N86" s="191" t="s">
        <v>38</v>
      </c>
      <c r="O86" s="191" t="s">
        <v>73</v>
      </c>
    </row>
    <row r="87" spans="1:15" x14ac:dyDescent="0.3">
      <c r="A87" s="191" t="s">
        <v>251</v>
      </c>
      <c r="B87" s="191" t="s">
        <v>252</v>
      </c>
      <c r="C87" s="191" t="s">
        <v>125</v>
      </c>
      <c r="D87" s="191" t="s">
        <v>86</v>
      </c>
      <c r="E87" s="191" t="s">
        <v>52</v>
      </c>
      <c r="F87" s="191" t="s">
        <v>44</v>
      </c>
      <c r="G87" s="191" t="s">
        <v>37</v>
      </c>
      <c r="H87" s="191">
        <v>45</v>
      </c>
      <c r="I87" s="191" t="s">
        <v>2126</v>
      </c>
      <c r="J87" s="192">
        <v>38388</v>
      </c>
      <c r="K87" s="193">
        <v>70505</v>
      </c>
      <c r="L87" s="194" t="s">
        <v>2128</v>
      </c>
      <c r="M87" s="195">
        <v>0</v>
      </c>
      <c r="N87" s="191" t="s">
        <v>38</v>
      </c>
      <c r="O87" s="191" t="s">
        <v>77</v>
      </c>
    </row>
    <row r="88" spans="1:15" x14ac:dyDescent="0.3">
      <c r="A88" s="191" t="s">
        <v>253</v>
      </c>
      <c r="B88" s="191" t="s">
        <v>254</v>
      </c>
      <c r="C88" s="191" t="s">
        <v>50</v>
      </c>
      <c r="D88" s="191" t="s">
        <v>86</v>
      </c>
      <c r="E88" s="191" t="s">
        <v>35</v>
      </c>
      <c r="F88" s="191" t="s">
        <v>36</v>
      </c>
      <c r="G88" s="191" t="s">
        <v>102</v>
      </c>
      <c r="H88" s="191">
        <v>30</v>
      </c>
      <c r="I88" s="191" t="s">
        <v>2130</v>
      </c>
      <c r="J88" s="192">
        <v>42512</v>
      </c>
      <c r="K88" s="193">
        <v>189702</v>
      </c>
      <c r="L88" s="194" t="s">
        <v>2129</v>
      </c>
      <c r="M88" s="195">
        <v>0.28000000000000003</v>
      </c>
      <c r="N88" s="191" t="s">
        <v>110</v>
      </c>
      <c r="O88" s="191" t="s">
        <v>111</v>
      </c>
    </row>
    <row r="89" spans="1:15" x14ac:dyDescent="0.3">
      <c r="A89" s="191" t="s">
        <v>255</v>
      </c>
      <c r="B89" s="191" t="s">
        <v>256</v>
      </c>
      <c r="C89" s="191" t="s">
        <v>50</v>
      </c>
      <c r="D89" s="191" t="s">
        <v>76</v>
      </c>
      <c r="E89" s="191" t="s">
        <v>52</v>
      </c>
      <c r="F89" s="191" t="s">
        <v>44</v>
      </c>
      <c r="G89" s="191" t="s">
        <v>53</v>
      </c>
      <c r="H89" s="191">
        <v>26</v>
      </c>
      <c r="I89" s="191" t="s">
        <v>2130</v>
      </c>
      <c r="J89" s="192">
        <v>44040</v>
      </c>
      <c r="K89" s="193">
        <v>180664</v>
      </c>
      <c r="L89" s="194" t="s">
        <v>2129</v>
      </c>
      <c r="M89" s="195">
        <v>0.27</v>
      </c>
      <c r="N89" s="191" t="s">
        <v>38</v>
      </c>
      <c r="O89" s="191" t="s">
        <v>54</v>
      </c>
    </row>
    <row r="90" spans="1:15" x14ac:dyDescent="0.3">
      <c r="A90" s="191" t="s">
        <v>257</v>
      </c>
      <c r="B90" s="191" t="s">
        <v>258</v>
      </c>
      <c r="C90" s="191" t="s">
        <v>201</v>
      </c>
      <c r="D90" s="191" t="s">
        <v>82</v>
      </c>
      <c r="E90" s="191" t="s">
        <v>43</v>
      </c>
      <c r="F90" s="191" t="s">
        <v>36</v>
      </c>
      <c r="G90" s="191" t="s">
        <v>45</v>
      </c>
      <c r="H90" s="191">
        <v>45</v>
      </c>
      <c r="I90" s="191" t="s">
        <v>2126</v>
      </c>
      <c r="J90" s="192">
        <v>37972</v>
      </c>
      <c r="K90" s="193">
        <v>48345</v>
      </c>
      <c r="L90" s="194" t="s">
        <v>2131</v>
      </c>
      <c r="M90" s="195">
        <v>0</v>
      </c>
      <c r="N90" s="191" t="s">
        <v>46</v>
      </c>
      <c r="O90" s="191" t="s">
        <v>151</v>
      </c>
    </row>
    <row r="91" spans="1:15" x14ac:dyDescent="0.3">
      <c r="A91" s="191" t="s">
        <v>259</v>
      </c>
      <c r="B91" s="191" t="s">
        <v>260</v>
      </c>
      <c r="C91" s="191" t="s">
        <v>50</v>
      </c>
      <c r="D91" s="191" t="s">
        <v>82</v>
      </c>
      <c r="E91" s="191" t="s">
        <v>43</v>
      </c>
      <c r="F91" s="191" t="s">
        <v>44</v>
      </c>
      <c r="G91" s="191" t="s">
        <v>45</v>
      </c>
      <c r="H91" s="191">
        <v>42</v>
      </c>
      <c r="I91" s="191" t="s">
        <v>2130</v>
      </c>
      <c r="J91" s="192">
        <v>41655</v>
      </c>
      <c r="K91" s="193">
        <v>152214</v>
      </c>
      <c r="L91" s="194" t="s">
        <v>2129</v>
      </c>
      <c r="M91" s="195">
        <v>0.3</v>
      </c>
      <c r="N91" s="191" t="s">
        <v>46</v>
      </c>
      <c r="O91" s="191" t="s">
        <v>131</v>
      </c>
    </row>
    <row r="92" spans="1:15" x14ac:dyDescent="0.3">
      <c r="A92" s="191" t="s">
        <v>261</v>
      </c>
      <c r="B92" s="191" t="s">
        <v>262</v>
      </c>
      <c r="C92" s="191" t="s">
        <v>224</v>
      </c>
      <c r="D92" s="191" t="s">
        <v>34</v>
      </c>
      <c r="E92" s="191" t="s">
        <v>66</v>
      </c>
      <c r="F92" s="191" t="s">
        <v>36</v>
      </c>
      <c r="G92" s="191" t="s">
        <v>102</v>
      </c>
      <c r="H92" s="191">
        <v>41</v>
      </c>
      <c r="I92" s="191" t="s">
        <v>2130</v>
      </c>
      <c r="J92" s="192">
        <v>39931</v>
      </c>
      <c r="K92" s="193">
        <v>69803</v>
      </c>
      <c r="L92" s="194" t="s">
        <v>2128</v>
      </c>
      <c r="M92" s="195">
        <v>0</v>
      </c>
      <c r="N92" s="191" t="s">
        <v>110</v>
      </c>
      <c r="O92" s="191" t="s">
        <v>111</v>
      </c>
    </row>
    <row r="93" spans="1:15" x14ac:dyDescent="0.3">
      <c r="A93" s="191" t="s">
        <v>263</v>
      </c>
      <c r="B93" s="191" t="s">
        <v>264</v>
      </c>
      <c r="C93" s="191" t="s">
        <v>265</v>
      </c>
      <c r="D93" s="191" t="s">
        <v>34</v>
      </c>
      <c r="E93" s="191" t="s">
        <v>66</v>
      </c>
      <c r="F93" s="191" t="s">
        <v>36</v>
      </c>
      <c r="G93" s="191" t="s">
        <v>102</v>
      </c>
      <c r="H93" s="191">
        <v>48</v>
      </c>
      <c r="I93" s="191" t="s">
        <v>2126</v>
      </c>
      <c r="J93" s="192">
        <v>43650</v>
      </c>
      <c r="K93" s="193">
        <v>76588</v>
      </c>
      <c r="L93" s="194" t="s">
        <v>2128</v>
      </c>
      <c r="M93" s="195">
        <v>0</v>
      </c>
      <c r="N93" s="191" t="s">
        <v>110</v>
      </c>
      <c r="O93" s="191" t="s">
        <v>116</v>
      </c>
    </row>
    <row r="94" spans="1:15" x14ac:dyDescent="0.3">
      <c r="A94" s="191" t="s">
        <v>266</v>
      </c>
      <c r="B94" s="191" t="s">
        <v>267</v>
      </c>
      <c r="C94" s="191" t="s">
        <v>268</v>
      </c>
      <c r="D94" s="191" t="s">
        <v>34</v>
      </c>
      <c r="E94" s="191" t="s">
        <v>43</v>
      </c>
      <c r="F94" s="191" t="s">
        <v>44</v>
      </c>
      <c r="G94" s="191" t="s">
        <v>53</v>
      </c>
      <c r="H94" s="191">
        <v>29</v>
      </c>
      <c r="I94" s="191" t="s">
        <v>2130</v>
      </c>
      <c r="J94" s="192">
        <v>43444</v>
      </c>
      <c r="K94" s="193">
        <v>84596</v>
      </c>
      <c r="L94" s="194" t="s">
        <v>2128</v>
      </c>
      <c r="M94" s="195">
        <v>0</v>
      </c>
      <c r="N94" s="191" t="s">
        <v>38</v>
      </c>
      <c r="O94" s="191" t="s">
        <v>73</v>
      </c>
    </row>
    <row r="95" spans="1:15" x14ac:dyDescent="0.3">
      <c r="A95" s="191" t="s">
        <v>269</v>
      </c>
      <c r="B95" s="191" t="s">
        <v>270</v>
      </c>
      <c r="C95" s="191" t="s">
        <v>69</v>
      </c>
      <c r="D95" s="191" t="s">
        <v>97</v>
      </c>
      <c r="E95" s="191" t="s">
        <v>35</v>
      </c>
      <c r="F95" s="191" t="s">
        <v>44</v>
      </c>
      <c r="G95" s="191" t="s">
        <v>45</v>
      </c>
      <c r="H95" s="191">
        <v>27</v>
      </c>
      <c r="I95" s="191" t="s">
        <v>2130</v>
      </c>
      <c r="J95" s="192">
        <v>43368</v>
      </c>
      <c r="K95" s="193">
        <v>114441</v>
      </c>
      <c r="L95" s="194" t="s">
        <v>2127</v>
      </c>
      <c r="M95" s="195">
        <v>0.1</v>
      </c>
      <c r="N95" s="191" t="s">
        <v>46</v>
      </c>
      <c r="O95" s="191" t="s">
        <v>47</v>
      </c>
    </row>
    <row r="96" spans="1:15" x14ac:dyDescent="0.3">
      <c r="A96" s="191" t="s">
        <v>271</v>
      </c>
      <c r="B96" s="191" t="s">
        <v>272</v>
      </c>
      <c r="C96" s="191" t="s">
        <v>33</v>
      </c>
      <c r="D96" s="191" t="s">
        <v>51</v>
      </c>
      <c r="E96" s="191" t="s">
        <v>52</v>
      </c>
      <c r="F96" s="191" t="s">
        <v>36</v>
      </c>
      <c r="G96" s="191" t="s">
        <v>45</v>
      </c>
      <c r="H96" s="191">
        <v>33</v>
      </c>
      <c r="I96" s="191" t="s">
        <v>2130</v>
      </c>
      <c r="J96" s="192">
        <v>43211</v>
      </c>
      <c r="K96" s="193">
        <v>140402</v>
      </c>
      <c r="L96" s="194" t="s">
        <v>2127</v>
      </c>
      <c r="M96" s="195">
        <v>0.15</v>
      </c>
      <c r="N96" s="191" t="s">
        <v>46</v>
      </c>
      <c r="O96" s="191" t="s">
        <v>131</v>
      </c>
    </row>
    <row r="97" spans="1:15" x14ac:dyDescent="0.3">
      <c r="A97" s="191" t="s">
        <v>273</v>
      </c>
      <c r="B97" s="191" t="s">
        <v>274</v>
      </c>
      <c r="C97" s="191" t="s">
        <v>141</v>
      </c>
      <c r="D97" s="191" t="s">
        <v>51</v>
      </c>
      <c r="E97" s="191" t="s">
        <v>66</v>
      </c>
      <c r="F97" s="191" t="s">
        <v>36</v>
      </c>
      <c r="G97" s="191" t="s">
        <v>102</v>
      </c>
      <c r="H97" s="191">
        <v>26</v>
      </c>
      <c r="I97" s="191" t="s">
        <v>2130</v>
      </c>
      <c r="J97" s="192">
        <v>43578</v>
      </c>
      <c r="K97" s="193">
        <v>59817</v>
      </c>
      <c r="L97" s="194" t="s">
        <v>2128</v>
      </c>
      <c r="M97" s="195">
        <v>0</v>
      </c>
      <c r="N97" s="191" t="s">
        <v>110</v>
      </c>
      <c r="O97" s="191" t="s">
        <v>235</v>
      </c>
    </row>
    <row r="98" spans="1:15" x14ac:dyDescent="0.3">
      <c r="A98" s="191" t="s">
        <v>275</v>
      </c>
      <c r="B98" s="191" t="s">
        <v>276</v>
      </c>
      <c r="C98" s="191" t="s">
        <v>64</v>
      </c>
      <c r="D98" s="191" t="s">
        <v>65</v>
      </c>
      <c r="E98" s="191" t="s">
        <v>43</v>
      </c>
      <c r="F98" s="191" t="s">
        <v>44</v>
      </c>
      <c r="G98" s="191" t="s">
        <v>45</v>
      </c>
      <c r="H98" s="191">
        <v>31</v>
      </c>
      <c r="I98" s="191" t="s">
        <v>2130</v>
      </c>
      <c r="J98" s="192">
        <v>42938</v>
      </c>
      <c r="K98" s="193">
        <v>55854</v>
      </c>
      <c r="L98" s="194" t="s">
        <v>2128</v>
      </c>
      <c r="M98" s="195">
        <v>0</v>
      </c>
      <c r="N98" s="191" t="s">
        <v>38</v>
      </c>
      <c r="O98" s="191" t="s">
        <v>77</v>
      </c>
    </row>
    <row r="99" spans="1:15" x14ac:dyDescent="0.3">
      <c r="A99" s="191" t="s">
        <v>277</v>
      </c>
      <c r="B99" s="191" t="s">
        <v>278</v>
      </c>
      <c r="C99" s="191" t="s">
        <v>160</v>
      </c>
      <c r="D99" s="191" t="s">
        <v>82</v>
      </c>
      <c r="E99" s="191" t="s">
        <v>35</v>
      </c>
      <c r="F99" s="191" t="s">
        <v>44</v>
      </c>
      <c r="G99" s="191" t="s">
        <v>45</v>
      </c>
      <c r="H99" s="191">
        <v>53</v>
      </c>
      <c r="I99" s="191" t="s">
        <v>2126</v>
      </c>
      <c r="J99" s="192">
        <v>37576</v>
      </c>
      <c r="K99" s="193">
        <v>95998</v>
      </c>
      <c r="L99" s="194" t="s">
        <v>2128</v>
      </c>
      <c r="M99" s="195">
        <v>0</v>
      </c>
      <c r="N99" s="191" t="s">
        <v>38</v>
      </c>
      <c r="O99" s="191" t="s">
        <v>39</v>
      </c>
    </row>
    <row r="100" spans="1:15" x14ac:dyDescent="0.3">
      <c r="A100" s="191" t="s">
        <v>279</v>
      </c>
      <c r="B100" s="191" t="s">
        <v>280</v>
      </c>
      <c r="C100" s="191" t="s">
        <v>33</v>
      </c>
      <c r="D100" s="191" t="s">
        <v>65</v>
      </c>
      <c r="E100" s="191" t="s">
        <v>43</v>
      </c>
      <c r="F100" s="191" t="s">
        <v>36</v>
      </c>
      <c r="G100" s="191" t="s">
        <v>45</v>
      </c>
      <c r="H100" s="191">
        <v>34</v>
      </c>
      <c r="I100" s="191" t="s">
        <v>2130</v>
      </c>
      <c r="J100" s="192">
        <v>42116</v>
      </c>
      <c r="K100" s="193">
        <v>154941</v>
      </c>
      <c r="L100" s="194" t="s">
        <v>2129</v>
      </c>
      <c r="M100" s="195">
        <v>0.13</v>
      </c>
      <c r="N100" s="191" t="s">
        <v>38</v>
      </c>
      <c r="O100" s="191" t="s">
        <v>61</v>
      </c>
    </row>
    <row r="101" spans="1:15" x14ac:dyDescent="0.3">
      <c r="A101" s="191" t="s">
        <v>281</v>
      </c>
      <c r="B101" s="191" t="s">
        <v>189</v>
      </c>
      <c r="C101" s="191" t="s">
        <v>96</v>
      </c>
      <c r="D101" s="191" t="s">
        <v>51</v>
      </c>
      <c r="E101" s="191" t="s">
        <v>52</v>
      </c>
      <c r="F101" s="191" t="s">
        <v>36</v>
      </c>
      <c r="G101" s="191" t="s">
        <v>45</v>
      </c>
      <c r="H101" s="191">
        <v>54</v>
      </c>
      <c r="I101" s="191" t="s">
        <v>2126</v>
      </c>
      <c r="J101" s="192">
        <v>40734</v>
      </c>
      <c r="K101" s="193">
        <v>247022</v>
      </c>
      <c r="L101" s="194" t="s">
        <v>2132</v>
      </c>
      <c r="M101" s="195">
        <v>0.3</v>
      </c>
      <c r="N101" s="191" t="s">
        <v>46</v>
      </c>
      <c r="O101" s="191" t="s">
        <v>131</v>
      </c>
    </row>
    <row r="102" spans="1:15" x14ac:dyDescent="0.3">
      <c r="A102" s="191" t="s">
        <v>282</v>
      </c>
      <c r="B102" s="191" t="s">
        <v>283</v>
      </c>
      <c r="C102" s="191" t="s">
        <v>265</v>
      </c>
      <c r="D102" s="191" t="s">
        <v>34</v>
      </c>
      <c r="E102" s="191" t="s">
        <v>43</v>
      </c>
      <c r="F102" s="191" t="s">
        <v>36</v>
      </c>
      <c r="G102" s="191" t="s">
        <v>102</v>
      </c>
      <c r="H102" s="191">
        <v>32</v>
      </c>
      <c r="I102" s="191" t="s">
        <v>2130</v>
      </c>
      <c r="J102" s="192">
        <v>44474</v>
      </c>
      <c r="K102" s="193">
        <v>88072</v>
      </c>
      <c r="L102" s="194" t="s">
        <v>2128</v>
      </c>
      <c r="M102" s="195">
        <v>0</v>
      </c>
      <c r="N102" s="191" t="s">
        <v>110</v>
      </c>
      <c r="O102" s="191" t="s">
        <v>235</v>
      </c>
    </row>
    <row r="103" spans="1:15" x14ac:dyDescent="0.3">
      <c r="A103" s="191" t="s">
        <v>284</v>
      </c>
      <c r="B103" s="191" t="s">
        <v>285</v>
      </c>
      <c r="C103" s="191" t="s">
        <v>57</v>
      </c>
      <c r="D103" s="191" t="s">
        <v>34</v>
      </c>
      <c r="E103" s="191" t="s">
        <v>35</v>
      </c>
      <c r="F103" s="191" t="s">
        <v>44</v>
      </c>
      <c r="G103" s="191" t="s">
        <v>45</v>
      </c>
      <c r="H103" s="191">
        <v>28</v>
      </c>
      <c r="I103" s="191" t="s">
        <v>2130</v>
      </c>
      <c r="J103" s="192">
        <v>43977</v>
      </c>
      <c r="K103" s="193">
        <v>67925</v>
      </c>
      <c r="L103" s="194" t="s">
        <v>2128</v>
      </c>
      <c r="M103" s="195">
        <v>0.08</v>
      </c>
      <c r="N103" s="191" t="s">
        <v>46</v>
      </c>
      <c r="O103" s="191" t="s">
        <v>91</v>
      </c>
    </row>
    <row r="104" spans="1:15" x14ac:dyDescent="0.3">
      <c r="A104" s="191" t="s">
        <v>286</v>
      </c>
      <c r="B104" s="191" t="s">
        <v>287</v>
      </c>
      <c r="C104" s="191" t="s">
        <v>96</v>
      </c>
      <c r="D104" s="191" t="s">
        <v>65</v>
      </c>
      <c r="E104" s="191" t="s">
        <v>43</v>
      </c>
      <c r="F104" s="191" t="s">
        <v>36</v>
      </c>
      <c r="G104" s="191" t="s">
        <v>53</v>
      </c>
      <c r="H104" s="191">
        <v>31</v>
      </c>
      <c r="I104" s="191" t="s">
        <v>2130</v>
      </c>
      <c r="J104" s="192">
        <v>44063</v>
      </c>
      <c r="K104" s="193">
        <v>219693</v>
      </c>
      <c r="L104" s="194" t="s">
        <v>2132</v>
      </c>
      <c r="M104" s="195">
        <v>0.3</v>
      </c>
      <c r="N104" s="191" t="s">
        <v>38</v>
      </c>
      <c r="O104" s="191" t="s">
        <v>77</v>
      </c>
    </row>
    <row r="105" spans="1:15" x14ac:dyDescent="0.3">
      <c r="A105" s="191" t="s">
        <v>288</v>
      </c>
      <c r="B105" s="191" t="s">
        <v>289</v>
      </c>
      <c r="C105" s="191" t="s">
        <v>240</v>
      </c>
      <c r="D105" s="191" t="s">
        <v>86</v>
      </c>
      <c r="E105" s="191" t="s">
        <v>35</v>
      </c>
      <c r="F105" s="191" t="s">
        <v>36</v>
      </c>
      <c r="G105" s="191" t="s">
        <v>53</v>
      </c>
      <c r="H105" s="191">
        <v>45</v>
      </c>
      <c r="I105" s="191" t="s">
        <v>2126</v>
      </c>
      <c r="J105" s="192">
        <v>41386</v>
      </c>
      <c r="K105" s="193">
        <v>61773</v>
      </c>
      <c r="L105" s="194" t="s">
        <v>2128</v>
      </c>
      <c r="M105" s="195">
        <v>0</v>
      </c>
      <c r="N105" s="191" t="s">
        <v>38</v>
      </c>
      <c r="O105" s="191" t="s">
        <v>39</v>
      </c>
    </row>
    <row r="106" spans="1:15" x14ac:dyDescent="0.3">
      <c r="A106" s="191" t="s">
        <v>290</v>
      </c>
      <c r="B106" s="191" t="s">
        <v>291</v>
      </c>
      <c r="C106" s="191" t="s">
        <v>57</v>
      </c>
      <c r="D106" s="191" t="s">
        <v>34</v>
      </c>
      <c r="E106" s="191" t="s">
        <v>52</v>
      </c>
      <c r="F106" s="191" t="s">
        <v>36</v>
      </c>
      <c r="G106" s="191" t="s">
        <v>45</v>
      </c>
      <c r="H106" s="191">
        <v>48</v>
      </c>
      <c r="I106" s="191" t="s">
        <v>2126</v>
      </c>
      <c r="J106" s="192">
        <v>39091</v>
      </c>
      <c r="K106" s="193">
        <v>74546</v>
      </c>
      <c r="L106" s="194" t="s">
        <v>2128</v>
      </c>
      <c r="M106" s="195">
        <v>0.09</v>
      </c>
      <c r="N106" s="191" t="s">
        <v>38</v>
      </c>
      <c r="O106" s="191" t="s">
        <v>39</v>
      </c>
    </row>
    <row r="107" spans="1:15" x14ac:dyDescent="0.3">
      <c r="A107" s="191" t="s">
        <v>292</v>
      </c>
      <c r="B107" s="191" t="s">
        <v>293</v>
      </c>
      <c r="C107" s="191" t="s">
        <v>294</v>
      </c>
      <c r="D107" s="191" t="s">
        <v>86</v>
      </c>
      <c r="E107" s="191" t="s">
        <v>52</v>
      </c>
      <c r="F107" s="191" t="s">
        <v>44</v>
      </c>
      <c r="G107" s="191" t="s">
        <v>37</v>
      </c>
      <c r="H107" s="191">
        <v>56</v>
      </c>
      <c r="I107" s="191" t="s">
        <v>2126</v>
      </c>
      <c r="J107" s="192">
        <v>42031</v>
      </c>
      <c r="K107" s="193">
        <v>62575</v>
      </c>
      <c r="L107" s="194" t="s">
        <v>2128</v>
      </c>
      <c r="M107" s="195">
        <v>0</v>
      </c>
      <c r="N107" s="191" t="s">
        <v>38</v>
      </c>
      <c r="O107" s="191" t="s">
        <v>73</v>
      </c>
    </row>
    <row r="108" spans="1:15" x14ac:dyDescent="0.3">
      <c r="A108" s="191" t="s">
        <v>295</v>
      </c>
      <c r="B108" s="191" t="s">
        <v>296</v>
      </c>
      <c r="C108" s="191" t="s">
        <v>50</v>
      </c>
      <c r="D108" s="191" t="s">
        <v>82</v>
      </c>
      <c r="E108" s="191" t="s">
        <v>66</v>
      </c>
      <c r="F108" s="191" t="s">
        <v>36</v>
      </c>
      <c r="G108" s="191" t="s">
        <v>45</v>
      </c>
      <c r="H108" s="191">
        <v>27</v>
      </c>
      <c r="I108" s="191" t="s">
        <v>2130</v>
      </c>
      <c r="J108" s="192">
        <v>44250</v>
      </c>
      <c r="K108" s="193">
        <v>199041</v>
      </c>
      <c r="L108" s="194" t="s">
        <v>2129</v>
      </c>
      <c r="M108" s="195">
        <v>0.16</v>
      </c>
      <c r="N108" s="191" t="s">
        <v>46</v>
      </c>
      <c r="O108" s="191" t="s">
        <v>131</v>
      </c>
    </row>
    <row r="109" spans="1:15" x14ac:dyDescent="0.3">
      <c r="A109" s="191" t="s">
        <v>297</v>
      </c>
      <c r="B109" s="191" t="s">
        <v>298</v>
      </c>
      <c r="C109" s="191" t="s">
        <v>141</v>
      </c>
      <c r="D109" s="191" t="s">
        <v>76</v>
      </c>
      <c r="E109" s="191" t="s">
        <v>52</v>
      </c>
      <c r="F109" s="191" t="s">
        <v>44</v>
      </c>
      <c r="G109" s="191" t="s">
        <v>53</v>
      </c>
      <c r="H109" s="191">
        <v>55</v>
      </c>
      <c r="I109" s="191" t="s">
        <v>2126</v>
      </c>
      <c r="J109" s="192">
        <v>39177</v>
      </c>
      <c r="K109" s="193">
        <v>52310</v>
      </c>
      <c r="L109" s="194" t="s">
        <v>2128</v>
      </c>
      <c r="M109" s="195">
        <v>0</v>
      </c>
      <c r="N109" s="191" t="s">
        <v>38</v>
      </c>
      <c r="O109" s="191" t="s">
        <v>73</v>
      </c>
    </row>
    <row r="110" spans="1:15" x14ac:dyDescent="0.3">
      <c r="A110" s="191" t="s">
        <v>299</v>
      </c>
      <c r="B110" s="191" t="s">
        <v>300</v>
      </c>
      <c r="C110" s="191" t="s">
        <v>33</v>
      </c>
      <c r="D110" s="191" t="s">
        <v>51</v>
      </c>
      <c r="E110" s="191" t="s">
        <v>52</v>
      </c>
      <c r="F110" s="191" t="s">
        <v>44</v>
      </c>
      <c r="G110" s="191" t="s">
        <v>37</v>
      </c>
      <c r="H110" s="191">
        <v>64</v>
      </c>
      <c r="I110" s="191" t="s">
        <v>2133</v>
      </c>
      <c r="J110" s="192">
        <v>41454</v>
      </c>
      <c r="K110" s="193">
        <v>159571</v>
      </c>
      <c r="L110" s="194" t="s">
        <v>2129</v>
      </c>
      <c r="M110" s="195">
        <v>0.1</v>
      </c>
      <c r="N110" s="191" t="s">
        <v>38</v>
      </c>
      <c r="O110" s="191" t="s">
        <v>105</v>
      </c>
    </row>
    <row r="111" spans="1:15" x14ac:dyDescent="0.3">
      <c r="A111" s="191" t="s">
        <v>301</v>
      </c>
      <c r="B111" s="191" t="s">
        <v>302</v>
      </c>
      <c r="C111" s="191" t="s">
        <v>192</v>
      </c>
      <c r="D111" s="191" t="s">
        <v>86</v>
      </c>
      <c r="E111" s="191" t="s">
        <v>35</v>
      </c>
      <c r="F111" s="191" t="s">
        <v>36</v>
      </c>
      <c r="G111" s="191" t="s">
        <v>102</v>
      </c>
      <c r="H111" s="191">
        <v>50</v>
      </c>
      <c r="I111" s="191" t="s">
        <v>2126</v>
      </c>
      <c r="J111" s="192">
        <v>35726</v>
      </c>
      <c r="K111" s="193">
        <v>91763</v>
      </c>
      <c r="L111" s="194" t="s">
        <v>2128</v>
      </c>
      <c r="M111" s="195">
        <v>0</v>
      </c>
      <c r="N111" s="191" t="s">
        <v>38</v>
      </c>
      <c r="O111" s="191" t="s">
        <v>77</v>
      </c>
    </row>
    <row r="112" spans="1:15" x14ac:dyDescent="0.3">
      <c r="A112" s="191" t="s">
        <v>303</v>
      </c>
      <c r="B112" s="191" t="s">
        <v>304</v>
      </c>
      <c r="C112" s="191" t="s">
        <v>294</v>
      </c>
      <c r="D112" s="191" t="s">
        <v>86</v>
      </c>
      <c r="E112" s="191" t="s">
        <v>66</v>
      </c>
      <c r="F112" s="191" t="s">
        <v>36</v>
      </c>
      <c r="G112" s="191" t="s">
        <v>53</v>
      </c>
      <c r="H112" s="191">
        <v>51</v>
      </c>
      <c r="I112" s="191" t="s">
        <v>2126</v>
      </c>
      <c r="J112" s="192">
        <v>35055</v>
      </c>
      <c r="K112" s="193">
        <v>96475</v>
      </c>
      <c r="L112" s="194" t="s">
        <v>2128</v>
      </c>
      <c r="M112" s="195">
        <v>0</v>
      </c>
      <c r="N112" s="191" t="s">
        <v>38</v>
      </c>
      <c r="O112" s="191" t="s">
        <v>77</v>
      </c>
    </row>
    <row r="113" spans="1:15" x14ac:dyDescent="0.3">
      <c r="A113" s="191" t="s">
        <v>305</v>
      </c>
      <c r="B113" s="191" t="s">
        <v>306</v>
      </c>
      <c r="C113" s="191" t="s">
        <v>85</v>
      </c>
      <c r="D113" s="191" t="s">
        <v>86</v>
      </c>
      <c r="E113" s="191" t="s">
        <v>43</v>
      </c>
      <c r="F113" s="191" t="s">
        <v>44</v>
      </c>
      <c r="G113" s="191" t="s">
        <v>53</v>
      </c>
      <c r="H113" s="191">
        <v>36</v>
      </c>
      <c r="I113" s="191" t="s">
        <v>2130</v>
      </c>
      <c r="J113" s="192">
        <v>42706</v>
      </c>
      <c r="K113" s="193">
        <v>113781</v>
      </c>
      <c r="L113" s="194" t="s">
        <v>2127</v>
      </c>
      <c r="M113" s="195">
        <v>0</v>
      </c>
      <c r="N113" s="191" t="s">
        <v>38</v>
      </c>
      <c r="O113" s="191" t="s">
        <v>105</v>
      </c>
    </row>
    <row r="114" spans="1:15" x14ac:dyDescent="0.3">
      <c r="A114" s="191" t="s">
        <v>307</v>
      </c>
      <c r="B114" s="191" t="s">
        <v>308</v>
      </c>
      <c r="C114" s="191" t="s">
        <v>50</v>
      </c>
      <c r="D114" s="191" t="s">
        <v>51</v>
      </c>
      <c r="E114" s="191" t="s">
        <v>35</v>
      </c>
      <c r="F114" s="191" t="s">
        <v>44</v>
      </c>
      <c r="G114" s="191" t="s">
        <v>45</v>
      </c>
      <c r="H114" s="191">
        <v>42</v>
      </c>
      <c r="I114" s="191" t="s">
        <v>2130</v>
      </c>
      <c r="J114" s="192">
        <v>37636</v>
      </c>
      <c r="K114" s="193">
        <v>166599</v>
      </c>
      <c r="L114" s="194" t="s">
        <v>2129</v>
      </c>
      <c r="M114" s="195">
        <v>0.26</v>
      </c>
      <c r="N114" s="191" t="s">
        <v>38</v>
      </c>
      <c r="O114" s="191" t="s">
        <v>39</v>
      </c>
    </row>
    <row r="115" spans="1:15" x14ac:dyDescent="0.3">
      <c r="A115" s="191" t="s">
        <v>309</v>
      </c>
      <c r="B115" s="191" t="s">
        <v>310</v>
      </c>
      <c r="C115" s="191" t="s">
        <v>311</v>
      </c>
      <c r="D115" s="191" t="s">
        <v>65</v>
      </c>
      <c r="E115" s="191" t="s">
        <v>66</v>
      </c>
      <c r="F115" s="191" t="s">
        <v>36</v>
      </c>
      <c r="G115" s="191" t="s">
        <v>45</v>
      </c>
      <c r="H115" s="191">
        <v>41</v>
      </c>
      <c r="I115" s="191" t="s">
        <v>2130</v>
      </c>
      <c r="J115" s="192">
        <v>38398</v>
      </c>
      <c r="K115" s="193">
        <v>95372</v>
      </c>
      <c r="L115" s="194" t="s">
        <v>2128</v>
      </c>
      <c r="M115" s="195">
        <v>0</v>
      </c>
      <c r="N115" s="191" t="s">
        <v>46</v>
      </c>
      <c r="O115" s="191" t="s">
        <v>91</v>
      </c>
    </row>
    <row r="116" spans="1:15" x14ac:dyDescent="0.3">
      <c r="A116" s="191" t="s">
        <v>312</v>
      </c>
      <c r="B116" s="191" t="s">
        <v>313</v>
      </c>
      <c r="C116" s="191" t="s">
        <v>50</v>
      </c>
      <c r="D116" s="191" t="s">
        <v>34</v>
      </c>
      <c r="E116" s="191" t="s">
        <v>35</v>
      </c>
      <c r="F116" s="191" t="s">
        <v>36</v>
      </c>
      <c r="G116" s="191" t="s">
        <v>45</v>
      </c>
      <c r="H116" s="191">
        <v>29</v>
      </c>
      <c r="I116" s="191" t="s">
        <v>2130</v>
      </c>
      <c r="J116" s="192">
        <v>44052</v>
      </c>
      <c r="K116" s="193">
        <v>161203</v>
      </c>
      <c r="L116" s="194" t="s">
        <v>2129</v>
      </c>
      <c r="M116" s="195">
        <v>0.15</v>
      </c>
      <c r="N116" s="191" t="s">
        <v>46</v>
      </c>
      <c r="O116" s="191" t="s">
        <v>151</v>
      </c>
    </row>
    <row r="117" spans="1:15" x14ac:dyDescent="0.3">
      <c r="A117" s="191" t="s">
        <v>314</v>
      </c>
      <c r="B117" s="191" t="s">
        <v>315</v>
      </c>
      <c r="C117" s="191" t="s">
        <v>316</v>
      </c>
      <c r="D117" s="191" t="s">
        <v>34</v>
      </c>
      <c r="E117" s="191" t="s">
        <v>43</v>
      </c>
      <c r="F117" s="191" t="s">
        <v>36</v>
      </c>
      <c r="G117" s="191" t="s">
        <v>53</v>
      </c>
      <c r="H117" s="191">
        <v>44</v>
      </c>
      <c r="I117" s="191" t="s">
        <v>2130</v>
      </c>
      <c r="J117" s="192">
        <v>39064</v>
      </c>
      <c r="K117" s="193">
        <v>74738</v>
      </c>
      <c r="L117" s="194" t="s">
        <v>2128</v>
      </c>
      <c r="M117" s="195">
        <v>0</v>
      </c>
      <c r="N117" s="191" t="s">
        <v>38</v>
      </c>
      <c r="O117" s="191" t="s">
        <v>73</v>
      </c>
    </row>
    <row r="118" spans="1:15" x14ac:dyDescent="0.3">
      <c r="A118" s="191" t="s">
        <v>317</v>
      </c>
      <c r="B118" s="191" t="s">
        <v>318</v>
      </c>
      <c r="C118" s="191" t="s">
        <v>50</v>
      </c>
      <c r="D118" s="191" t="s">
        <v>65</v>
      </c>
      <c r="E118" s="191" t="s">
        <v>35</v>
      </c>
      <c r="F118" s="191" t="s">
        <v>36</v>
      </c>
      <c r="G118" s="191" t="s">
        <v>45</v>
      </c>
      <c r="H118" s="191">
        <v>41</v>
      </c>
      <c r="I118" s="191" t="s">
        <v>2130</v>
      </c>
      <c r="J118" s="192">
        <v>43322</v>
      </c>
      <c r="K118" s="193">
        <v>171173</v>
      </c>
      <c r="L118" s="194" t="s">
        <v>2129</v>
      </c>
      <c r="M118" s="195">
        <v>0.21</v>
      </c>
      <c r="N118" s="191" t="s">
        <v>38</v>
      </c>
      <c r="O118" s="191" t="s">
        <v>105</v>
      </c>
    </row>
    <row r="119" spans="1:15" x14ac:dyDescent="0.3">
      <c r="A119" s="191" t="s">
        <v>319</v>
      </c>
      <c r="B119" s="191" t="s">
        <v>320</v>
      </c>
      <c r="C119" s="191" t="s">
        <v>96</v>
      </c>
      <c r="D119" s="191" t="s">
        <v>65</v>
      </c>
      <c r="E119" s="191" t="s">
        <v>66</v>
      </c>
      <c r="F119" s="191" t="s">
        <v>44</v>
      </c>
      <c r="G119" s="191" t="s">
        <v>102</v>
      </c>
      <c r="H119" s="191">
        <v>61</v>
      </c>
      <c r="I119" s="191" t="s">
        <v>2133</v>
      </c>
      <c r="J119" s="192">
        <v>43732</v>
      </c>
      <c r="K119" s="193">
        <v>201464</v>
      </c>
      <c r="L119" s="194" t="s">
        <v>2132</v>
      </c>
      <c r="M119" s="195">
        <v>0.37</v>
      </c>
      <c r="N119" s="191" t="s">
        <v>38</v>
      </c>
      <c r="O119" s="191" t="s">
        <v>54</v>
      </c>
    </row>
    <row r="120" spans="1:15" x14ac:dyDescent="0.3">
      <c r="A120" s="191" t="s">
        <v>321</v>
      </c>
      <c r="B120" s="191" t="s">
        <v>322</v>
      </c>
      <c r="C120" s="191" t="s">
        <v>50</v>
      </c>
      <c r="D120" s="191" t="s">
        <v>82</v>
      </c>
      <c r="E120" s="191" t="s">
        <v>66</v>
      </c>
      <c r="F120" s="191" t="s">
        <v>44</v>
      </c>
      <c r="G120" s="191" t="s">
        <v>53</v>
      </c>
      <c r="H120" s="191">
        <v>50</v>
      </c>
      <c r="I120" s="191" t="s">
        <v>2126</v>
      </c>
      <c r="J120" s="192">
        <v>35998</v>
      </c>
      <c r="K120" s="193">
        <v>174895</v>
      </c>
      <c r="L120" s="194" t="s">
        <v>2129</v>
      </c>
      <c r="M120" s="195">
        <v>0.15</v>
      </c>
      <c r="N120" s="191" t="s">
        <v>38</v>
      </c>
      <c r="O120" s="191" t="s">
        <v>54</v>
      </c>
    </row>
    <row r="121" spans="1:15" x14ac:dyDescent="0.3">
      <c r="A121" s="191" t="s">
        <v>323</v>
      </c>
      <c r="B121" s="191" t="s">
        <v>324</v>
      </c>
      <c r="C121" s="191" t="s">
        <v>33</v>
      </c>
      <c r="D121" s="191" t="s">
        <v>34</v>
      </c>
      <c r="E121" s="191" t="s">
        <v>43</v>
      </c>
      <c r="F121" s="191" t="s">
        <v>36</v>
      </c>
      <c r="G121" s="191" t="s">
        <v>45</v>
      </c>
      <c r="H121" s="191">
        <v>49</v>
      </c>
      <c r="I121" s="191" t="s">
        <v>2126</v>
      </c>
      <c r="J121" s="192">
        <v>38825</v>
      </c>
      <c r="K121" s="193">
        <v>134486</v>
      </c>
      <c r="L121" s="194" t="s">
        <v>2127</v>
      </c>
      <c r="M121" s="195">
        <v>0.14000000000000001</v>
      </c>
      <c r="N121" s="191" t="s">
        <v>38</v>
      </c>
      <c r="O121" s="191" t="s">
        <v>77</v>
      </c>
    </row>
    <row r="122" spans="1:15" x14ac:dyDescent="0.3">
      <c r="A122" s="191" t="s">
        <v>325</v>
      </c>
      <c r="B122" s="191" t="s">
        <v>326</v>
      </c>
      <c r="C122" s="191" t="s">
        <v>60</v>
      </c>
      <c r="D122" s="191" t="s">
        <v>51</v>
      </c>
      <c r="E122" s="191" t="s">
        <v>43</v>
      </c>
      <c r="F122" s="191" t="s">
        <v>36</v>
      </c>
      <c r="G122" s="191" t="s">
        <v>102</v>
      </c>
      <c r="H122" s="191">
        <v>60</v>
      </c>
      <c r="I122" s="191" t="s">
        <v>2133</v>
      </c>
      <c r="J122" s="192">
        <v>39137</v>
      </c>
      <c r="K122" s="193">
        <v>71699</v>
      </c>
      <c r="L122" s="194" t="s">
        <v>2128</v>
      </c>
      <c r="M122" s="195">
        <v>0</v>
      </c>
      <c r="N122" s="191" t="s">
        <v>110</v>
      </c>
      <c r="O122" s="191" t="s">
        <v>111</v>
      </c>
    </row>
    <row r="123" spans="1:15" x14ac:dyDescent="0.3">
      <c r="A123" s="191" t="s">
        <v>327</v>
      </c>
      <c r="B123" s="191" t="s">
        <v>328</v>
      </c>
      <c r="C123" s="191" t="s">
        <v>60</v>
      </c>
      <c r="D123" s="191" t="s">
        <v>97</v>
      </c>
      <c r="E123" s="191" t="s">
        <v>66</v>
      </c>
      <c r="F123" s="191" t="s">
        <v>36</v>
      </c>
      <c r="G123" s="191" t="s">
        <v>102</v>
      </c>
      <c r="H123" s="191">
        <v>42</v>
      </c>
      <c r="I123" s="191" t="s">
        <v>2130</v>
      </c>
      <c r="J123" s="192">
        <v>44198</v>
      </c>
      <c r="K123" s="193">
        <v>94430</v>
      </c>
      <c r="L123" s="194" t="s">
        <v>2128</v>
      </c>
      <c r="M123" s="195">
        <v>0</v>
      </c>
      <c r="N123" s="191" t="s">
        <v>38</v>
      </c>
      <c r="O123" s="191" t="s">
        <v>39</v>
      </c>
    </row>
    <row r="124" spans="1:15" x14ac:dyDescent="0.3">
      <c r="A124" s="191" t="s">
        <v>329</v>
      </c>
      <c r="B124" s="191" t="s">
        <v>330</v>
      </c>
      <c r="C124" s="191" t="s">
        <v>69</v>
      </c>
      <c r="D124" s="191" t="s">
        <v>51</v>
      </c>
      <c r="E124" s="191" t="s">
        <v>66</v>
      </c>
      <c r="F124" s="191" t="s">
        <v>44</v>
      </c>
      <c r="G124" s="191" t="s">
        <v>45</v>
      </c>
      <c r="H124" s="191">
        <v>39</v>
      </c>
      <c r="I124" s="191" t="s">
        <v>2130</v>
      </c>
      <c r="J124" s="192">
        <v>40192</v>
      </c>
      <c r="K124" s="193">
        <v>103504</v>
      </c>
      <c r="L124" s="194" t="s">
        <v>2127</v>
      </c>
      <c r="M124" s="195">
        <v>7.0000000000000007E-2</v>
      </c>
      <c r="N124" s="191" t="s">
        <v>46</v>
      </c>
      <c r="O124" s="191" t="s">
        <v>151</v>
      </c>
    </row>
    <row r="125" spans="1:15" x14ac:dyDescent="0.3">
      <c r="A125" s="191" t="s">
        <v>331</v>
      </c>
      <c r="B125" s="191" t="s">
        <v>332</v>
      </c>
      <c r="C125" s="191" t="s">
        <v>148</v>
      </c>
      <c r="D125" s="191" t="s">
        <v>34</v>
      </c>
      <c r="E125" s="191" t="s">
        <v>43</v>
      </c>
      <c r="F125" s="191" t="s">
        <v>36</v>
      </c>
      <c r="G125" s="191" t="s">
        <v>45</v>
      </c>
      <c r="H125" s="191">
        <v>55</v>
      </c>
      <c r="I125" s="191" t="s">
        <v>2126</v>
      </c>
      <c r="J125" s="192">
        <v>38573</v>
      </c>
      <c r="K125" s="193">
        <v>92771</v>
      </c>
      <c r="L125" s="194" t="s">
        <v>2128</v>
      </c>
      <c r="M125" s="195">
        <v>0</v>
      </c>
      <c r="N125" s="191" t="s">
        <v>38</v>
      </c>
      <c r="O125" s="191" t="s">
        <v>73</v>
      </c>
    </row>
    <row r="126" spans="1:15" x14ac:dyDescent="0.3">
      <c r="A126" s="191" t="s">
        <v>333</v>
      </c>
      <c r="B126" s="191" t="s">
        <v>334</v>
      </c>
      <c r="C126" s="191" t="s">
        <v>141</v>
      </c>
      <c r="D126" s="191" t="s">
        <v>51</v>
      </c>
      <c r="E126" s="191" t="s">
        <v>52</v>
      </c>
      <c r="F126" s="191" t="s">
        <v>36</v>
      </c>
      <c r="G126" s="191" t="s">
        <v>102</v>
      </c>
      <c r="H126" s="191">
        <v>39</v>
      </c>
      <c r="I126" s="191" t="s">
        <v>2130</v>
      </c>
      <c r="J126" s="192">
        <v>38813</v>
      </c>
      <c r="K126" s="193">
        <v>71531</v>
      </c>
      <c r="L126" s="194" t="s">
        <v>2128</v>
      </c>
      <c r="M126" s="195">
        <v>0</v>
      </c>
      <c r="N126" s="191" t="s">
        <v>38</v>
      </c>
      <c r="O126" s="191" t="s">
        <v>105</v>
      </c>
    </row>
    <row r="127" spans="1:15" x14ac:dyDescent="0.3">
      <c r="A127" s="191" t="s">
        <v>335</v>
      </c>
      <c r="B127" s="191" t="s">
        <v>336</v>
      </c>
      <c r="C127" s="191" t="s">
        <v>224</v>
      </c>
      <c r="D127" s="191" t="s">
        <v>34</v>
      </c>
      <c r="E127" s="191" t="s">
        <v>52</v>
      </c>
      <c r="F127" s="191" t="s">
        <v>44</v>
      </c>
      <c r="G127" s="191" t="s">
        <v>37</v>
      </c>
      <c r="H127" s="191">
        <v>28</v>
      </c>
      <c r="I127" s="191" t="s">
        <v>2130</v>
      </c>
      <c r="J127" s="192">
        <v>43530</v>
      </c>
      <c r="K127" s="193">
        <v>90304</v>
      </c>
      <c r="L127" s="194" t="s">
        <v>2128</v>
      </c>
      <c r="M127" s="195">
        <v>0</v>
      </c>
      <c r="N127" s="191" t="s">
        <v>38</v>
      </c>
      <c r="O127" s="191" t="s">
        <v>54</v>
      </c>
    </row>
    <row r="128" spans="1:15" x14ac:dyDescent="0.3">
      <c r="A128" s="191" t="s">
        <v>337</v>
      </c>
      <c r="B128" s="191" t="s">
        <v>338</v>
      </c>
      <c r="C128" s="191" t="s">
        <v>69</v>
      </c>
      <c r="D128" s="191" t="s">
        <v>97</v>
      </c>
      <c r="E128" s="191" t="s">
        <v>43</v>
      </c>
      <c r="F128" s="191" t="s">
        <v>36</v>
      </c>
      <c r="G128" s="191" t="s">
        <v>53</v>
      </c>
      <c r="H128" s="191">
        <v>65</v>
      </c>
      <c r="I128" s="191" t="s">
        <v>2133</v>
      </c>
      <c r="J128" s="192">
        <v>40793</v>
      </c>
      <c r="K128" s="193">
        <v>104903</v>
      </c>
      <c r="L128" s="194" t="s">
        <v>2127</v>
      </c>
      <c r="M128" s="195">
        <v>0.1</v>
      </c>
      <c r="N128" s="191" t="s">
        <v>38</v>
      </c>
      <c r="O128" s="191" t="s">
        <v>105</v>
      </c>
    </row>
    <row r="129" spans="1:15" x14ac:dyDescent="0.3">
      <c r="A129" s="191" t="s">
        <v>339</v>
      </c>
      <c r="B129" s="191" t="s">
        <v>340</v>
      </c>
      <c r="C129" s="191" t="s">
        <v>72</v>
      </c>
      <c r="D129" s="191" t="s">
        <v>51</v>
      </c>
      <c r="E129" s="191" t="s">
        <v>66</v>
      </c>
      <c r="F129" s="191" t="s">
        <v>36</v>
      </c>
      <c r="G129" s="191" t="s">
        <v>45</v>
      </c>
      <c r="H129" s="191">
        <v>52</v>
      </c>
      <c r="I129" s="191" t="s">
        <v>2126</v>
      </c>
      <c r="J129" s="192">
        <v>43515</v>
      </c>
      <c r="K129" s="193">
        <v>55859</v>
      </c>
      <c r="L129" s="194" t="s">
        <v>2128</v>
      </c>
      <c r="M129" s="195">
        <v>0</v>
      </c>
      <c r="N129" s="191" t="s">
        <v>46</v>
      </c>
      <c r="O129" s="191" t="s">
        <v>131</v>
      </c>
    </row>
    <row r="130" spans="1:15" x14ac:dyDescent="0.3">
      <c r="A130" s="191" t="s">
        <v>341</v>
      </c>
      <c r="B130" s="191" t="s">
        <v>342</v>
      </c>
      <c r="C130" s="191" t="s">
        <v>198</v>
      </c>
      <c r="D130" s="191" t="s">
        <v>86</v>
      </c>
      <c r="E130" s="191" t="s">
        <v>66</v>
      </c>
      <c r="F130" s="191" t="s">
        <v>36</v>
      </c>
      <c r="G130" s="191" t="s">
        <v>102</v>
      </c>
      <c r="H130" s="191">
        <v>62</v>
      </c>
      <c r="I130" s="191" t="s">
        <v>2133</v>
      </c>
      <c r="J130" s="192">
        <v>39002</v>
      </c>
      <c r="K130" s="193">
        <v>79785</v>
      </c>
      <c r="L130" s="194" t="s">
        <v>2128</v>
      </c>
      <c r="M130" s="195">
        <v>0</v>
      </c>
      <c r="N130" s="191" t="s">
        <v>38</v>
      </c>
      <c r="O130" s="191" t="s">
        <v>77</v>
      </c>
    </row>
    <row r="131" spans="1:15" x14ac:dyDescent="0.3">
      <c r="A131" s="191" t="s">
        <v>343</v>
      </c>
      <c r="B131" s="191" t="s">
        <v>344</v>
      </c>
      <c r="C131" s="191" t="s">
        <v>60</v>
      </c>
      <c r="D131" s="191" t="s">
        <v>97</v>
      </c>
      <c r="E131" s="191" t="s">
        <v>66</v>
      </c>
      <c r="F131" s="191" t="s">
        <v>36</v>
      </c>
      <c r="G131" s="191" t="s">
        <v>45</v>
      </c>
      <c r="H131" s="191">
        <v>39</v>
      </c>
      <c r="I131" s="191" t="s">
        <v>2130</v>
      </c>
      <c r="J131" s="192">
        <v>39391</v>
      </c>
      <c r="K131" s="193">
        <v>99017</v>
      </c>
      <c r="L131" s="194" t="s">
        <v>2128</v>
      </c>
      <c r="M131" s="195">
        <v>0</v>
      </c>
      <c r="N131" s="191" t="s">
        <v>46</v>
      </c>
      <c r="O131" s="191" t="s">
        <v>131</v>
      </c>
    </row>
    <row r="132" spans="1:15" x14ac:dyDescent="0.3">
      <c r="A132" s="191" t="s">
        <v>345</v>
      </c>
      <c r="B132" s="191" t="s">
        <v>346</v>
      </c>
      <c r="C132" s="191" t="s">
        <v>347</v>
      </c>
      <c r="D132" s="191" t="s">
        <v>34</v>
      </c>
      <c r="E132" s="191" t="s">
        <v>43</v>
      </c>
      <c r="F132" s="191" t="s">
        <v>36</v>
      </c>
      <c r="G132" s="191" t="s">
        <v>53</v>
      </c>
      <c r="H132" s="191">
        <v>63</v>
      </c>
      <c r="I132" s="191" t="s">
        <v>2133</v>
      </c>
      <c r="J132" s="192">
        <v>33695</v>
      </c>
      <c r="K132" s="193">
        <v>53809</v>
      </c>
      <c r="L132" s="194" t="s">
        <v>2128</v>
      </c>
      <c r="M132" s="195">
        <v>0</v>
      </c>
      <c r="N132" s="191" t="s">
        <v>38</v>
      </c>
      <c r="O132" s="191" t="s">
        <v>61</v>
      </c>
    </row>
    <row r="133" spans="1:15" x14ac:dyDescent="0.3">
      <c r="A133" s="191" t="s">
        <v>348</v>
      </c>
      <c r="B133" s="191" t="s">
        <v>349</v>
      </c>
      <c r="C133" s="191" t="s">
        <v>192</v>
      </c>
      <c r="D133" s="191" t="s">
        <v>86</v>
      </c>
      <c r="E133" s="191" t="s">
        <v>52</v>
      </c>
      <c r="F133" s="191" t="s">
        <v>44</v>
      </c>
      <c r="G133" s="191" t="s">
        <v>45</v>
      </c>
      <c r="H133" s="191">
        <v>27</v>
      </c>
      <c r="I133" s="191" t="s">
        <v>2130</v>
      </c>
      <c r="J133" s="192">
        <v>43937</v>
      </c>
      <c r="K133" s="193">
        <v>71864</v>
      </c>
      <c r="L133" s="194" t="s">
        <v>2128</v>
      </c>
      <c r="M133" s="195">
        <v>0</v>
      </c>
      <c r="N133" s="191" t="s">
        <v>46</v>
      </c>
      <c r="O133" s="191" t="s">
        <v>151</v>
      </c>
    </row>
    <row r="134" spans="1:15" x14ac:dyDescent="0.3">
      <c r="A134" s="191" t="s">
        <v>350</v>
      </c>
      <c r="B134" s="191" t="s">
        <v>351</v>
      </c>
      <c r="C134" s="191" t="s">
        <v>96</v>
      </c>
      <c r="D134" s="191" t="s">
        <v>51</v>
      </c>
      <c r="E134" s="191" t="s">
        <v>66</v>
      </c>
      <c r="F134" s="191" t="s">
        <v>36</v>
      </c>
      <c r="G134" s="191" t="s">
        <v>45</v>
      </c>
      <c r="H134" s="191">
        <v>37</v>
      </c>
      <c r="I134" s="191" t="s">
        <v>2130</v>
      </c>
      <c r="J134" s="192">
        <v>40883</v>
      </c>
      <c r="K134" s="193">
        <v>225558</v>
      </c>
      <c r="L134" s="194" t="s">
        <v>2132</v>
      </c>
      <c r="M134" s="195">
        <v>0.33</v>
      </c>
      <c r="N134" s="191" t="s">
        <v>46</v>
      </c>
      <c r="O134" s="191" t="s">
        <v>91</v>
      </c>
    </row>
    <row r="135" spans="1:15" x14ac:dyDescent="0.3">
      <c r="A135" s="191" t="s">
        <v>352</v>
      </c>
      <c r="B135" s="191" t="s">
        <v>353</v>
      </c>
      <c r="C135" s="191" t="s">
        <v>33</v>
      </c>
      <c r="D135" s="191" t="s">
        <v>34</v>
      </c>
      <c r="E135" s="191" t="s">
        <v>43</v>
      </c>
      <c r="F135" s="191" t="s">
        <v>44</v>
      </c>
      <c r="G135" s="191" t="s">
        <v>53</v>
      </c>
      <c r="H135" s="191">
        <v>37</v>
      </c>
      <c r="I135" s="191" t="s">
        <v>2130</v>
      </c>
      <c r="J135" s="192">
        <v>41695</v>
      </c>
      <c r="K135" s="193">
        <v>128984</v>
      </c>
      <c r="L135" s="194" t="s">
        <v>2127</v>
      </c>
      <c r="M135" s="195">
        <v>0.12</v>
      </c>
      <c r="N135" s="191" t="s">
        <v>38</v>
      </c>
      <c r="O135" s="191" t="s">
        <v>73</v>
      </c>
    </row>
    <row r="136" spans="1:15" x14ac:dyDescent="0.3">
      <c r="A136" s="191" t="s">
        <v>354</v>
      </c>
      <c r="B136" s="191" t="s">
        <v>355</v>
      </c>
      <c r="C136" s="191" t="s">
        <v>192</v>
      </c>
      <c r="D136" s="191" t="s">
        <v>86</v>
      </c>
      <c r="E136" s="191" t="s">
        <v>52</v>
      </c>
      <c r="F136" s="191" t="s">
        <v>44</v>
      </c>
      <c r="G136" s="191" t="s">
        <v>102</v>
      </c>
      <c r="H136" s="191">
        <v>46</v>
      </c>
      <c r="I136" s="191" t="s">
        <v>2126</v>
      </c>
      <c r="J136" s="192">
        <v>36331</v>
      </c>
      <c r="K136" s="193">
        <v>96997</v>
      </c>
      <c r="L136" s="194" t="s">
        <v>2128</v>
      </c>
      <c r="M136" s="195">
        <v>0</v>
      </c>
      <c r="N136" s="191" t="s">
        <v>110</v>
      </c>
      <c r="O136" s="191" t="s">
        <v>235</v>
      </c>
    </row>
    <row r="137" spans="1:15" x14ac:dyDescent="0.3">
      <c r="A137" s="191" t="s">
        <v>356</v>
      </c>
      <c r="B137" s="191" t="s">
        <v>357</v>
      </c>
      <c r="C137" s="191" t="s">
        <v>50</v>
      </c>
      <c r="D137" s="191" t="s">
        <v>82</v>
      </c>
      <c r="E137" s="191" t="s">
        <v>43</v>
      </c>
      <c r="F137" s="191" t="s">
        <v>36</v>
      </c>
      <c r="G137" s="191" t="s">
        <v>102</v>
      </c>
      <c r="H137" s="191">
        <v>54</v>
      </c>
      <c r="I137" s="191" t="s">
        <v>2126</v>
      </c>
      <c r="J137" s="192">
        <v>43122</v>
      </c>
      <c r="K137" s="193">
        <v>176294</v>
      </c>
      <c r="L137" s="194" t="s">
        <v>2129</v>
      </c>
      <c r="M137" s="195">
        <v>0.28000000000000003</v>
      </c>
      <c r="N137" s="191" t="s">
        <v>38</v>
      </c>
      <c r="O137" s="191" t="s">
        <v>77</v>
      </c>
    </row>
    <row r="138" spans="1:15" x14ac:dyDescent="0.3">
      <c r="A138" s="191" t="s">
        <v>358</v>
      </c>
      <c r="B138" s="191" t="s">
        <v>359</v>
      </c>
      <c r="C138" s="191" t="s">
        <v>72</v>
      </c>
      <c r="D138" s="191" t="s">
        <v>65</v>
      </c>
      <c r="E138" s="191" t="s">
        <v>35</v>
      </c>
      <c r="F138" s="191" t="s">
        <v>36</v>
      </c>
      <c r="G138" s="191" t="s">
        <v>45</v>
      </c>
      <c r="H138" s="191">
        <v>30</v>
      </c>
      <c r="I138" s="191" t="s">
        <v>2130</v>
      </c>
      <c r="J138" s="192">
        <v>44241</v>
      </c>
      <c r="K138" s="193">
        <v>48340</v>
      </c>
      <c r="L138" s="194" t="s">
        <v>2131</v>
      </c>
      <c r="M138" s="195">
        <v>0</v>
      </c>
      <c r="N138" s="191" t="s">
        <v>46</v>
      </c>
      <c r="O138" s="191" t="s">
        <v>131</v>
      </c>
    </row>
    <row r="139" spans="1:15" x14ac:dyDescent="0.3">
      <c r="A139" s="191" t="s">
        <v>360</v>
      </c>
      <c r="B139" s="191" t="s">
        <v>361</v>
      </c>
      <c r="C139" s="191" t="s">
        <v>96</v>
      </c>
      <c r="D139" s="191" t="s">
        <v>86</v>
      </c>
      <c r="E139" s="191" t="s">
        <v>66</v>
      </c>
      <c r="F139" s="191" t="s">
        <v>36</v>
      </c>
      <c r="G139" s="191" t="s">
        <v>102</v>
      </c>
      <c r="H139" s="191">
        <v>28</v>
      </c>
      <c r="I139" s="191" t="s">
        <v>2130</v>
      </c>
      <c r="J139" s="192">
        <v>42922</v>
      </c>
      <c r="K139" s="193">
        <v>240488</v>
      </c>
      <c r="L139" s="194" t="s">
        <v>2132</v>
      </c>
      <c r="M139" s="195">
        <v>0.4</v>
      </c>
      <c r="N139" s="191" t="s">
        <v>110</v>
      </c>
      <c r="O139" s="191" t="s">
        <v>116</v>
      </c>
    </row>
    <row r="140" spans="1:15" x14ac:dyDescent="0.3">
      <c r="A140" s="191" t="s">
        <v>362</v>
      </c>
      <c r="B140" s="191" t="s">
        <v>363</v>
      </c>
      <c r="C140" s="191" t="s">
        <v>148</v>
      </c>
      <c r="D140" s="191" t="s">
        <v>34</v>
      </c>
      <c r="E140" s="191" t="s">
        <v>43</v>
      </c>
      <c r="F140" s="191" t="s">
        <v>44</v>
      </c>
      <c r="G140" s="191" t="s">
        <v>53</v>
      </c>
      <c r="H140" s="191">
        <v>40</v>
      </c>
      <c r="I140" s="191" t="s">
        <v>2130</v>
      </c>
      <c r="J140" s="192">
        <v>40565</v>
      </c>
      <c r="K140" s="193">
        <v>97339</v>
      </c>
      <c r="L140" s="194" t="s">
        <v>2128</v>
      </c>
      <c r="M140" s="195">
        <v>0</v>
      </c>
      <c r="N140" s="191" t="s">
        <v>38</v>
      </c>
      <c r="O140" s="191" t="s">
        <v>77</v>
      </c>
    </row>
    <row r="141" spans="1:15" x14ac:dyDescent="0.3">
      <c r="A141" s="191" t="s">
        <v>364</v>
      </c>
      <c r="B141" s="191" t="s">
        <v>365</v>
      </c>
      <c r="C141" s="191" t="s">
        <v>96</v>
      </c>
      <c r="D141" s="191" t="s">
        <v>82</v>
      </c>
      <c r="E141" s="191" t="s">
        <v>43</v>
      </c>
      <c r="F141" s="191" t="s">
        <v>36</v>
      </c>
      <c r="G141" s="191" t="s">
        <v>45</v>
      </c>
      <c r="H141" s="191">
        <v>49</v>
      </c>
      <c r="I141" s="191" t="s">
        <v>2126</v>
      </c>
      <c r="J141" s="192">
        <v>37680</v>
      </c>
      <c r="K141" s="193">
        <v>211291</v>
      </c>
      <c r="L141" s="194" t="s">
        <v>2132</v>
      </c>
      <c r="M141" s="195">
        <v>0.37</v>
      </c>
      <c r="N141" s="191" t="s">
        <v>46</v>
      </c>
      <c r="O141" s="191" t="s">
        <v>47</v>
      </c>
    </row>
    <row r="142" spans="1:15" x14ac:dyDescent="0.3">
      <c r="A142" s="191" t="s">
        <v>366</v>
      </c>
      <c r="B142" s="191" t="s">
        <v>367</v>
      </c>
      <c r="C142" s="191" t="s">
        <v>96</v>
      </c>
      <c r="D142" s="191" t="s">
        <v>65</v>
      </c>
      <c r="E142" s="191" t="s">
        <v>35</v>
      </c>
      <c r="F142" s="191" t="s">
        <v>44</v>
      </c>
      <c r="G142" s="191" t="s">
        <v>102</v>
      </c>
      <c r="H142" s="191">
        <v>39</v>
      </c>
      <c r="I142" s="191" t="s">
        <v>2130</v>
      </c>
      <c r="J142" s="192">
        <v>40778</v>
      </c>
      <c r="K142" s="193">
        <v>249506</v>
      </c>
      <c r="L142" s="194" t="s">
        <v>2132</v>
      </c>
      <c r="M142" s="195">
        <v>0.3</v>
      </c>
      <c r="N142" s="191" t="s">
        <v>110</v>
      </c>
      <c r="O142" s="191" t="s">
        <v>116</v>
      </c>
    </row>
    <row r="143" spans="1:15" x14ac:dyDescent="0.3">
      <c r="A143" s="191" t="s">
        <v>368</v>
      </c>
      <c r="B143" s="191" t="s">
        <v>369</v>
      </c>
      <c r="C143" s="191" t="s">
        <v>125</v>
      </c>
      <c r="D143" s="191" t="s">
        <v>86</v>
      </c>
      <c r="E143" s="191" t="s">
        <v>52</v>
      </c>
      <c r="F143" s="191" t="s">
        <v>44</v>
      </c>
      <c r="G143" s="191" t="s">
        <v>45</v>
      </c>
      <c r="H143" s="191">
        <v>61</v>
      </c>
      <c r="I143" s="191" t="s">
        <v>2133</v>
      </c>
      <c r="J143" s="192">
        <v>37582</v>
      </c>
      <c r="K143" s="193">
        <v>80950</v>
      </c>
      <c r="L143" s="194" t="s">
        <v>2128</v>
      </c>
      <c r="M143" s="195">
        <v>0</v>
      </c>
      <c r="N143" s="191" t="s">
        <v>46</v>
      </c>
      <c r="O143" s="191" t="s">
        <v>47</v>
      </c>
    </row>
    <row r="144" spans="1:15" x14ac:dyDescent="0.3">
      <c r="A144" s="191" t="s">
        <v>370</v>
      </c>
      <c r="B144" s="191" t="s">
        <v>371</v>
      </c>
      <c r="C144" s="191" t="s">
        <v>195</v>
      </c>
      <c r="D144" s="191" t="s">
        <v>86</v>
      </c>
      <c r="E144" s="191" t="s">
        <v>35</v>
      </c>
      <c r="F144" s="191" t="s">
        <v>36</v>
      </c>
      <c r="G144" s="191" t="s">
        <v>45</v>
      </c>
      <c r="H144" s="191">
        <v>46</v>
      </c>
      <c r="I144" s="191" t="s">
        <v>2126</v>
      </c>
      <c r="J144" s="192">
        <v>44206</v>
      </c>
      <c r="K144" s="193">
        <v>86538</v>
      </c>
      <c r="L144" s="194" t="s">
        <v>2128</v>
      </c>
      <c r="M144" s="195">
        <v>0</v>
      </c>
      <c r="N144" s="191" t="s">
        <v>46</v>
      </c>
      <c r="O144" s="191" t="s">
        <v>151</v>
      </c>
    </row>
    <row r="145" spans="1:15" x14ac:dyDescent="0.3">
      <c r="A145" s="191" t="s">
        <v>372</v>
      </c>
      <c r="B145" s="191" t="s">
        <v>373</v>
      </c>
      <c r="C145" s="191" t="s">
        <v>60</v>
      </c>
      <c r="D145" s="191" t="s">
        <v>97</v>
      </c>
      <c r="E145" s="191" t="s">
        <v>52</v>
      </c>
      <c r="F145" s="191" t="s">
        <v>36</v>
      </c>
      <c r="G145" s="191" t="s">
        <v>53</v>
      </c>
      <c r="H145" s="191">
        <v>35</v>
      </c>
      <c r="I145" s="191" t="s">
        <v>2130</v>
      </c>
      <c r="J145" s="192">
        <v>43715</v>
      </c>
      <c r="K145" s="193">
        <v>70992</v>
      </c>
      <c r="L145" s="194" t="s">
        <v>2128</v>
      </c>
      <c r="M145" s="195">
        <v>0</v>
      </c>
      <c r="N145" s="191" t="s">
        <v>38</v>
      </c>
      <c r="O145" s="191" t="s">
        <v>77</v>
      </c>
    </row>
    <row r="146" spans="1:15" x14ac:dyDescent="0.3">
      <c r="A146" s="191" t="s">
        <v>374</v>
      </c>
      <c r="B146" s="191" t="s">
        <v>375</v>
      </c>
      <c r="C146" s="191" t="s">
        <v>96</v>
      </c>
      <c r="D146" s="191" t="s">
        <v>86</v>
      </c>
      <c r="E146" s="191" t="s">
        <v>66</v>
      </c>
      <c r="F146" s="191" t="s">
        <v>44</v>
      </c>
      <c r="G146" s="191" t="s">
        <v>53</v>
      </c>
      <c r="H146" s="191">
        <v>33</v>
      </c>
      <c r="I146" s="191" t="s">
        <v>2130</v>
      </c>
      <c r="J146" s="192">
        <v>42173</v>
      </c>
      <c r="K146" s="193">
        <v>205314</v>
      </c>
      <c r="L146" s="194" t="s">
        <v>2132</v>
      </c>
      <c r="M146" s="195">
        <v>0.3</v>
      </c>
      <c r="N146" s="191" t="s">
        <v>38</v>
      </c>
      <c r="O146" s="191" t="s">
        <v>105</v>
      </c>
    </row>
    <row r="147" spans="1:15" x14ac:dyDescent="0.3">
      <c r="A147" s="191" t="s">
        <v>376</v>
      </c>
      <c r="B147" s="191" t="s">
        <v>377</v>
      </c>
      <c r="C147" s="191" t="s">
        <v>96</v>
      </c>
      <c r="D147" s="191" t="s">
        <v>82</v>
      </c>
      <c r="E147" s="191" t="s">
        <v>66</v>
      </c>
      <c r="F147" s="191" t="s">
        <v>36</v>
      </c>
      <c r="G147" s="191" t="s">
        <v>45</v>
      </c>
      <c r="H147" s="191">
        <v>61</v>
      </c>
      <c r="I147" s="191" t="s">
        <v>2133</v>
      </c>
      <c r="J147" s="192">
        <v>42804</v>
      </c>
      <c r="K147" s="193">
        <v>196951</v>
      </c>
      <c r="L147" s="194" t="s">
        <v>2129</v>
      </c>
      <c r="M147" s="195">
        <v>0.33</v>
      </c>
      <c r="N147" s="191" t="s">
        <v>46</v>
      </c>
      <c r="O147" s="191" t="s">
        <v>131</v>
      </c>
    </row>
    <row r="148" spans="1:15" x14ac:dyDescent="0.3">
      <c r="A148" s="191" t="s">
        <v>378</v>
      </c>
      <c r="B148" s="191" t="s">
        <v>379</v>
      </c>
      <c r="C148" s="191" t="s">
        <v>268</v>
      </c>
      <c r="D148" s="191" t="s">
        <v>34</v>
      </c>
      <c r="E148" s="191" t="s">
        <v>52</v>
      </c>
      <c r="F148" s="191" t="s">
        <v>44</v>
      </c>
      <c r="G148" s="191" t="s">
        <v>45</v>
      </c>
      <c r="H148" s="191">
        <v>45</v>
      </c>
      <c r="I148" s="191" t="s">
        <v>2126</v>
      </c>
      <c r="J148" s="192">
        <v>38613</v>
      </c>
      <c r="K148" s="193">
        <v>67686</v>
      </c>
      <c r="L148" s="194" t="s">
        <v>2128</v>
      </c>
      <c r="M148" s="195">
        <v>0</v>
      </c>
      <c r="N148" s="191" t="s">
        <v>46</v>
      </c>
      <c r="O148" s="191" t="s">
        <v>131</v>
      </c>
    </row>
    <row r="149" spans="1:15" x14ac:dyDescent="0.3">
      <c r="A149" s="191" t="s">
        <v>380</v>
      </c>
      <c r="B149" s="191" t="s">
        <v>381</v>
      </c>
      <c r="C149" s="191" t="s">
        <v>42</v>
      </c>
      <c r="D149" s="191" t="s">
        <v>34</v>
      </c>
      <c r="E149" s="191" t="s">
        <v>35</v>
      </c>
      <c r="F149" s="191" t="s">
        <v>44</v>
      </c>
      <c r="G149" s="191" t="s">
        <v>102</v>
      </c>
      <c r="H149" s="191">
        <v>51</v>
      </c>
      <c r="I149" s="191" t="s">
        <v>2126</v>
      </c>
      <c r="J149" s="192">
        <v>39553</v>
      </c>
      <c r="K149" s="193">
        <v>86431</v>
      </c>
      <c r="L149" s="194" t="s">
        <v>2128</v>
      </c>
      <c r="M149" s="195">
        <v>0</v>
      </c>
      <c r="N149" s="191" t="s">
        <v>38</v>
      </c>
      <c r="O149" s="191" t="s">
        <v>105</v>
      </c>
    </row>
    <row r="150" spans="1:15" x14ac:dyDescent="0.3">
      <c r="A150" s="191" t="s">
        <v>382</v>
      </c>
      <c r="B150" s="191" t="s">
        <v>383</v>
      </c>
      <c r="C150" s="191" t="s">
        <v>69</v>
      </c>
      <c r="D150" s="191" t="s">
        <v>82</v>
      </c>
      <c r="E150" s="191" t="s">
        <v>43</v>
      </c>
      <c r="F150" s="191" t="s">
        <v>44</v>
      </c>
      <c r="G150" s="191" t="s">
        <v>45</v>
      </c>
      <c r="H150" s="191">
        <v>55</v>
      </c>
      <c r="I150" s="191" t="s">
        <v>2126</v>
      </c>
      <c r="J150" s="192">
        <v>35019</v>
      </c>
      <c r="K150" s="193">
        <v>125936</v>
      </c>
      <c r="L150" s="194" t="s">
        <v>2127</v>
      </c>
      <c r="M150" s="195">
        <v>0.08</v>
      </c>
      <c r="N150" s="191" t="s">
        <v>46</v>
      </c>
      <c r="O150" s="191" t="s">
        <v>47</v>
      </c>
    </row>
    <row r="151" spans="1:15" x14ac:dyDescent="0.3">
      <c r="A151" s="191" t="s">
        <v>384</v>
      </c>
      <c r="B151" s="191" t="s">
        <v>385</v>
      </c>
      <c r="C151" s="191" t="s">
        <v>33</v>
      </c>
      <c r="D151" s="191" t="s">
        <v>65</v>
      </c>
      <c r="E151" s="191" t="s">
        <v>66</v>
      </c>
      <c r="F151" s="191" t="s">
        <v>36</v>
      </c>
      <c r="G151" s="191" t="s">
        <v>53</v>
      </c>
      <c r="H151" s="191">
        <v>46</v>
      </c>
      <c r="I151" s="191" t="s">
        <v>2126</v>
      </c>
      <c r="J151" s="192">
        <v>41473</v>
      </c>
      <c r="K151" s="193">
        <v>149712</v>
      </c>
      <c r="L151" s="194" t="s">
        <v>2127</v>
      </c>
      <c r="M151" s="195">
        <v>0.14000000000000001</v>
      </c>
      <c r="N151" s="191" t="s">
        <v>38</v>
      </c>
      <c r="O151" s="191" t="s">
        <v>105</v>
      </c>
    </row>
    <row r="152" spans="1:15" x14ac:dyDescent="0.3">
      <c r="A152" s="191" t="s">
        <v>386</v>
      </c>
      <c r="B152" s="191" t="s">
        <v>387</v>
      </c>
      <c r="C152" s="191" t="s">
        <v>192</v>
      </c>
      <c r="D152" s="191" t="s">
        <v>86</v>
      </c>
      <c r="E152" s="191" t="s">
        <v>52</v>
      </c>
      <c r="F152" s="191" t="s">
        <v>44</v>
      </c>
      <c r="G152" s="191" t="s">
        <v>53</v>
      </c>
      <c r="H152" s="191">
        <v>30</v>
      </c>
      <c r="I152" s="191" t="s">
        <v>2130</v>
      </c>
      <c r="J152" s="192">
        <v>44471</v>
      </c>
      <c r="K152" s="193">
        <v>88758</v>
      </c>
      <c r="L152" s="194" t="s">
        <v>2128</v>
      </c>
      <c r="M152" s="195">
        <v>0</v>
      </c>
      <c r="N152" s="191" t="s">
        <v>38</v>
      </c>
      <c r="O152" s="191" t="s">
        <v>39</v>
      </c>
    </row>
    <row r="153" spans="1:15" x14ac:dyDescent="0.3">
      <c r="A153" s="191" t="s">
        <v>388</v>
      </c>
      <c r="B153" s="191" t="s">
        <v>389</v>
      </c>
      <c r="C153" s="191" t="s">
        <v>390</v>
      </c>
      <c r="D153" s="191" t="s">
        <v>34</v>
      </c>
      <c r="E153" s="191" t="s">
        <v>35</v>
      </c>
      <c r="F153" s="191" t="s">
        <v>44</v>
      </c>
      <c r="G153" s="191" t="s">
        <v>45</v>
      </c>
      <c r="H153" s="191">
        <v>54</v>
      </c>
      <c r="I153" s="191" t="s">
        <v>2126</v>
      </c>
      <c r="J153" s="192">
        <v>41468</v>
      </c>
      <c r="K153" s="193">
        <v>83639</v>
      </c>
      <c r="L153" s="194" t="s">
        <v>2128</v>
      </c>
      <c r="M153" s="195">
        <v>0</v>
      </c>
      <c r="N153" s="191" t="s">
        <v>46</v>
      </c>
      <c r="O153" s="191" t="s">
        <v>131</v>
      </c>
    </row>
    <row r="154" spans="1:15" x14ac:dyDescent="0.3">
      <c r="A154" s="191" t="s">
        <v>391</v>
      </c>
      <c r="B154" s="191" t="s">
        <v>392</v>
      </c>
      <c r="C154" s="191" t="s">
        <v>265</v>
      </c>
      <c r="D154" s="191" t="s">
        <v>34</v>
      </c>
      <c r="E154" s="191" t="s">
        <v>35</v>
      </c>
      <c r="F154" s="191" t="s">
        <v>36</v>
      </c>
      <c r="G154" s="191" t="s">
        <v>53</v>
      </c>
      <c r="H154" s="191">
        <v>54</v>
      </c>
      <c r="I154" s="191" t="s">
        <v>2126</v>
      </c>
      <c r="J154" s="192">
        <v>35933</v>
      </c>
      <c r="K154" s="193">
        <v>68268</v>
      </c>
      <c r="L154" s="194" t="s">
        <v>2128</v>
      </c>
      <c r="M154" s="195">
        <v>0</v>
      </c>
      <c r="N154" s="191" t="s">
        <v>38</v>
      </c>
      <c r="O154" s="191" t="s">
        <v>61</v>
      </c>
    </row>
    <row r="155" spans="1:15" x14ac:dyDescent="0.3">
      <c r="A155" s="191" t="s">
        <v>393</v>
      </c>
      <c r="B155" s="191" t="s">
        <v>394</v>
      </c>
      <c r="C155" s="191" t="s">
        <v>192</v>
      </c>
      <c r="D155" s="191" t="s">
        <v>86</v>
      </c>
      <c r="E155" s="191" t="s">
        <v>43</v>
      </c>
      <c r="F155" s="191" t="s">
        <v>44</v>
      </c>
      <c r="G155" s="191" t="s">
        <v>102</v>
      </c>
      <c r="H155" s="191">
        <v>45</v>
      </c>
      <c r="I155" s="191" t="s">
        <v>2126</v>
      </c>
      <c r="J155" s="192">
        <v>37313</v>
      </c>
      <c r="K155" s="193">
        <v>75819</v>
      </c>
      <c r="L155" s="194" t="s">
        <v>2128</v>
      </c>
      <c r="M155" s="195">
        <v>0</v>
      </c>
      <c r="N155" s="191" t="s">
        <v>110</v>
      </c>
      <c r="O155" s="191" t="s">
        <v>235</v>
      </c>
    </row>
    <row r="156" spans="1:15" x14ac:dyDescent="0.3">
      <c r="A156" s="191" t="s">
        <v>395</v>
      </c>
      <c r="B156" s="191" t="s">
        <v>396</v>
      </c>
      <c r="C156" s="191" t="s">
        <v>60</v>
      </c>
      <c r="D156" s="191" t="s">
        <v>65</v>
      </c>
      <c r="E156" s="191" t="s">
        <v>52</v>
      </c>
      <c r="F156" s="191" t="s">
        <v>36</v>
      </c>
      <c r="G156" s="191" t="s">
        <v>53</v>
      </c>
      <c r="H156" s="191">
        <v>49</v>
      </c>
      <c r="I156" s="191" t="s">
        <v>2126</v>
      </c>
      <c r="J156" s="192">
        <v>35200</v>
      </c>
      <c r="K156" s="193">
        <v>86658</v>
      </c>
      <c r="L156" s="194" t="s">
        <v>2128</v>
      </c>
      <c r="M156" s="195">
        <v>0</v>
      </c>
      <c r="N156" s="191" t="s">
        <v>38</v>
      </c>
      <c r="O156" s="191" t="s">
        <v>61</v>
      </c>
    </row>
    <row r="157" spans="1:15" x14ac:dyDescent="0.3">
      <c r="A157" s="191" t="s">
        <v>397</v>
      </c>
      <c r="B157" s="191" t="s">
        <v>398</v>
      </c>
      <c r="C157" s="191" t="s">
        <v>141</v>
      </c>
      <c r="D157" s="191" t="s">
        <v>51</v>
      </c>
      <c r="E157" s="191" t="s">
        <v>35</v>
      </c>
      <c r="F157" s="191" t="s">
        <v>44</v>
      </c>
      <c r="G157" s="191" t="s">
        <v>45</v>
      </c>
      <c r="H157" s="191">
        <v>55</v>
      </c>
      <c r="I157" s="191" t="s">
        <v>2126</v>
      </c>
      <c r="J157" s="192">
        <v>41714</v>
      </c>
      <c r="K157" s="193">
        <v>74552</v>
      </c>
      <c r="L157" s="194" t="s">
        <v>2128</v>
      </c>
      <c r="M157" s="195">
        <v>0</v>
      </c>
      <c r="N157" s="191" t="s">
        <v>46</v>
      </c>
      <c r="O157" s="191" t="s">
        <v>151</v>
      </c>
    </row>
    <row r="158" spans="1:15" x14ac:dyDescent="0.3">
      <c r="A158" s="191" t="s">
        <v>399</v>
      </c>
      <c r="B158" s="191" t="s">
        <v>400</v>
      </c>
      <c r="C158" s="191" t="s">
        <v>148</v>
      </c>
      <c r="D158" s="191" t="s">
        <v>34</v>
      </c>
      <c r="E158" s="191" t="s">
        <v>43</v>
      </c>
      <c r="F158" s="191" t="s">
        <v>36</v>
      </c>
      <c r="G158" s="191" t="s">
        <v>45</v>
      </c>
      <c r="H158" s="191">
        <v>62</v>
      </c>
      <c r="I158" s="191" t="s">
        <v>2133</v>
      </c>
      <c r="J158" s="192">
        <v>39887</v>
      </c>
      <c r="K158" s="193">
        <v>82839</v>
      </c>
      <c r="L158" s="194" t="s">
        <v>2128</v>
      </c>
      <c r="M158" s="195">
        <v>0</v>
      </c>
      <c r="N158" s="191" t="s">
        <v>38</v>
      </c>
      <c r="O158" s="191" t="s">
        <v>73</v>
      </c>
    </row>
    <row r="159" spans="1:15" x14ac:dyDescent="0.3">
      <c r="A159" s="191" t="s">
        <v>401</v>
      </c>
      <c r="B159" s="191" t="s">
        <v>402</v>
      </c>
      <c r="C159" s="191" t="s">
        <v>265</v>
      </c>
      <c r="D159" s="191" t="s">
        <v>34</v>
      </c>
      <c r="E159" s="191" t="s">
        <v>52</v>
      </c>
      <c r="F159" s="191" t="s">
        <v>36</v>
      </c>
      <c r="G159" s="191" t="s">
        <v>53</v>
      </c>
      <c r="H159" s="191">
        <v>28</v>
      </c>
      <c r="I159" s="191" t="s">
        <v>2130</v>
      </c>
      <c r="J159" s="192">
        <v>44477</v>
      </c>
      <c r="K159" s="193">
        <v>64475</v>
      </c>
      <c r="L159" s="194" t="s">
        <v>2128</v>
      </c>
      <c r="M159" s="195">
        <v>0</v>
      </c>
      <c r="N159" s="191" t="s">
        <v>38</v>
      </c>
      <c r="O159" s="191" t="s">
        <v>61</v>
      </c>
    </row>
    <row r="160" spans="1:15" x14ac:dyDescent="0.3">
      <c r="A160" s="191" t="s">
        <v>403</v>
      </c>
      <c r="B160" s="191" t="s">
        <v>404</v>
      </c>
      <c r="C160" s="191" t="s">
        <v>265</v>
      </c>
      <c r="D160" s="191" t="s">
        <v>34</v>
      </c>
      <c r="E160" s="191" t="s">
        <v>43</v>
      </c>
      <c r="F160" s="191" t="s">
        <v>44</v>
      </c>
      <c r="G160" s="191" t="s">
        <v>45</v>
      </c>
      <c r="H160" s="191">
        <v>33</v>
      </c>
      <c r="I160" s="191" t="s">
        <v>2130</v>
      </c>
      <c r="J160" s="192">
        <v>44036</v>
      </c>
      <c r="K160" s="193">
        <v>69453</v>
      </c>
      <c r="L160" s="194" t="s">
        <v>2128</v>
      </c>
      <c r="M160" s="195">
        <v>0</v>
      </c>
      <c r="N160" s="191" t="s">
        <v>46</v>
      </c>
      <c r="O160" s="191" t="s">
        <v>151</v>
      </c>
    </row>
    <row r="161" spans="1:15" x14ac:dyDescent="0.3">
      <c r="A161" s="191" t="s">
        <v>405</v>
      </c>
      <c r="B161" s="191" t="s">
        <v>406</v>
      </c>
      <c r="C161" s="191" t="s">
        <v>69</v>
      </c>
      <c r="D161" s="191" t="s">
        <v>34</v>
      </c>
      <c r="E161" s="191" t="s">
        <v>66</v>
      </c>
      <c r="F161" s="191" t="s">
        <v>44</v>
      </c>
      <c r="G161" s="191" t="s">
        <v>53</v>
      </c>
      <c r="H161" s="191">
        <v>32</v>
      </c>
      <c r="I161" s="191" t="s">
        <v>2130</v>
      </c>
      <c r="J161" s="192">
        <v>41642</v>
      </c>
      <c r="K161" s="193">
        <v>127148</v>
      </c>
      <c r="L161" s="194" t="s">
        <v>2127</v>
      </c>
      <c r="M161" s="195">
        <v>0.1</v>
      </c>
      <c r="N161" s="191" t="s">
        <v>38</v>
      </c>
      <c r="O161" s="191" t="s">
        <v>73</v>
      </c>
    </row>
    <row r="162" spans="1:15" x14ac:dyDescent="0.3">
      <c r="A162" s="191" t="s">
        <v>407</v>
      </c>
      <c r="B162" s="191" t="s">
        <v>408</v>
      </c>
      <c r="C162" s="191" t="s">
        <v>96</v>
      </c>
      <c r="D162" s="191" t="s">
        <v>51</v>
      </c>
      <c r="E162" s="191" t="s">
        <v>52</v>
      </c>
      <c r="F162" s="191" t="s">
        <v>36</v>
      </c>
      <c r="G162" s="191" t="s">
        <v>53</v>
      </c>
      <c r="H162" s="191">
        <v>32</v>
      </c>
      <c r="I162" s="191" t="s">
        <v>2130</v>
      </c>
      <c r="J162" s="192">
        <v>43102</v>
      </c>
      <c r="K162" s="193">
        <v>190253</v>
      </c>
      <c r="L162" s="194" t="s">
        <v>2129</v>
      </c>
      <c r="M162" s="195">
        <v>0.33</v>
      </c>
      <c r="N162" s="191" t="s">
        <v>38</v>
      </c>
      <c r="O162" s="191" t="s">
        <v>77</v>
      </c>
    </row>
    <row r="163" spans="1:15" x14ac:dyDescent="0.3">
      <c r="A163" s="191" t="s">
        <v>409</v>
      </c>
      <c r="B163" s="191" t="s">
        <v>410</v>
      </c>
      <c r="C163" s="191" t="s">
        <v>69</v>
      </c>
      <c r="D163" s="191" t="s">
        <v>76</v>
      </c>
      <c r="E163" s="191" t="s">
        <v>35</v>
      </c>
      <c r="F163" s="191" t="s">
        <v>44</v>
      </c>
      <c r="G163" s="191" t="s">
        <v>53</v>
      </c>
      <c r="H163" s="191">
        <v>55</v>
      </c>
      <c r="I163" s="191" t="s">
        <v>2126</v>
      </c>
      <c r="J163" s="192">
        <v>36644</v>
      </c>
      <c r="K163" s="193">
        <v>115798</v>
      </c>
      <c r="L163" s="194" t="s">
        <v>2127</v>
      </c>
      <c r="M163" s="195">
        <v>0.05</v>
      </c>
      <c r="N163" s="191" t="s">
        <v>38</v>
      </c>
      <c r="O163" s="191" t="s">
        <v>73</v>
      </c>
    </row>
    <row r="164" spans="1:15" x14ac:dyDescent="0.3">
      <c r="A164" s="191" t="s">
        <v>411</v>
      </c>
      <c r="B164" s="191" t="s">
        <v>412</v>
      </c>
      <c r="C164" s="191" t="s">
        <v>160</v>
      </c>
      <c r="D164" s="191" t="s">
        <v>82</v>
      </c>
      <c r="E164" s="191" t="s">
        <v>35</v>
      </c>
      <c r="F164" s="191" t="s">
        <v>36</v>
      </c>
      <c r="G164" s="191" t="s">
        <v>45</v>
      </c>
      <c r="H164" s="191">
        <v>58</v>
      </c>
      <c r="I164" s="191" t="s">
        <v>2126</v>
      </c>
      <c r="J164" s="192">
        <v>34567</v>
      </c>
      <c r="K164" s="193">
        <v>93102</v>
      </c>
      <c r="L164" s="194" t="s">
        <v>2128</v>
      </c>
      <c r="M164" s="195">
        <v>0</v>
      </c>
      <c r="N164" s="191" t="s">
        <v>38</v>
      </c>
      <c r="O164" s="191" t="s">
        <v>39</v>
      </c>
    </row>
    <row r="165" spans="1:15" x14ac:dyDescent="0.3">
      <c r="A165" s="191" t="s">
        <v>413</v>
      </c>
      <c r="B165" s="191" t="s">
        <v>414</v>
      </c>
      <c r="C165" s="191" t="s">
        <v>130</v>
      </c>
      <c r="D165" s="191" t="s">
        <v>86</v>
      </c>
      <c r="E165" s="191" t="s">
        <v>52</v>
      </c>
      <c r="F165" s="191" t="s">
        <v>44</v>
      </c>
      <c r="G165" s="191" t="s">
        <v>45</v>
      </c>
      <c r="H165" s="191">
        <v>34</v>
      </c>
      <c r="I165" s="191" t="s">
        <v>2130</v>
      </c>
      <c r="J165" s="192">
        <v>43055</v>
      </c>
      <c r="K165" s="193">
        <v>110054</v>
      </c>
      <c r="L165" s="194" t="s">
        <v>2127</v>
      </c>
      <c r="M165" s="195">
        <v>0.15</v>
      </c>
      <c r="N165" s="191" t="s">
        <v>38</v>
      </c>
      <c r="O165" s="191" t="s">
        <v>73</v>
      </c>
    </row>
    <row r="166" spans="1:15" x14ac:dyDescent="0.3">
      <c r="A166" s="191" t="s">
        <v>415</v>
      </c>
      <c r="B166" s="191" t="s">
        <v>416</v>
      </c>
      <c r="C166" s="191" t="s">
        <v>125</v>
      </c>
      <c r="D166" s="191" t="s">
        <v>86</v>
      </c>
      <c r="E166" s="191" t="s">
        <v>35</v>
      </c>
      <c r="F166" s="191" t="s">
        <v>36</v>
      </c>
      <c r="G166" s="191" t="s">
        <v>37</v>
      </c>
      <c r="H166" s="191">
        <v>27</v>
      </c>
      <c r="I166" s="191" t="s">
        <v>2130</v>
      </c>
      <c r="J166" s="192">
        <v>44224</v>
      </c>
      <c r="K166" s="193">
        <v>95786</v>
      </c>
      <c r="L166" s="194" t="s">
        <v>2128</v>
      </c>
      <c r="M166" s="195">
        <v>0</v>
      </c>
      <c r="N166" s="191" t="s">
        <v>38</v>
      </c>
      <c r="O166" s="191" t="s">
        <v>54</v>
      </c>
    </row>
    <row r="167" spans="1:15" x14ac:dyDescent="0.3">
      <c r="A167" s="191" t="s">
        <v>417</v>
      </c>
      <c r="B167" s="191" t="s">
        <v>418</v>
      </c>
      <c r="C167" s="191" t="s">
        <v>60</v>
      </c>
      <c r="D167" s="191" t="s">
        <v>65</v>
      </c>
      <c r="E167" s="191" t="s">
        <v>52</v>
      </c>
      <c r="F167" s="191" t="s">
        <v>44</v>
      </c>
      <c r="G167" s="191" t="s">
        <v>102</v>
      </c>
      <c r="H167" s="191">
        <v>61</v>
      </c>
      <c r="I167" s="191" t="s">
        <v>2133</v>
      </c>
      <c r="J167" s="192">
        <v>42858</v>
      </c>
      <c r="K167" s="193">
        <v>90855</v>
      </c>
      <c r="L167" s="194" t="s">
        <v>2128</v>
      </c>
      <c r="M167" s="195">
        <v>0</v>
      </c>
      <c r="N167" s="191" t="s">
        <v>110</v>
      </c>
      <c r="O167" s="191" t="s">
        <v>235</v>
      </c>
    </row>
    <row r="168" spans="1:15" x14ac:dyDescent="0.3">
      <c r="A168" s="191" t="s">
        <v>419</v>
      </c>
      <c r="B168" s="191" t="s">
        <v>420</v>
      </c>
      <c r="C168" s="191" t="s">
        <v>148</v>
      </c>
      <c r="D168" s="191" t="s">
        <v>34</v>
      </c>
      <c r="E168" s="191" t="s">
        <v>43</v>
      </c>
      <c r="F168" s="191" t="s">
        <v>44</v>
      </c>
      <c r="G168" s="191" t="s">
        <v>102</v>
      </c>
      <c r="H168" s="191">
        <v>47</v>
      </c>
      <c r="I168" s="191" t="s">
        <v>2126</v>
      </c>
      <c r="J168" s="192">
        <v>36233</v>
      </c>
      <c r="K168" s="193">
        <v>92897</v>
      </c>
      <c r="L168" s="194" t="s">
        <v>2128</v>
      </c>
      <c r="M168" s="195">
        <v>0</v>
      </c>
      <c r="N168" s="191" t="s">
        <v>110</v>
      </c>
      <c r="O168" s="191" t="s">
        <v>235</v>
      </c>
    </row>
    <row r="169" spans="1:15" x14ac:dyDescent="0.3">
      <c r="A169" s="191" t="s">
        <v>421</v>
      </c>
      <c r="B169" s="191" t="s">
        <v>422</v>
      </c>
      <c r="C169" s="191" t="s">
        <v>96</v>
      </c>
      <c r="D169" s="191" t="s">
        <v>97</v>
      </c>
      <c r="E169" s="191" t="s">
        <v>52</v>
      </c>
      <c r="F169" s="191" t="s">
        <v>44</v>
      </c>
      <c r="G169" s="191" t="s">
        <v>45</v>
      </c>
      <c r="H169" s="191">
        <v>40</v>
      </c>
      <c r="I169" s="191" t="s">
        <v>2130</v>
      </c>
      <c r="J169" s="192">
        <v>39872</v>
      </c>
      <c r="K169" s="193">
        <v>242919</v>
      </c>
      <c r="L169" s="194" t="s">
        <v>2132</v>
      </c>
      <c r="M169" s="195">
        <v>0.31</v>
      </c>
      <c r="N169" s="191" t="s">
        <v>46</v>
      </c>
      <c r="O169" s="191" t="s">
        <v>47</v>
      </c>
    </row>
    <row r="170" spans="1:15" x14ac:dyDescent="0.3">
      <c r="A170" s="191" t="s">
        <v>423</v>
      </c>
      <c r="B170" s="191" t="s">
        <v>424</v>
      </c>
      <c r="C170" s="191" t="s">
        <v>50</v>
      </c>
      <c r="D170" s="191" t="s">
        <v>86</v>
      </c>
      <c r="E170" s="191" t="s">
        <v>52</v>
      </c>
      <c r="F170" s="191" t="s">
        <v>44</v>
      </c>
      <c r="G170" s="191" t="s">
        <v>53</v>
      </c>
      <c r="H170" s="191">
        <v>30</v>
      </c>
      <c r="I170" s="191" t="s">
        <v>2130</v>
      </c>
      <c r="J170" s="192">
        <v>43240</v>
      </c>
      <c r="K170" s="193">
        <v>184368</v>
      </c>
      <c r="L170" s="194" t="s">
        <v>2129</v>
      </c>
      <c r="M170" s="195">
        <v>0.28999999999999998</v>
      </c>
      <c r="N170" s="191" t="s">
        <v>38</v>
      </c>
      <c r="O170" s="191" t="s">
        <v>77</v>
      </c>
    </row>
    <row r="171" spans="1:15" x14ac:dyDescent="0.3">
      <c r="A171" s="191" t="s">
        <v>425</v>
      </c>
      <c r="B171" s="191" t="s">
        <v>426</v>
      </c>
      <c r="C171" s="191" t="s">
        <v>33</v>
      </c>
      <c r="D171" s="191" t="s">
        <v>51</v>
      </c>
      <c r="E171" s="191" t="s">
        <v>66</v>
      </c>
      <c r="F171" s="191" t="s">
        <v>44</v>
      </c>
      <c r="G171" s="191" t="s">
        <v>102</v>
      </c>
      <c r="H171" s="191">
        <v>45</v>
      </c>
      <c r="I171" s="191" t="s">
        <v>2126</v>
      </c>
      <c r="J171" s="192">
        <v>44554</v>
      </c>
      <c r="K171" s="193">
        <v>144754</v>
      </c>
      <c r="L171" s="194" t="s">
        <v>2127</v>
      </c>
      <c r="M171" s="195">
        <v>0.15</v>
      </c>
      <c r="N171" s="191" t="s">
        <v>38</v>
      </c>
      <c r="O171" s="191" t="s">
        <v>61</v>
      </c>
    </row>
    <row r="172" spans="1:15" x14ac:dyDescent="0.3">
      <c r="A172" s="191" t="s">
        <v>427</v>
      </c>
      <c r="B172" s="191" t="s">
        <v>428</v>
      </c>
      <c r="C172" s="191" t="s">
        <v>311</v>
      </c>
      <c r="D172" s="191" t="s">
        <v>65</v>
      </c>
      <c r="E172" s="191" t="s">
        <v>35</v>
      </c>
      <c r="F172" s="191" t="s">
        <v>36</v>
      </c>
      <c r="G172" s="191" t="s">
        <v>53</v>
      </c>
      <c r="H172" s="191">
        <v>30</v>
      </c>
      <c r="I172" s="191" t="s">
        <v>2130</v>
      </c>
      <c r="J172" s="192">
        <v>42722</v>
      </c>
      <c r="K172" s="193">
        <v>89458</v>
      </c>
      <c r="L172" s="194" t="s">
        <v>2128</v>
      </c>
      <c r="M172" s="195">
        <v>0</v>
      </c>
      <c r="N172" s="191" t="s">
        <v>38</v>
      </c>
      <c r="O172" s="191" t="s">
        <v>77</v>
      </c>
    </row>
    <row r="173" spans="1:15" x14ac:dyDescent="0.3">
      <c r="A173" s="191" t="s">
        <v>429</v>
      </c>
      <c r="B173" s="191" t="s">
        <v>430</v>
      </c>
      <c r="C173" s="191" t="s">
        <v>96</v>
      </c>
      <c r="D173" s="191" t="s">
        <v>76</v>
      </c>
      <c r="E173" s="191" t="s">
        <v>66</v>
      </c>
      <c r="F173" s="191" t="s">
        <v>36</v>
      </c>
      <c r="G173" s="191" t="s">
        <v>45</v>
      </c>
      <c r="H173" s="191">
        <v>56</v>
      </c>
      <c r="I173" s="191" t="s">
        <v>2126</v>
      </c>
      <c r="J173" s="192">
        <v>41714</v>
      </c>
      <c r="K173" s="193">
        <v>190815</v>
      </c>
      <c r="L173" s="194" t="s">
        <v>2129</v>
      </c>
      <c r="M173" s="195">
        <v>0.4</v>
      </c>
      <c r="N173" s="191" t="s">
        <v>38</v>
      </c>
      <c r="O173" s="191" t="s">
        <v>77</v>
      </c>
    </row>
    <row r="174" spans="1:15" x14ac:dyDescent="0.3">
      <c r="A174" s="191" t="s">
        <v>431</v>
      </c>
      <c r="B174" s="191" t="s">
        <v>217</v>
      </c>
      <c r="C174" s="191" t="s">
        <v>33</v>
      </c>
      <c r="D174" s="191" t="s">
        <v>65</v>
      </c>
      <c r="E174" s="191" t="s">
        <v>35</v>
      </c>
      <c r="F174" s="191" t="s">
        <v>36</v>
      </c>
      <c r="G174" s="191" t="s">
        <v>53</v>
      </c>
      <c r="H174" s="191">
        <v>62</v>
      </c>
      <c r="I174" s="191" t="s">
        <v>2133</v>
      </c>
      <c r="J174" s="192">
        <v>36374</v>
      </c>
      <c r="K174" s="193">
        <v>137995</v>
      </c>
      <c r="L174" s="194" t="s">
        <v>2127</v>
      </c>
      <c r="M174" s="195">
        <v>0.14000000000000001</v>
      </c>
      <c r="N174" s="191" t="s">
        <v>38</v>
      </c>
      <c r="O174" s="191" t="s">
        <v>77</v>
      </c>
    </row>
    <row r="175" spans="1:15" x14ac:dyDescent="0.3">
      <c r="A175" s="191" t="s">
        <v>432</v>
      </c>
      <c r="B175" s="191" t="s">
        <v>433</v>
      </c>
      <c r="C175" s="191" t="s">
        <v>160</v>
      </c>
      <c r="D175" s="191" t="s">
        <v>82</v>
      </c>
      <c r="E175" s="191" t="s">
        <v>43</v>
      </c>
      <c r="F175" s="191" t="s">
        <v>36</v>
      </c>
      <c r="G175" s="191" t="s">
        <v>102</v>
      </c>
      <c r="H175" s="191">
        <v>45</v>
      </c>
      <c r="I175" s="191" t="s">
        <v>2126</v>
      </c>
      <c r="J175" s="192">
        <v>39437</v>
      </c>
      <c r="K175" s="193">
        <v>93840</v>
      </c>
      <c r="L175" s="194" t="s">
        <v>2128</v>
      </c>
      <c r="M175" s="195">
        <v>0</v>
      </c>
      <c r="N175" s="191" t="s">
        <v>110</v>
      </c>
      <c r="O175" s="191" t="s">
        <v>111</v>
      </c>
    </row>
    <row r="176" spans="1:15" x14ac:dyDescent="0.3">
      <c r="A176" s="191" t="s">
        <v>434</v>
      </c>
      <c r="B176" s="191" t="s">
        <v>435</v>
      </c>
      <c r="C176" s="191" t="s">
        <v>42</v>
      </c>
      <c r="D176" s="191" t="s">
        <v>34</v>
      </c>
      <c r="E176" s="191" t="s">
        <v>35</v>
      </c>
      <c r="F176" s="191" t="s">
        <v>44</v>
      </c>
      <c r="G176" s="191" t="s">
        <v>45</v>
      </c>
      <c r="H176" s="191">
        <v>46</v>
      </c>
      <c r="I176" s="191" t="s">
        <v>2126</v>
      </c>
      <c r="J176" s="192">
        <v>44495</v>
      </c>
      <c r="K176" s="193">
        <v>94790</v>
      </c>
      <c r="L176" s="194" t="s">
        <v>2128</v>
      </c>
      <c r="M176" s="195">
        <v>0</v>
      </c>
      <c r="N176" s="191" t="s">
        <v>46</v>
      </c>
      <c r="O176" s="191" t="s">
        <v>47</v>
      </c>
    </row>
    <row r="177" spans="1:15" x14ac:dyDescent="0.3">
      <c r="A177" s="191" t="s">
        <v>436</v>
      </c>
      <c r="B177" s="191" t="s">
        <v>437</v>
      </c>
      <c r="C177" s="191" t="s">
        <v>96</v>
      </c>
      <c r="D177" s="191" t="s">
        <v>82</v>
      </c>
      <c r="E177" s="191" t="s">
        <v>35</v>
      </c>
      <c r="F177" s="191" t="s">
        <v>44</v>
      </c>
      <c r="G177" s="191" t="s">
        <v>45</v>
      </c>
      <c r="H177" s="191">
        <v>48</v>
      </c>
      <c r="I177" s="191" t="s">
        <v>2126</v>
      </c>
      <c r="J177" s="192">
        <v>41706</v>
      </c>
      <c r="K177" s="193">
        <v>197367</v>
      </c>
      <c r="L177" s="194" t="s">
        <v>2129</v>
      </c>
      <c r="M177" s="195">
        <v>0.39</v>
      </c>
      <c r="N177" s="191" t="s">
        <v>38</v>
      </c>
      <c r="O177" s="191" t="s">
        <v>77</v>
      </c>
    </row>
    <row r="178" spans="1:15" x14ac:dyDescent="0.3">
      <c r="A178" s="191" t="s">
        <v>438</v>
      </c>
      <c r="B178" s="191" t="s">
        <v>439</v>
      </c>
      <c r="C178" s="191" t="s">
        <v>50</v>
      </c>
      <c r="D178" s="191" t="s">
        <v>76</v>
      </c>
      <c r="E178" s="191" t="s">
        <v>43</v>
      </c>
      <c r="F178" s="191" t="s">
        <v>36</v>
      </c>
      <c r="G178" s="191" t="s">
        <v>102</v>
      </c>
      <c r="H178" s="191">
        <v>27</v>
      </c>
      <c r="I178" s="191" t="s">
        <v>2130</v>
      </c>
      <c r="J178" s="192">
        <v>43276</v>
      </c>
      <c r="K178" s="193">
        <v>174097</v>
      </c>
      <c r="L178" s="194" t="s">
        <v>2129</v>
      </c>
      <c r="M178" s="195">
        <v>0.21</v>
      </c>
      <c r="N178" s="191" t="s">
        <v>38</v>
      </c>
      <c r="O178" s="191" t="s">
        <v>61</v>
      </c>
    </row>
    <row r="179" spans="1:15" x14ac:dyDescent="0.3">
      <c r="A179" s="191" t="s">
        <v>440</v>
      </c>
      <c r="B179" s="191" t="s">
        <v>441</v>
      </c>
      <c r="C179" s="191" t="s">
        <v>69</v>
      </c>
      <c r="D179" s="191" t="s">
        <v>34</v>
      </c>
      <c r="E179" s="191" t="s">
        <v>52</v>
      </c>
      <c r="F179" s="191" t="s">
        <v>44</v>
      </c>
      <c r="G179" s="191" t="s">
        <v>102</v>
      </c>
      <c r="H179" s="191">
        <v>53</v>
      </c>
      <c r="I179" s="191" t="s">
        <v>2126</v>
      </c>
      <c r="J179" s="192">
        <v>39021</v>
      </c>
      <c r="K179" s="193">
        <v>120128</v>
      </c>
      <c r="L179" s="194" t="s">
        <v>2127</v>
      </c>
      <c r="M179" s="195">
        <v>0.1</v>
      </c>
      <c r="N179" s="191" t="s">
        <v>38</v>
      </c>
      <c r="O179" s="191" t="s">
        <v>77</v>
      </c>
    </row>
    <row r="180" spans="1:15" x14ac:dyDescent="0.3">
      <c r="A180" s="191" t="s">
        <v>442</v>
      </c>
      <c r="B180" s="191" t="s">
        <v>443</v>
      </c>
      <c r="C180" s="191" t="s">
        <v>69</v>
      </c>
      <c r="D180" s="191" t="s">
        <v>97</v>
      </c>
      <c r="E180" s="191" t="s">
        <v>43</v>
      </c>
      <c r="F180" s="191" t="s">
        <v>36</v>
      </c>
      <c r="G180" s="191" t="s">
        <v>53</v>
      </c>
      <c r="H180" s="191">
        <v>59</v>
      </c>
      <c r="I180" s="191" t="s">
        <v>2126</v>
      </c>
      <c r="J180" s="192">
        <v>39197</v>
      </c>
      <c r="K180" s="193">
        <v>129708</v>
      </c>
      <c r="L180" s="194" t="s">
        <v>2127</v>
      </c>
      <c r="M180" s="195">
        <v>0.05</v>
      </c>
      <c r="N180" s="191" t="s">
        <v>38</v>
      </c>
      <c r="O180" s="191" t="s">
        <v>73</v>
      </c>
    </row>
    <row r="181" spans="1:15" x14ac:dyDescent="0.3">
      <c r="A181" s="191" t="s">
        <v>444</v>
      </c>
      <c r="B181" s="191" t="s">
        <v>445</v>
      </c>
      <c r="C181" s="191" t="s">
        <v>69</v>
      </c>
      <c r="D181" s="191" t="s">
        <v>97</v>
      </c>
      <c r="E181" s="191" t="s">
        <v>35</v>
      </c>
      <c r="F181" s="191" t="s">
        <v>44</v>
      </c>
      <c r="G181" s="191" t="s">
        <v>45</v>
      </c>
      <c r="H181" s="191">
        <v>55</v>
      </c>
      <c r="I181" s="191" t="s">
        <v>2126</v>
      </c>
      <c r="J181" s="192">
        <v>34595</v>
      </c>
      <c r="K181" s="193">
        <v>102270</v>
      </c>
      <c r="L181" s="194" t="s">
        <v>2127</v>
      </c>
      <c r="M181" s="195">
        <v>0.1</v>
      </c>
      <c r="N181" s="191" t="s">
        <v>38</v>
      </c>
      <c r="O181" s="191" t="s">
        <v>54</v>
      </c>
    </row>
    <row r="182" spans="1:15" x14ac:dyDescent="0.3">
      <c r="A182" s="191" t="s">
        <v>446</v>
      </c>
      <c r="B182" s="191" t="s">
        <v>447</v>
      </c>
      <c r="C182" s="191" t="s">
        <v>96</v>
      </c>
      <c r="D182" s="191" t="s">
        <v>51</v>
      </c>
      <c r="E182" s="191" t="s">
        <v>52</v>
      </c>
      <c r="F182" s="191" t="s">
        <v>36</v>
      </c>
      <c r="G182" s="191" t="s">
        <v>45</v>
      </c>
      <c r="H182" s="191">
        <v>43</v>
      </c>
      <c r="I182" s="191" t="s">
        <v>2130</v>
      </c>
      <c r="J182" s="192">
        <v>38564</v>
      </c>
      <c r="K182" s="193">
        <v>249686</v>
      </c>
      <c r="L182" s="194" t="s">
        <v>2132</v>
      </c>
      <c r="M182" s="195">
        <v>0.31</v>
      </c>
      <c r="N182" s="191" t="s">
        <v>46</v>
      </c>
      <c r="O182" s="191" t="s">
        <v>47</v>
      </c>
    </row>
    <row r="183" spans="1:15" x14ac:dyDescent="0.3">
      <c r="A183" s="191" t="s">
        <v>448</v>
      </c>
      <c r="B183" s="191" t="s">
        <v>449</v>
      </c>
      <c r="C183" s="191" t="s">
        <v>72</v>
      </c>
      <c r="D183" s="191" t="s">
        <v>51</v>
      </c>
      <c r="E183" s="191" t="s">
        <v>43</v>
      </c>
      <c r="F183" s="191" t="s">
        <v>36</v>
      </c>
      <c r="G183" s="191" t="s">
        <v>45</v>
      </c>
      <c r="H183" s="191">
        <v>55</v>
      </c>
      <c r="I183" s="191" t="s">
        <v>2126</v>
      </c>
      <c r="J183" s="192">
        <v>37343</v>
      </c>
      <c r="K183" s="193">
        <v>50475</v>
      </c>
      <c r="L183" s="194" t="s">
        <v>2128</v>
      </c>
      <c r="M183" s="195">
        <v>0</v>
      </c>
      <c r="N183" s="191" t="s">
        <v>38</v>
      </c>
      <c r="O183" s="191" t="s">
        <v>105</v>
      </c>
    </row>
    <row r="184" spans="1:15" x14ac:dyDescent="0.3">
      <c r="A184" s="191" t="s">
        <v>450</v>
      </c>
      <c r="B184" s="191" t="s">
        <v>451</v>
      </c>
      <c r="C184" s="191" t="s">
        <v>69</v>
      </c>
      <c r="D184" s="191" t="s">
        <v>97</v>
      </c>
      <c r="E184" s="191" t="s">
        <v>35</v>
      </c>
      <c r="F184" s="191" t="s">
        <v>44</v>
      </c>
      <c r="G184" s="191" t="s">
        <v>53</v>
      </c>
      <c r="H184" s="191">
        <v>51</v>
      </c>
      <c r="I184" s="191" t="s">
        <v>2126</v>
      </c>
      <c r="J184" s="192">
        <v>44014</v>
      </c>
      <c r="K184" s="193">
        <v>100099</v>
      </c>
      <c r="L184" s="194" t="s">
        <v>2127</v>
      </c>
      <c r="M184" s="195">
        <v>0.08</v>
      </c>
      <c r="N184" s="191" t="s">
        <v>38</v>
      </c>
      <c r="O184" s="191" t="s">
        <v>73</v>
      </c>
    </row>
    <row r="185" spans="1:15" x14ac:dyDescent="0.3">
      <c r="A185" s="191" t="s">
        <v>452</v>
      </c>
      <c r="B185" s="191" t="s">
        <v>453</v>
      </c>
      <c r="C185" s="191" t="s">
        <v>136</v>
      </c>
      <c r="D185" s="191" t="s">
        <v>34</v>
      </c>
      <c r="E185" s="191" t="s">
        <v>43</v>
      </c>
      <c r="F185" s="191" t="s">
        <v>36</v>
      </c>
      <c r="G185" s="191" t="s">
        <v>53</v>
      </c>
      <c r="H185" s="191">
        <v>54</v>
      </c>
      <c r="I185" s="191" t="s">
        <v>2126</v>
      </c>
      <c r="J185" s="192">
        <v>42731</v>
      </c>
      <c r="K185" s="193">
        <v>41673</v>
      </c>
      <c r="L185" s="194" t="s">
        <v>2131</v>
      </c>
      <c r="M185" s="195">
        <v>0</v>
      </c>
      <c r="N185" s="191" t="s">
        <v>38</v>
      </c>
      <c r="O185" s="191" t="s">
        <v>73</v>
      </c>
    </row>
    <row r="186" spans="1:15" x14ac:dyDescent="0.3">
      <c r="A186" s="191" t="s">
        <v>454</v>
      </c>
      <c r="B186" s="191" t="s">
        <v>455</v>
      </c>
      <c r="C186" s="191" t="s">
        <v>60</v>
      </c>
      <c r="D186" s="191" t="s">
        <v>97</v>
      </c>
      <c r="E186" s="191" t="s">
        <v>52</v>
      </c>
      <c r="F186" s="191" t="s">
        <v>36</v>
      </c>
      <c r="G186" s="191" t="s">
        <v>45</v>
      </c>
      <c r="H186" s="191">
        <v>47</v>
      </c>
      <c r="I186" s="191" t="s">
        <v>2126</v>
      </c>
      <c r="J186" s="192">
        <v>42928</v>
      </c>
      <c r="K186" s="193">
        <v>70996</v>
      </c>
      <c r="L186" s="194" t="s">
        <v>2128</v>
      </c>
      <c r="M186" s="195">
        <v>0</v>
      </c>
      <c r="N186" s="191" t="s">
        <v>46</v>
      </c>
      <c r="O186" s="191" t="s">
        <v>151</v>
      </c>
    </row>
    <row r="187" spans="1:15" x14ac:dyDescent="0.3">
      <c r="A187" s="191" t="s">
        <v>456</v>
      </c>
      <c r="B187" s="191" t="s">
        <v>457</v>
      </c>
      <c r="C187" s="191" t="s">
        <v>72</v>
      </c>
      <c r="D187" s="191" t="s">
        <v>97</v>
      </c>
      <c r="E187" s="191" t="s">
        <v>66</v>
      </c>
      <c r="F187" s="191" t="s">
        <v>44</v>
      </c>
      <c r="G187" s="191" t="s">
        <v>53</v>
      </c>
      <c r="H187" s="191">
        <v>55</v>
      </c>
      <c r="I187" s="191" t="s">
        <v>2126</v>
      </c>
      <c r="J187" s="192">
        <v>38328</v>
      </c>
      <c r="K187" s="193">
        <v>40752</v>
      </c>
      <c r="L187" s="194" t="s">
        <v>2131</v>
      </c>
      <c r="M187" s="195">
        <v>0</v>
      </c>
      <c r="N187" s="191" t="s">
        <v>38</v>
      </c>
      <c r="O187" s="191" t="s">
        <v>61</v>
      </c>
    </row>
    <row r="188" spans="1:15" x14ac:dyDescent="0.3">
      <c r="A188" s="191" t="s">
        <v>458</v>
      </c>
      <c r="B188" s="191" t="s">
        <v>459</v>
      </c>
      <c r="C188" s="191" t="s">
        <v>268</v>
      </c>
      <c r="D188" s="191" t="s">
        <v>34</v>
      </c>
      <c r="E188" s="191" t="s">
        <v>43</v>
      </c>
      <c r="F188" s="191" t="s">
        <v>36</v>
      </c>
      <c r="G188" s="191" t="s">
        <v>45</v>
      </c>
      <c r="H188" s="191">
        <v>50</v>
      </c>
      <c r="I188" s="191" t="s">
        <v>2126</v>
      </c>
      <c r="J188" s="192">
        <v>36914</v>
      </c>
      <c r="K188" s="193">
        <v>97537</v>
      </c>
      <c r="L188" s="194" t="s">
        <v>2128</v>
      </c>
      <c r="M188" s="195">
        <v>0</v>
      </c>
      <c r="N188" s="191" t="s">
        <v>46</v>
      </c>
      <c r="O188" s="191" t="s">
        <v>151</v>
      </c>
    </row>
    <row r="189" spans="1:15" x14ac:dyDescent="0.3">
      <c r="A189" s="191" t="s">
        <v>460</v>
      </c>
      <c r="B189" s="191" t="s">
        <v>461</v>
      </c>
      <c r="C189" s="191" t="s">
        <v>462</v>
      </c>
      <c r="D189" s="191" t="s">
        <v>34</v>
      </c>
      <c r="E189" s="191" t="s">
        <v>35</v>
      </c>
      <c r="F189" s="191" t="s">
        <v>44</v>
      </c>
      <c r="G189" s="191" t="s">
        <v>45</v>
      </c>
      <c r="H189" s="191">
        <v>31</v>
      </c>
      <c r="I189" s="191" t="s">
        <v>2130</v>
      </c>
      <c r="J189" s="192">
        <v>44086</v>
      </c>
      <c r="K189" s="193">
        <v>96567</v>
      </c>
      <c r="L189" s="194" t="s">
        <v>2128</v>
      </c>
      <c r="M189" s="195">
        <v>0</v>
      </c>
      <c r="N189" s="191" t="s">
        <v>46</v>
      </c>
      <c r="O189" s="191" t="s">
        <v>91</v>
      </c>
    </row>
    <row r="190" spans="1:15" x14ac:dyDescent="0.3">
      <c r="A190" s="191" t="s">
        <v>463</v>
      </c>
      <c r="B190" s="191" t="s">
        <v>464</v>
      </c>
      <c r="C190" s="191" t="s">
        <v>347</v>
      </c>
      <c r="D190" s="191" t="s">
        <v>34</v>
      </c>
      <c r="E190" s="191" t="s">
        <v>52</v>
      </c>
      <c r="F190" s="191" t="s">
        <v>44</v>
      </c>
      <c r="G190" s="191" t="s">
        <v>45</v>
      </c>
      <c r="H190" s="191">
        <v>47</v>
      </c>
      <c r="I190" s="191" t="s">
        <v>2126</v>
      </c>
      <c r="J190" s="192">
        <v>36229</v>
      </c>
      <c r="K190" s="193">
        <v>49404</v>
      </c>
      <c r="L190" s="194" t="s">
        <v>2131</v>
      </c>
      <c r="M190" s="195">
        <v>0</v>
      </c>
      <c r="N190" s="191" t="s">
        <v>46</v>
      </c>
      <c r="O190" s="191" t="s">
        <v>131</v>
      </c>
    </row>
    <row r="191" spans="1:15" x14ac:dyDescent="0.3">
      <c r="A191" s="191" t="s">
        <v>465</v>
      </c>
      <c r="B191" s="191" t="s">
        <v>466</v>
      </c>
      <c r="C191" s="191" t="s">
        <v>462</v>
      </c>
      <c r="D191" s="191" t="s">
        <v>34</v>
      </c>
      <c r="E191" s="191" t="s">
        <v>35</v>
      </c>
      <c r="F191" s="191" t="s">
        <v>44</v>
      </c>
      <c r="G191" s="191" t="s">
        <v>102</v>
      </c>
      <c r="H191" s="191">
        <v>29</v>
      </c>
      <c r="I191" s="191" t="s">
        <v>2130</v>
      </c>
      <c r="J191" s="192">
        <v>43753</v>
      </c>
      <c r="K191" s="193">
        <v>66819</v>
      </c>
      <c r="L191" s="194" t="s">
        <v>2128</v>
      </c>
      <c r="M191" s="195">
        <v>0</v>
      </c>
      <c r="N191" s="191" t="s">
        <v>110</v>
      </c>
      <c r="O191" s="191" t="s">
        <v>116</v>
      </c>
    </row>
    <row r="192" spans="1:15" x14ac:dyDescent="0.3">
      <c r="A192" s="191" t="s">
        <v>467</v>
      </c>
      <c r="B192" s="191" t="s">
        <v>468</v>
      </c>
      <c r="C192" s="191" t="s">
        <v>72</v>
      </c>
      <c r="D192" s="191" t="s">
        <v>97</v>
      </c>
      <c r="E192" s="191" t="s">
        <v>52</v>
      </c>
      <c r="F192" s="191" t="s">
        <v>44</v>
      </c>
      <c r="G192" s="191" t="s">
        <v>102</v>
      </c>
      <c r="H192" s="191">
        <v>38</v>
      </c>
      <c r="I192" s="191" t="s">
        <v>2130</v>
      </c>
      <c r="J192" s="192">
        <v>42492</v>
      </c>
      <c r="K192" s="193">
        <v>50784</v>
      </c>
      <c r="L192" s="194" t="s">
        <v>2128</v>
      </c>
      <c r="M192" s="195">
        <v>0</v>
      </c>
      <c r="N192" s="191" t="s">
        <v>110</v>
      </c>
      <c r="O192" s="191" t="s">
        <v>116</v>
      </c>
    </row>
    <row r="193" spans="1:15" x14ac:dyDescent="0.3">
      <c r="A193" s="191" t="s">
        <v>469</v>
      </c>
      <c r="B193" s="191" t="s">
        <v>470</v>
      </c>
      <c r="C193" s="191" t="s">
        <v>33</v>
      </c>
      <c r="D193" s="191" t="s">
        <v>82</v>
      </c>
      <c r="E193" s="191" t="s">
        <v>35</v>
      </c>
      <c r="F193" s="191" t="s">
        <v>44</v>
      </c>
      <c r="G193" s="191" t="s">
        <v>102</v>
      </c>
      <c r="H193" s="191">
        <v>29</v>
      </c>
      <c r="I193" s="191" t="s">
        <v>2130</v>
      </c>
      <c r="J193" s="192">
        <v>43594</v>
      </c>
      <c r="K193" s="193">
        <v>125828</v>
      </c>
      <c r="L193" s="194" t="s">
        <v>2127</v>
      </c>
      <c r="M193" s="195">
        <v>0.15</v>
      </c>
      <c r="N193" s="191" t="s">
        <v>110</v>
      </c>
      <c r="O193" s="191" t="s">
        <v>235</v>
      </c>
    </row>
    <row r="194" spans="1:15" x14ac:dyDescent="0.3">
      <c r="A194" s="191" t="s">
        <v>471</v>
      </c>
      <c r="B194" s="191" t="s">
        <v>472</v>
      </c>
      <c r="C194" s="191" t="s">
        <v>160</v>
      </c>
      <c r="D194" s="191" t="s">
        <v>82</v>
      </c>
      <c r="E194" s="191" t="s">
        <v>43</v>
      </c>
      <c r="F194" s="191" t="s">
        <v>44</v>
      </c>
      <c r="G194" s="191" t="s">
        <v>53</v>
      </c>
      <c r="H194" s="191">
        <v>33</v>
      </c>
      <c r="I194" s="191" t="s">
        <v>2130</v>
      </c>
      <c r="J194" s="192">
        <v>42951</v>
      </c>
      <c r="K194" s="193">
        <v>92610</v>
      </c>
      <c r="L194" s="194" t="s">
        <v>2128</v>
      </c>
      <c r="M194" s="195">
        <v>0</v>
      </c>
      <c r="N194" s="191" t="s">
        <v>38</v>
      </c>
      <c r="O194" s="191" t="s">
        <v>105</v>
      </c>
    </row>
    <row r="195" spans="1:15" x14ac:dyDescent="0.3">
      <c r="A195" s="191" t="s">
        <v>473</v>
      </c>
      <c r="B195" s="191" t="s">
        <v>474</v>
      </c>
      <c r="C195" s="191" t="s">
        <v>33</v>
      </c>
      <c r="D195" s="191" t="s">
        <v>65</v>
      </c>
      <c r="E195" s="191" t="s">
        <v>52</v>
      </c>
      <c r="F195" s="191" t="s">
        <v>44</v>
      </c>
      <c r="G195" s="191" t="s">
        <v>53</v>
      </c>
      <c r="H195" s="191">
        <v>50</v>
      </c>
      <c r="I195" s="191" t="s">
        <v>2126</v>
      </c>
      <c r="J195" s="192">
        <v>37705</v>
      </c>
      <c r="K195" s="193">
        <v>123405</v>
      </c>
      <c r="L195" s="194" t="s">
        <v>2127</v>
      </c>
      <c r="M195" s="195">
        <v>0.13</v>
      </c>
      <c r="N195" s="191" t="s">
        <v>38</v>
      </c>
      <c r="O195" s="191" t="s">
        <v>105</v>
      </c>
    </row>
    <row r="196" spans="1:15" x14ac:dyDescent="0.3">
      <c r="A196" s="191" t="s">
        <v>475</v>
      </c>
      <c r="B196" s="191" t="s">
        <v>476</v>
      </c>
      <c r="C196" s="191" t="s">
        <v>64</v>
      </c>
      <c r="D196" s="191" t="s">
        <v>65</v>
      </c>
      <c r="E196" s="191" t="s">
        <v>43</v>
      </c>
      <c r="F196" s="191" t="s">
        <v>36</v>
      </c>
      <c r="G196" s="191" t="s">
        <v>45</v>
      </c>
      <c r="H196" s="191">
        <v>46</v>
      </c>
      <c r="I196" s="191" t="s">
        <v>2126</v>
      </c>
      <c r="J196" s="192">
        <v>38066</v>
      </c>
      <c r="K196" s="193">
        <v>73004</v>
      </c>
      <c r="L196" s="194" t="s">
        <v>2128</v>
      </c>
      <c r="M196" s="195">
        <v>0</v>
      </c>
      <c r="N196" s="191" t="s">
        <v>46</v>
      </c>
      <c r="O196" s="191" t="s">
        <v>131</v>
      </c>
    </row>
    <row r="197" spans="1:15" x14ac:dyDescent="0.3">
      <c r="A197" s="191" t="s">
        <v>477</v>
      </c>
      <c r="B197" s="191" t="s">
        <v>478</v>
      </c>
      <c r="C197" s="191" t="s">
        <v>130</v>
      </c>
      <c r="D197" s="191" t="s">
        <v>86</v>
      </c>
      <c r="E197" s="191" t="s">
        <v>66</v>
      </c>
      <c r="F197" s="191" t="s">
        <v>44</v>
      </c>
      <c r="G197" s="191" t="s">
        <v>45</v>
      </c>
      <c r="H197" s="191">
        <v>57</v>
      </c>
      <c r="I197" s="191" t="s">
        <v>2126</v>
      </c>
      <c r="J197" s="192">
        <v>36275</v>
      </c>
      <c r="K197" s="193">
        <v>95061</v>
      </c>
      <c r="L197" s="194" t="s">
        <v>2128</v>
      </c>
      <c r="M197" s="195">
        <v>0.1</v>
      </c>
      <c r="N197" s="191" t="s">
        <v>46</v>
      </c>
      <c r="O197" s="191" t="s">
        <v>91</v>
      </c>
    </row>
    <row r="198" spans="1:15" x14ac:dyDescent="0.3">
      <c r="A198" s="191" t="s">
        <v>479</v>
      </c>
      <c r="B198" s="191" t="s">
        <v>480</v>
      </c>
      <c r="C198" s="191" t="s">
        <v>50</v>
      </c>
      <c r="D198" s="191" t="s">
        <v>65</v>
      </c>
      <c r="E198" s="191" t="s">
        <v>66</v>
      </c>
      <c r="F198" s="191" t="s">
        <v>36</v>
      </c>
      <c r="G198" s="191" t="s">
        <v>102</v>
      </c>
      <c r="H198" s="191">
        <v>49</v>
      </c>
      <c r="I198" s="191" t="s">
        <v>2126</v>
      </c>
      <c r="J198" s="192">
        <v>35887</v>
      </c>
      <c r="K198" s="193">
        <v>160832</v>
      </c>
      <c r="L198" s="194" t="s">
        <v>2129</v>
      </c>
      <c r="M198" s="195">
        <v>0.3</v>
      </c>
      <c r="N198" s="191" t="s">
        <v>38</v>
      </c>
      <c r="O198" s="191" t="s">
        <v>61</v>
      </c>
    </row>
    <row r="199" spans="1:15" x14ac:dyDescent="0.3">
      <c r="A199" s="191" t="s">
        <v>481</v>
      </c>
      <c r="B199" s="191" t="s">
        <v>482</v>
      </c>
      <c r="C199" s="191" t="s">
        <v>483</v>
      </c>
      <c r="D199" s="191" t="s">
        <v>34</v>
      </c>
      <c r="E199" s="191" t="s">
        <v>43</v>
      </c>
      <c r="F199" s="191" t="s">
        <v>44</v>
      </c>
      <c r="G199" s="191" t="s">
        <v>37</v>
      </c>
      <c r="H199" s="191">
        <v>54</v>
      </c>
      <c r="I199" s="191" t="s">
        <v>2126</v>
      </c>
      <c r="J199" s="192">
        <v>40540</v>
      </c>
      <c r="K199" s="193">
        <v>64417</v>
      </c>
      <c r="L199" s="194" t="s">
        <v>2128</v>
      </c>
      <c r="M199" s="195">
        <v>0</v>
      </c>
      <c r="N199" s="191" t="s">
        <v>38</v>
      </c>
      <c r="O199" s="191" t="s">
        <v>105</v>
      </c>
    </row>
    <row r="200" spans="1:15" x14ac:dyDescent="0.3">
      <c r="A200" s="191" t="s">
        <v>484</v>
      </c>
      <c r="B200" s="191" t="s">
        <v>485</v>
      </c>
      <c r="C200" s="191" t="s">
        <v>69</v>
      </c>
      <c r="D200" s="191" t="s">
        <v>65</v>
      </c>
      <c r="E200" s="191" t="s">
        <v>66</v>
      </c>
      <c r="F200" s="191" t="s">
        <v>44</v>
      </c>
      <c r="G200" s="191" t="s">
        <v>45</v>
      </c>
      <c r="H200" s="191">
        <v>28</v>
      </c>
      <c r="I200" s="191" t="s">
        <v>2130</v>
      </c>
      <c r="J200" s="192">
        <v>44274</v>
      </c>
      <c r="K200" s="193">
        <v>127543</v>
      </c>
      <c r="L200" s="194" t="s">
        <v>2127</v>
      </c>
      <c r="M200" s="195">
        <v>0.06</v>
      </c>
      <c r="N200" s="191" t="s">
        <v>46</v>
      </c>
      <c r="O200" s="191" t="s">
        <v>91</v>
      </c>
    </row>
    <row r="201" spans="1:15" x14ac:dyDescent="0.3">
      <c r="A201" s="191" t="s">
        <v>486</v>
      </c>
      <c r="B201" s="191" t="s">
        <v>487</v>
      </c>
      <c r="C201" s="191" t="s">
        <v>72</v>
      </c>
      <c r="D201" s="191" t="s">
        <v>97</v>
      </c>
      <c r="E201" s="191" t="s">
        <v>43</v>
      </c>
      <c r="F201" s="191" t="s">
        <v>44</v>
      </c>
      <c r="G201" s="191" t="s">
        <v>102</v>
      </c>
      <c r="H201" s="191">
        <v>30</v>
      </c>
      <c r="I201" s="191" t="s">
        <v>2130</v>
      </c>
      <c r="J201" s="192">
        <v>43272</v>
      </c>
      <c r="K201" s="193">
        <v>56154</v>
      </c>
      <c r="L201" s="194" t="s">
        <v>2128</v>
      </c>
      <c r="M201" s="195">
        <v>0</v>
      </c>
      <c r="N201" s="191" t="s">
        <v>110</v>
      </c>
      <c r="O201" s="191" t="s">
        <v>235</v>
      </c>
    </row>
    <row r="202" spans="1:15" x14ac:dyDescent="0.3">
      <c r="A202" s="191" t="s">
        <v>488</v>
      </c>
      <c r="B202" s="191" t="s">
        <v>489</v>
      </c>
      <c r="C202" s="191" t="s">
        <v>96</v>
      </c>
      <c r="D202" s="191" t="s">
        <v>65</v>
      </c>
      <c r="E202" s="191" t="s">
        <v>43</v>
      </c>
      <c r="F202" s="191" t="s">
        <v>36</v>
      </c>
      <c r="G202" s="191" t="s">
        <v>45</v>
      </c>
      <c r="H202" s="191">
        <v>36</v>
      </c>
      <c r="I202" s="191" t="s">
        <v>2130</v>
      </c>
      <c r="J202" s="192">
        <v>41692</v>
      </c>
      <c r="K202" s="193">
        <v>218530</v>
      </c>
      <c r="L202" s="194" t="s">
        <v>2132</v>
      </c>
      <c r="M202" s="195">
        <v>0.3</v>
      </c>
      <c r="N202" s="191" t="s">
        <v>46</v>
      </c>
      <c r="O202" s="191" t="s">
        <v>91</v>
      </c>
    </row>
    <row r="203" spans="1:15" x14ac:dyDescent="0.3">
      <c r="A203" s="191" t="s">
        <v>490</v>
      </c>
      <c r="B203" s="191" t="s">
        <v>491</v>
      </c>
      <c r="C203" s="191" t="s">
        <v>483</v>
      </c>
      <c r="D203" s="191" t="s">
        <v>34</v>
      </c>
      <c r="E203" s="191" t="s">
        <v>43</v>
      </c>
      <c r="F203" s="191" t="s">
        <v>36</v>
      </c>
      <c r="G203" s="191" t="s">
        <v>102</v>
      </c>
      <c r="H203" s="191">
        <v>36</v>
      </c>
      <c r="I203" s="191" t="s">
        <v>2130</v>
      </c>
      <c r="J203" s="192">
        <v>43818</v>
      </c>
      <c r="K203" s="193">
        <v>91954</v>
      </c>
      <c r="L203" s="194" t="s">
        <v>2128</v>
      </c>
      <c r="M203" s="195">
        <v>0</v>
      </c>
      <c r="N203" s="191" t="s">
        <v>38</v>
      </c>
      <c r="O203" s="191" t="s">
        <v>105</v>
      </c>
    </row>
    <row r="204" spans="1:15" x14ac:dyDescent="0.3">
      <c r="A204" s="191" t="s">
        <v>492</v>
      </c>
      <c r="B204" s="191" t="s">
        <v>493</v>
      </c>
      <c r="C204" s="191" t="s">
        <v>96</v>
      </c>
      <c r="D204" s="191" t="s">
        <v>97</v>
      </c>
      <c r="E204" s="191" t="s">
        <v>66</v>
      </c>
      <c r="F204" s="191" t="s">
        <v>36</v>
      </c>
      <c r="G204" s="191" t="s">
        <v>37</v>
      </c>
      <c r="H204" s="191">
        <v>30</v>
      </c>
      <c r="I204" s="191" t="s">
        <v>2130</v>
      </c>
      <c r="J204" s="192">
        <v>42634</v>
      </c>
      <c r="K204" s="193">
        <v>221217</v>
      </c>
      <c r="L204" s="194" t="s">
        <v>2132</v>
      </c>
      <c r="M204" s="195">
        <v>0.32</v>
      </c>
      <c r="N204" s="191" t="s">
        <v>38</v>
      </c>
      <c r="O204" s="191" t="s">
        <v>105</v>
      </c>
    </row>
    <row r="205" spans="1:15" x14ac:dyDescent="0.3">
      <c r="A205" s="191" t="s">
        <v>494</v>
      </c>
      <c r="B205" s="191" t="s">
        <v>495</v>
      </c>
      <c r="C205" s="191" t="s">
        <v>316</v>
      </c>
      <c r="D205" s="191" t="s">
        <v>34</v>
      </c>
      <c r="E205" s="191" t="s">
        <v>43</v>
      </c>
      <c r="F205" s="191" t="s">
        <v>44</v>
      </c>
      <c r="G205" s="191" t="s">
        <v>102</v>
      </c>
      <c r="H205" s="191">
        <v>29</v>
      </c>
      <c r="I205" s="191" t="s">
        <v>2130</v>
      </c>
      <c r="J205" s="192">
        <v>42866</v>
      </c>
      <c r="K205" s="193">
        <v>87536</v>
      </c>
      <c r="L205" s="194" t="s">
        <v>2128</v>
      </c>
      <c r="M205" s="195">
        <v>0</v>
      </c>
      <c r="N205" s="191" t="s">
        <v>38</v>
      </c>
      <c r="O205" s="191" t="s">
        <v>39</v>
      </c>
    </row>
    <row r="206" spans="1:15" x14ac:dyDescent="0.3">
      <c r="A206" s="191" t="s">
        <v>496</v>
      </c>
      <c r="B206" s="191" t="s">
        <v>497</v>
      </c>
      <c r="C206" s="191" t="s">
        <v>72</v>
      </c>
      <c r="D206" s="191" t="s">
        <v>65</v>
      </c>
      <c r="E206" s="191" t="s">
        <v>66</v>
      </c>
      <c r="F206" s="191" t="s">
        <v>36</v>
      </c>
      <c r="G206" s="191" t="s">
        <v>102</v>
      </c>
      <c r="H206" s="191">
        <v>47</v>
      </c>
      <c r="I206" s="191" t="s">
        <v>2126</v>
      </c>
      <c r="J206" s="192">
        <v>42164</v>
      </c>
      <c r="K206" s="193">
        <v>41429</v>
      </c>
      <c r="L206" s="194" t="s">
        <v>2131</v>
      </c>
      <c r="M206" s="195">
        <v>0</v>
      </c>
      <c r="N206" s="191" t="s">
        <v>38</v>
      </c>
      <c r="O206" s="191" t="s">
        <v>39</v>
      </c>
    </row>
    <row r="207" spans="1:15" x14ac:dyDescent="0.3">
      <c r="A207" s="191" t="s">
        <v>498</v>
      </c>
      <c r="B207" s="191" t="s">
        <v>499</v>
      </c>
      <c r="C207" s="191" t="s">
        <v>96</v>
      </c>
      <c r="D207" s="191" t="s">
        <v>86</v>
      </c>
      <c r="E207" s="191" t="s">
        <v>43</v>
      </c>
      <c r="F207" s="191" t="s">
        <v>44</v>
      </c>
      <c r="G207" s="191" t="s">
        <v>45</v>
      </c>
      <c r="H207" s="191">
        <v>35</v>
      </c>
      <c r="I207" s="191" t="s">
        <v>2130</v>
      </c>
      <c r="J207" s="192">
        <v>40826</v>
      </c>
      <c r="K207" s="193">
        <v>245482</v>
      </c>
      <c r="L207" s="194" t="s">
        <v>2132</v>
      </c>
      <c r="M207" s="195">
        <v>0.39</v>
      </c>
      <c r="N207" s="191" t="s">
        <v>38</v>
      </c>
      <c r="O207" s="191" t="s">
        <v>39</v>
      </c>
    </row>
    <row r="208" spans="1:15" x14ac:dyDescent="0.3">
      <c r="A208" s="191" t="s">
        <v>500</v>
      </c>
      <c r="B208" s="191" t="s">
        <v>501</v>
      </c>
      <c r="C208" s="191" t="s">
        <v>294</v>
      </c>
      <c r="D208" s="191" t="s">
        <v>86</v>
      </c>
      <c r="E208" s="191" t="s">
        <v>43</v>
      </c>
      <c r="F208" s="191" t="s">
        <v>36</v>
      </c>
      <c r="G208" s="191" t="s">
        <v>53</v>
      </c>
      <c r="H208" s="191">
        <v>25</v>
      </c>
      <c r="I208" s="191" t="s">
        <v>2130</v>
      </c>
      <c r="J208" s="192">
        <v>43850</v>
      </c>
      <c r="K208" s="193">
        <v>71359</v>
      </c>
      <c r="L208" s="194" t="s">
        <v>2128</v>
      </c>
      <c r="M208" s="195">
        <v>0</v>
      </c>
      <c r="N208" s="191" t="s">
        <v>38</v>
      </c>
      <c r="O208" s="191" t="s">
        <v>61</v>
      </c>
    </row>
    <row r="209" spans="1:15" x14ac:dyDescent="0.3">
      <c r="A209" s="191" t="s">
        <v>502</v>
      </c>
      <c r="B209" s="191" t="s">
        <v>503</v>
      </c>
      <c r="C209" s="191" t="s">
        <v>50</v>
      </c>
      <c r="D209" s="191" t="s">
        <v>86</v>
      </c>
      <c r="E209" s="191" t="s">
        <v>52</v>
      </c>
      <c r="F209" s="191" t="s">
        <v>44</v>
      </c>
      <c r="G209" s="191" t="s">
        <v>45</v>
      </c>
      <c r="H209" s="191">
        <v>45</v>
      </c>
      <c r="I209" s="191" t="s">
        <v>2126</v>
      </c>
      <c r="J209" s="192">
        <v>41879</v>
      </c>
      <c r="K209" s="193">
        <v>183161</v>
      </c>
      <c r="L209" s="194" t="s">
        <v>2129</v>
      </c>
      <c r="M209" s="195">
        <v>0.22</v>
      </c>
      <c r="N209" s="191" t="s">
        <v>38</v>
      </c>
      <c r="O209" s="191" t="s">
        <v>73</v>
      </c>
    </row>
    <row r="210" spans="1:15" x14ac:dyDescent="0.3">
      <c r="A210" s="191" t="s">
        <v>504</v>
      </c>
      <c r="B210" s="191" t="s">
        <v>505</v>
      </c>
      <c r="C210" s="191" t="s">
        <v>506</v>
      </c>
      <c r="D210" s="191" t="s">
        <v>34</v>
      </c>
      <c r="E210" s="191" t="s">
        <v>66</v>
      </c>
      <c r="F210" s="191" t="s">
        <v>44</v>
      </c>
      <c r="G210" s="191" t="s">
        <v>53</v>
      </c>
      <c r="H210" s="191">
        <v>58</v>
      </c>
      <c r="I210" s="191" t="s">
        <v>2126</v>
      </c>
      <c r="J210" s="192">
        <v>34176</v>
      </c>
      <c r="K210" s="193">
        <v>69260</v>
      </c>
      <c r="L210" s="194" t="s">
        <v>2128</v>
      </c>
      <c r="M210" s="195">
        <v>0</v>
      </c>
      <c r="N210" s="191" t="s">
        <v>38</v>
      </c>
      <c r="O210" s="191" t="s">
        <v>61</v>
      </c>
    </row>
    <row r="211" spans="1:15" x14ac:dyDescent="0.3">
      <c r="A211" s="191" t="s">
        <v>507</v>
      </c>
      <c r="B211" s="191" t="s">
        <v>508</v>
      </c>
      <c r="C211" s="191" t="s">
        <v>198</v>
      </c>
      <c r="D211" s="191" t="s">
        <v>86</v>
      </c>
      <c r="E211" s="191" t="s">
        <v>52</v>
      </c>
      <c r="F211" s="191" t="s">
        <v>44</v>
      </c>
      <c r="G211" s="191" t="s">
        <v>53</v>
      </c>
      <c r="H211" s="191">
        <v>51</v>
      </c>
      <c r="I211" s="191" t="s">
        <v>2126</v>
      </c>
      <c r="J211" s="192">
        <v>36442</v>
      </c>
      <c r="K211" s="193">
        <v>95639</v>
      </c>
      <c r="L211" s="194" t="s">
        <v>2128</v>
      </c>
      <c r="M211" s="195">
        <v>0</v>
      </c>
      <c r="N211" s="191" t="s">
        <v>38</v>
      </c>
      <c r="O211" s="191" t="s">
        <v>77</v>
      </c>
    </row>
    <row r="212" spans="1:15" x14ac:dyDescent="0.3">
      <c r="A212" s="191" t="s">
        <v>509</v>
      </c>
      <c r="B212" s="191" t="s">
        <v>510</v>
      </c>
      <c r="C212" s="191" t="s">
        <v>69</v>
      </c>
      <c r="D212" s="191" t="s">
        <v>82</v>
      </c>
      <c r="E212" s="191" t="s">
        <v>35</v>
      </c>
      <c r="F212" s="191" t="s">
        <v>44</v>
      </c>
      <c r="G212" s="191" t="s">
        <v>45</v>
      </c>
      <c r="H212" s="191">
        <v>48</v>
      </c>
      <c r="I212" s="191" t="s">
        <v>2126</v>
      </c>
      <c r="J212" s="192">
        <v>38168</v>
      </c>
      <c r="K212" s="193">
        <v>120660</v>
      </c>
      <c r="L212" s="194" t="s">
        <v>2127</v>
      </c>
      <c r="M212" s="195">
        <v>7.0000000000000007E-2</v>
      </c>
      <c r="N212" s="191" t="s">
        <v>46</v>
      </c>
      <c r="O212" s="191" t="s">
        <v>151</v>
      </c>
    </row>
    <row r="213" spans="1:15" x14ac:dyDescent="0.3">
      <c r="A213" s="191" t="s">
        <v>511</v>
      </c>
      <c r="B213" s="191" t="s">
        <v>512</v>
      </c>
      <c r="C213" s="191" t="s">
        <v>60</v>
      </c>
      <c r="D213" s="191" t="s">
        <v>65</v>
      </c>
      <c r="E213" s="191" t="s">
        <v>66</v>
      </c>
      <c r="F213" s="191" t="s">
        <v>44</v>
      </c>
      <c r="G213" s="191" t="s">
        <v>37</v>
      </c>
      <c r="H213" s="191">
        <v>36</v>
      </c>
      <c r="I213" s="191" t="s">
        <v>2130</v>
      </c>
      <c r="J213" s="192">
        <v>44556</v>
      </c>
      <c r="K213" s="193">
        <v>75119</v>
      </c>
      <c r="L213" s="194" t="s">
        <v>2128</v>
      </c>
      <c r="M213" s="195">
        <v>0</v>
      </c>
      <c r="N213" s="191" t="s">
        <v>38</v>
      </c>
      <c r="O213" s="191" t="s">
        <v>54</v>
      </c>
    </row>
    <row r="214" spans="1:15" x14ac:dyDescent="0.3">
      <c r="A214" s="191" t="s">
        <v>513</v>
      </c>
      <c r="B214" s="191" t="s">
        <v>514</v>
      </c>
      <c r="C214" s="191" t="s">
        <v>96</v>
      </c>
      <c r="D214" s="191" t="s">
        <v>76</v>
      </c>
      <c r="E214" s="191" t="s">
        <v>35</v>
      </c>
      <c r="F214" s="191" t="s">
        <v>44</v>
      </c>
      <c r="G214" s="191" t="s">
        <v>45</v>
      </c>
      <c r="H214" s="191">
        <v>59</v>
      </c>
      <c r="I214" s="191" t="s">
        <v>2126</v>
      </c>
      <c r="J214" s="192">
        <v>40681</v>
      </c>
      <c r="K214" s="193">
        <v>192213</v>
      </c>
      <c r="L214" s="194" t="s">
        <v>2129</v>
      </c>
      <c r="M214" s="195">
        <v>0.4</v>
      </c>
      <c r="N214" s="191" t="s">
        <v>38</v>
      </c>
      <c r="O214" s="191" t="s">
        <v>54</v>
      </c>
    </row>
    <row r="215" spans="1:15" x14ac:dyDescent="0.3">
      <c r="A215" s="191" t="s">
        <v>515</v>
      </c>
      <c r="B215" s="191" t="s">
        <v>516</v>
      </c>
      <c r="C215" s="191" t="s">
        <v>64</v>
      </c>
      <c r="D215" s="191" t="s">
        <v>65</v>
      </c>
      <c r="E215" s="191" t="s">
        <v>52</v>
      </c>
      <c r="F215" s="191" t="s">
        <v>36</v>
      </c>
      <c r="G215" s="191" t="s">
        <v>102</v>
      </c>
      <c r="H215" s="191">
        <v>45</v>
      </c>
      <c r="I215" s="191" t="s">
        <v>2126</v>
      </c>
      <c r="J215" s="192">
        <v>41769</v>
      </c>
      <c r="K215" s="193">
        <v>65047</v>
      </c>
      <c r="L215" s="194" t="s">
        <v>2128</v>
      </c>
      <c r="M215" s="195">
        <v>0</v>
      </c>
      <c r="N215" s="191" t="s">
        <v>110</v>
      </c>
      <c r="O215" s="191" t="s">
        <v>235</v>
      </c>
    </row>
    <row r="216" spans="1:15" x14ac:dyDescent="0.3">
      <c r="A216" s="191" t="s">
        <v>517</v>
      </c>
      <c r="B216" s="191" t="s">
        <v>518</v>
      </c>
      <c r="C216" s="191" t="s">
        <v>33</v>
      </c>
      <c r="D216" s="191" t="s">
        <v>65</v>
      </c>
      <c r="E216" s="191" t="s">
        <v>43</v>
      </c>
      <c r="F216" s="191" t="s">
        <v>44</v>
      </c>
      <c r="G216" s="191" t="s">
        <v>53</v>
      </c>
      <c r="H216" s="191">
        <v>29</v>
      </c>
      <c r="I216" s="191" t="s">
        <v>2130</v>
      </c>
      <c r="J216" s="192">
        <v>42810</v>
      </c>
      <c r="K216" s="193">
        <v>151413</v>
      </c>
      <c r="L216" s="194" t="s">
        <v>2129</v>
      </c>
      <c r="M216" s="195">
        <v>0.15</v>
      </c>
      <c r="N216" s="191" t="s">
        <v>38</v>
      </c>
      <c r="O216" s="191" t="s">
        <v>39</v>
      </c>
    </row>
    <row r="217" spans="1:15" x14ac:dyDescent="0.3">
      <c r="A217" s="191" t="s">
        <v>519</v>
      </c>
      <c r="B217" s="191" t="s">
        <v>520</v>
      </c>
      <c r="C217" s="191" t="s">
        <v>60</v>
      </c>
      <c r="D217" s="191" t="s">
        <v>76</v>
      </c>
      <c r="E217" s="191" t="s">
        <v>52</v>
      </c>
      <c r="F217" s="191" t="s">
        <v>44</v>
      </c>
      <c r="G217" s="191" t="s">
        <v>53</v>
      </c>
      <c r="H217" s="191">
        <v>62</v>
      </c>
      <c r="I217" s="191" t="s">
        <v>2133</v>
      </c>
      <c r="J217" s="192">
        <v>37733</v>
      </c>
      <c r="K217" s="193">
        <v>76906</v>
      </c>
      <c r="L217" s="194" t="s">
        <v>2128</v>
      </c>
      <c r="M217" s="195">
        <v>0</v>
      </c>
      <c r="N217" s="191" t="s">
        <v>38</v>
      </c>
      <c r="O217" s="191" t="s">
        <v>39</v>
      </c>
    </row>
    <row r="218" spans="1:15" x14ac:dyDescent="0.3">
      <c r="A218" s="191" t="s">
        <v>521</v>
      </c>
      <c r="B218" s="191" t="s">
        <v>522</v>
      </c>
      <c r="C218" s="191" t="s">
        <v>69</v>
      </c>
      <c r="D218" s="191" t="s">
        <v>34</v>
      </c>
      <c r="E218" s="191" t="s">
        <v>66</v>
      </c>
      <c r="F218" s="191" t="s">
        <v>44</v>
      </c>
      <c r="G218" s="191" t="s">
        <v>45</v>
      </c>
      <c r="H218" s="191">
        <v>51</v>
      </c>
      <c r="I218" s="191" t="s">
        <v>2126</v>
      </c>
      <c r="J218" s="192">
        <v>34388</v>
      </c>
      <c r="K218" s="193">
        <v>122802</v>
      </c>
      <c r="L218" s="194" t="s">
        <v>2127</v>
      </c>
      <c r="M218" s="195">
        <v>0.05</v>
      </c>
      <c r="N218" s="191" t="s">
        <v>46</v>
      </c>
      <c r="O218" s="191" t="s">
        <v>91</v>
      </c>
    </row>
    <row r="219" spans="1:15" x14ac:dyDescent="0.3">
      <c r="A219" s="191" t="s">
        <v>523</v>
      </c>
      <c r="B219" s="191" t="s">
        <v>524</v>
      </c>
      <c r="C219" s="191" t="s">
        <v>294</v>
      </c>
      <c r="D219" s="191" t="s">
        <v>86</v>
      </c>
      <c r="E219" s="191" t="s">
        <v>35</v>
      </c>
      <c r="F219" s="191" t="s">
        <v>44</v>
      </c>
      <c r="G219" s="191" t="s">
        <v>102</v>
      </c>
      <c r="H219" s="191">
        <v>47</v>
      </c>
      <c r="I219" s="191" t="s">
        <v>2126</v>
      </c>
      <c r="J219" s="192">
        <v>35990</v>
      </c>
      <c r="K219" s="193">
        <v>99091</v>
      </c>
      <c r="L219" s="194" t="s">
        <v>2128</v>
      </c>
      <c r="M219" s="195">
        <v>0</v>
      </c>
      <c r="N219" s="191" t="s">
        <v>38</v>
      </c>
      <c r="O219" s="191" t="s">
        <v>77</v>
      </c>
    </row>
    <row r="220" spans="1:15" x14ac:dyDescent="0.3">
      <c r="A220" s="191" t="s">
        <v>525</v>
      </c>
      <c r="B220" s="191" t="s">
        <v>526</v>
      </c>
      <c r="C220" s="191" t="s">
        <v>85</v>
      </c>
      <c r="D220" s="191" t="s">
        <v>86</v>
      </c>
      <c r="E220" s="191" t="s">
        <v>43</v>
      </c>
      <c r="F220" s="191" t="s">
        <v>44</v>
      </c>
      <c r="G220" s="191" t="s">
        <v>102</v>
      </c>
      <c r="H220" s="191">
        <v>40</v>
      </c>
      <c r="I220" s="191" t="s">
        <v>2130</v>
      </c>
      <c r="J220" s="192">
        <v>39506</v>
      </c>
      <c r="K220" s="193">
        <v>113987</v>
      </c>
      <c r="L220" s="194" t="s">
        <v>2127</v>
      </c>
      <c r="M220" s="195">
        <v>0</v>
      </c>
      <c r="N220" s="191" t="s">
        <v>110</v>
      </c>
      <c r="O220" s="191" t="s">
        <v>111</v>
      </c>
    </row>
    <row r="221" spans="1:15" x14ac:dyDescent="0.3">
      <c r="A221" s="191" t="s">
        <v>527</v>
      </c>
      <c r="B221" s="191" t="s">
        <v>528</v>
      </c>
      <c r="C221" s="191" t="s">
        <v>60</v>
      </c>
      <c r="D221" s="191" t="s">
        <v>51</v>
      </c>
      <c r="E221" s="191" t="s">
        <v>66</v>
      </c>
      <c r="F221" s="191" t="s">
        <v>36</v>
      </c>
      <c r="G221" s="191" t="s">
        <v>53</v>
      </c>
      <c r="H221" s="191">
        <v>28</v>
      </c>
      <c r="I221" s="191" t="s">
        <v>2130</v>
      </c>
      <c r="J221" s="192">
        <v>44078</v>
      </c>
      <c r="K221" s="193">
        <v>95045</v>
      </c>
      <c r="L221" s="194" t="s">
        <v>2128</v>
      </c>
      <c r="M221" s="195">
        <v>0</v>
      </c>
      <c r="N221" s="191" t="s">
        <v>38</v>
      </c>
      <c r="O221" s="191" t="s">
        <v>54</v>
      </c>
    </row>
    <row r="222" spans="1:15" x14ac:dyDescent="0.3">
      <c r="A222" s="191" t="s">
        <v>529</v>
      </c>
      <c r="B222" s="191" t="s">
        <v>530</v>
      </c>
      <c r="C222" s="191" t="s">
        <v>96</v>
      </c>
      <c r="D222" s="191" t="s">
        <v>97</v>
      </c>
      <c r="E222" s="191" t="s">
        <v>52</v>
      </c>
      <c r="F222" s="191" t="s">
        <v>36</v>
      </c>
      <c r="G222" s="191" t="s">
        <v>53</v>
      </c>
      <c r="H222" s="191">
        <v>29</v>
      </c>
      <c r="I222" s="191" t="s">
        <v>2130</v>
      </c>
      <c r="J222" s="192">
        <v>42740</v>
      </c>
      <c r="K222" s="193">
        <v>190401</v>
      </c>
      <c r="L222" s="194" t="s">
        <v>2129</v>
      </c>
      <c r="M222" s="195">
        <v>0.37</v>
      </c>
      <c r="N222" s="191" t="s">
        <v>38</v>
      </c>
      <c r="O222" s="191" t="s">
        <v>105</v>
      </c>
    </row>
    <row r="223" spans="1:15" x14ac:dyDescent="0.3">
      <c r="A223" s="191" t="s">
        <v>531</v>
      </c>
      <c r="B223" s="191" t="s">
        <v>532</v>
      </c>
      <c r="C223" s="191" t="s">
        <v>60</v>
      </c>
      <c r="D223" s="191" t="s">
        <v>51</v>
      </c>
      <c r="E223" s="191" t="s">
        <v>66</v>
      </c>
      <c r="F223" s="191" t="s">
        <v>44</v>
      </c>
      <c r="G223" s="191" t="s">
        <v>102</v>
      </c>
      <c r="H223" s="191">
        <v>46</v>
      </c>
      <c r="I223" s="191" t="s">
        <v>2126</v>
      </c>
      <c r="J223" s="192">
        <v>41294</v>
      </c>
      <c r="K223" s="193">
        <v>86061</v>
      </c>
      <c r="L223" s="194" t="s">
        <v>2128</v>
      </c>
      <c r="M223" s="195">
        <v>0</v>
      </c>
      <c r="N223" s="191" t="s">
        <v>110</v>
      </c>
      <c r="O223" s="191" t="s">
        <v>116</v>
      </c>
    </row>
    <row r="224" spans="1:15" x14ac:dyDescent="0.3">
      <c r="A224" s="191" t="s">
        <v>533</v>
      </c>
      <c r="B224" s="191" t="s">
        <v>534</v>
      </c>
      <c r="C224" s="191" t="s">
        <v>311</v>
      </c>
      <c r="D224" s="191" t="s">
        <v>65</v>
      </c>
      <c r="E224" s="191" t="s">
        <v>52</v>
      </c>
      <c r="F224" s="191" t="s">
        <v>44</v>
      </c>
      <c r="G224" s="191" t="s">
        <v>102</v>
      </c>
      <c r="H224" s="191">
        <v>45</v>
      </c>
      <c r="I224" s="191" t="s">
        <v>2126</v>
      </c>
      <c r="J224" s="192">
        <v>44237</v>
      </c>
      <c r="K224" s="193">
        <v>79882</v>
      </c>
      <c r="L224" s="194" t="s">
        <v>2128</v>
      </c>
      <c r="M224" s="195">
        <v>0</v>
      </c>
      <c r="N224" s="191" t="s">
        <v>38</v>
      </c>
      <c r="O224" s="191" t="s">
        <v>61</v>
      </c>
    </row>
    <row r="225" spans="1:15" x14ac:dyDescent="0.3">
      <c r="A225" s="191" t="s">
        <v>535</v>
      </c>
      <c r="B225" s="191" t="s">
        <v>536</v>
      </c>
      <c r="C225" s="191" t="s">
        <v>96</v>
      </c>
      <c r="D225" s="191" t="s">
        <v>86</v>
      </c>
      <c r="E225" s="191" t="s">
        <v>43</v>
      </c>
      <c r="F225" s="191" t="s">
        <v>36</v>
      </c>
      <c r="G225" s="191" t="s">
        <v>53</v>
      </c>
      <c r="H225" s="191">
        <v>30</v>
      </c>
      <c r="I225" s="191" t="s">
        <v>2130</v>
      </c>
      <c r="J225" s="192">
        <v>43165</v>
      </c>
      <c r="K225" s="193">
        <v>255431</v>
      </c>
      <c r="L225" s="194" t="s">
        <v>2134</v>
      </c>
      <c r="M225" s="195">
        <v>0.36</v>
      </c>
      <c r="N225" s="191" t="s">
        <v>38</v>
      </c>
      <c r="O225" s="191" t="s">
        <v>105</v>
      </c>
    </row>
    <row r="226" spans="1:15" x14ac:dyDescent="0.3">
      <c r="A226" s="191" t="s">
        <v>537</v>
      </c>
      <c r="B226" s="191" t="s">
        <v>538</v>
      </c>
      <c r="C226" s="191" t="s">
        <v>483</v>
      </c>
      <c r="D226" s="191" t="s">
        <v>34</v>
      </c>
      <c r="E226" s="191" t="s">
        <v>43</v>
      </c>
      <c r="F226" s="191" t="s">
        <v>36</v>
      </c>
      <c r="G226" s="191" t="s">
        <v>45</v>
      </c>
      <c r="H226" s="191">
        <v>48</v>
      </c>
      <c r="I226" s="191" t="s">
        <v>2126</v>
      </c>
      <c r="J226" s="192">
        <v>37855</v>
      </c>
      <c r="K226" s="193">
        <v>82017</v>
      </c>
      <c r="L226" s="194" t="s">
        <v>2128</v>
      </c>
      <c r="M226" s="195">
        <v>0</v>
      </c>
      <c r="N226" s="191" t="s">
        <v>46</v>
      </c>
      <c r="O226" s="191" t="s">
        <v>131</v>
      </c>
    </row>
    <row r="227" spans="1:15" x14ac:dyDescent="0.3">
      <c r="A227" s="191" t="s">
        <v>539</v>
      </c>
      <c r="B227" s="191" t="s">
        <v>540</v>
      </c>
      <c r="C227" s="191" t="s">
        <v>72</v>
      </c>
      <c r="D227" s="191" t="s">
        <v>51</v>
      </c>
      <c r="E227" s="191" t="s">
        <v>43</v>
      </c>
      <c r="F227" s="191" t="s">
        <v>36</v>
      </c>
      <c r="G227" s="191" t="s">
        <v>53</v>
      </c>
      <c r="H227" s="191">
        <v>51</v>
      </c>
      <c r="I227" s="191" t="s">
        <v>2126</v>
      </c>
      <c r="J227" s="192">
        <v>42753</v>
      </c>
      <c r="K227" s="193">
        <v>53799</v>
      </c>
      <c r="L227" s="194" t="s">
        <v>2128</v>
      </c>
      <c r="M227" s="195">
        <v>0</v>
      </c>
      <c r="N227" s="191" t="s">
        <v>38</v>
      </c>
      <c r="O227" s="191" t="s">
        <v>105</v>
      </c>
    </row>
    <row r="228" spans="1:15" x14ac:dyDescent="0.3">
      <c r="A228" s="191" t="s">
        <v>541</v>
      </c>
      <c r="B228" s="191" t="s">
        <v>542</v>
      </c>
      <c r="C228" s="191" t="s">
        <v>60</v>
      </c>
      <c r="D228" s="191" t="s">
        <v>65</v>
      </c>
      <c r="E228" s="191" t="s">
        <v>66</v>
      </c>
      <c r="F228" s="191" t="s">
        <v>36</v>
      </c>
      <c r="G228" s="191" t="s">
        <v>53</v>
      </c>
      <c r="H228" s="191">
        <v>28</v>
      </c>
      <c r="I228" s="191" t="s">
        <v>2130</v>
      </c>
      <c r="J228" s="192">
        <v>44380</v>
      </c>
      <c r="K228" s="193">
        <v>82739</v>
      </c>
      <c r="L228" s="194" t="s">
        <v>2128</v>
      </c>
      <c r="M228" s="195">
        <v>0</v>
      </c>
      <c r="N228" s="191" t="s">
        <v>38</v>
      </c>
      <c r="O228" s="191" t="s">
        <v>61</v>
      </c>
    </row>
    <row r="229" spans="1:15" x14ac:dyDescent="0.3">
      <c r="A229" s="191" t="s">
        <v>543</v>
      </c>
      <c r="B229" s="191" t="s">
        <v>544</v>
      </c>
      <c r="C229" s="191" t="s">
        <v>224</v>
      </c>
      <c r="D229" s="191" t="s">
        <v>34</v>
      </c>
      <c r="E229" s="191" t="s">
        <v>43</v>
      </c>
      <c r="F229" s="191" t="s">
        <v>36</v>
      </c>
      <c r="G229" s="191" t="s">
        <v>53</v>
      </c>
      <c r="H229" s="191">
        <v>36</v>
      </c>
      <c r="I229" s="191" t="s">
        <v>2130</v>
      </c>
      <c r="J229" s="192">
        <v>41789</v>
      </c>
      <c r="K229" s="193">
        <v>99080</v>
      </c>
      <c r="L229" s="194" t="s">
        <v>2128</v>
      </c>
      <c r="M229" s="195">
        <v>0</v>
      </c>
      <c r="N229" s="191" t="s">
        <v>38</v>
      </c>
      <c r="O229" s="191" t="s">
        <v>54</v>
      </c>
    </row>
    <row r="230" spans="1:15" x14ac:dyDescent="0.3">
      <c r="A230" s="191" t="s">
        <v>545</v>
      </c>
      <c r="B230" s="191" t="s">
        <v>546</v>
      </c>
      <c r="C230" s="191" t="s">
        <v>311</v>
      </c>
      <c r="D230" s="191" t="s">
        <v>65</v>
      </c>
      <c r="E230" s="191" t="s">
        <v>66</v>
      </c>
      <c r="F230" s="191" t="s">
        <v>36</v>
      </c>
      <c r="G230" s="191" t="s">
        <v>45</v>
      </c>
      <c r="H230" s="191">
        <v>40</v>
      </c>
      <c r="I230" s="191" t="s">
        <v>2130</v>
      </c>
      <c r="J230" s="192">
        <v>40563</v>
      </c>
      <c r="K230" s="193">
        <v>96719</v>
      </c>
      <c r="L230" s="194" t="s">
        <v>2128</v>
      </c>
      <c r="M230" s="195">
        <v>0</v>
      </c>
      <c r="N230" s="191" t="s">
        <v>46</v>
      </c>
      <c r="O230" s="191" t="s">
        <v>151</v>
      </c>
    </row>
    <row r="231" spans="1:15" x14ac:dyDescent="0.3">
      <c r="A231" s="191" t="s">
        <v>547</v>
      </c>
      <c r="B231" s="191" t="s">
        <v>548</v>
      </c>
      <c r="C231" s="191" t="s">
        <v>50</v>
      </c>
      <c r="D231" s="191" t="s">
        <v>82</v>
      </c>
      <c r="E231" s="191" t="s">
        <v>35</v>
      </c>
      <c r="F231" s="191" t="s">
        <v>36</v>
      </c>
      <c r="G231" s="191" t="s">
        <v>53</v>
      </c>
      <c r="H231" s="191">
        <v>51</v>
      </c>
      <c r="I231" s="191" t="s">
        <v>2126</v>
      </c>
      <c r="J231" s="192">
        <v>44283</v>
      </c>
      <c r="K231" s="193">
        <v>180687</v>
      </c>
      <c r="L231" s="194" t="s">
        <v>2129</v>
      </c>
      <c r="M231" s="195">
        <v>0.19</v>
      </c>
      <c r="N231" s="191" t="s">
        <v>38</v>
      </c>
      <c r="O231" s="191" t="s">
        <v>61</v>
      </c>
    </row>
    <row r="232" spans="1:15" x14ac:dyDescent="0.3">
      <c r="A232" s="191" t="s">
        <v>549</v>
      </c>
      <c r="B232" s="191" t="s">
        <v>550</v>
      </c>
      <c r="C232" s="191" t="s">
        <v>130</v>
      </c>
      <c r="D232" s="191" t="s">
        <v>86</v>
      </c>
      <c r="E232" s="191" t="s">
        <v>66</v>
      </c>
      <c r="F232" s="191" t="s">
        <v>44</v>
      </c>
      <c r="G232" s="191" t="s">
        <v>45</v>
      </c>
      <c r="H232" s="191">
        <v>45</v>
      </c>
      <c r="I232" s="191" t="s">
        <v>2126</v>
      </c>
      <c r="J232" s="192">
        <v>36993</v>
      </c>
      <c r="K232" s="193">
        <v>95743</v>
      </c>
      <c r="L232" s="194" t="s">
        <v>2128</v>
      </c>
      <c r="M232" s="195">
        <v>0.15</v>
      </c>
      <c r="N232" s="191" t="s">
        <v>38</v>
      </c>
      <c r="O232" s="191" t="s">
        <v>77</v>
      </c>
    </row>
    <row r="233" spans="1:15" x14ac:dyDescent="0.3">
      <c r="A233" s="191" t="s">
        <v>551</v>
      </c>
      <c r="B233" s="191" t="s">
        <v>552</v>
      </c>
      <c r="C233" s="191" t="s">
        <v>294</v>
      </c>
      <c r="D233" s="191" t="s">
        <v>86</v>
      </c>
      <c r="E233" s="191" t="s">
        <v>35</v>
      </c>
      <c r="F233" s="191" t="s">
        <v>36</v>
      </c>
      <c r="G233" s="191" t="s">
        <v>53</v>
      </c>
      <c r="H233" s="191">
        <v>44</v>
      </c>
      <c r="I233" s="191" t="s">
        <v>2130</v>
      </c>
      <c r="J233" s="192">
        <v>40060</v>
      </c>
      <c r="K233" s="193">
        <v>89695</v>
      </c>
      <c r="L233" s="194" t="s">
        <v>2128</v>
      </c>
      <c r="M233" s="195">
        <v>0</v>
      </c>
      <c r="N233" s="191" t="s">
        <v>38</v>
      </c>
      <c r="O233" s="191" t="s">
        <v>77</v>
      </c>
    </row>
    <row r="234" spans="1:15" x14ac:dyDescent="0.3">
      <c r="A234" s="191" t="s">
        <v>553</v>
      </c>
      <c r="B234" s="191" t="s">
        <v>554</v>
      </c>
      <c r="C234" s="191" t="s">
        <v>69</v>
      </c>
      <c r="D234" s="191" t="s">
        <v>51</v>
      </c>
      <c r="E234" s="191" t="s">
        <v>43</v>
      </c>
      <c r="F234" s="191" t="s">
        <v>44</v>
      </c>
      <c r="G234" s="191" t="s">
        <v>45</v>
      </c>
      <c r="H234" s="191">
        <v>64</v>
      </c>
      <c r="I234" s="191" t="s">
        <v>2133</v>
      </c>
      <c r="J234" s="192">
        <v>35996</v>
      </c>
      <c r="K234" s="193">
        <v>122753</v>
      </c>
      <c r="L234" s="194" t="s">
        <v>2127</v>
      </c>
      <c r="M234" s="195">
        <v>0.09</v>
      </c>
      <c r="N234" s="191" t="s">
        <v>46</v>
      </c>
      <c r="O234" s="191" t="s">
        <v>47</v>
      </c>
    </row>
    <row r="235" spans="1:15" x14ac:dyDescent="0.3">
      <c r="A235" s="191" t="s">
        <v>555</v>
      </c>
      <c r="B235" s="191" t="s">
        <v>556</v>
      </c>
      <c r="C235" s="191" t="s">
        <v>160</v>
      </c>
      <c r="D235" s="191" t="s">
        <v>82</v>
      </c>
      <c r="E235" s="191" t="s">
        <v>35</v>
      </c>
      <c r="F235" s="191" t="s">
        <v>44</v>
      </c>
      <c r="G235" s="191" t="s">
        <v>53</v>
      </c>
      <c r="H235" s="191">
        <v>30</v>
      </c>
      <c r="I235" s="191" t="s">
        <v>2130</v>
      </c>
      <c r="J235" s="192">
        <v>42078</v>
      </c>
      <c r="K235" s="193">
        <v>93734</v>
      </c>
      <c r="L235" s="194" t="s">
        <v>2128</v>
      </c>
      <c r="M235" s="195">
        <v>0</v>
      </c>
      <c r="N235" s="191" t="s">
        <v>38</v>
      </c>
      <c r="O235" s="191" t="s">
        <v>61</v>
      </c>
    </row>
    <row r="236" spans="1:15" x14ac:dyDescent="0.3">
      <c r="A236" s="191" t="s">
        <v>557</v>
      </c>
      <c r="B236" s="191" t="s">
        <v>558</v>
      </c>
      <c r="C236" s="191" t="s">
        <v>72</v>
      </c>
      <c r="D236" s="191" t="s">
        <v>76</v>
      </c>
      <c r="E236" s="191" t="s">
        <v>66</v>
      </c>
      <c r="F236" s="191" t="s">
        <v>44</v>
      </c>
      <c r="G236" s="191" t="s">
        <v>45</v>
      </c>
      <c r="H236" s="191">
        <v>28</v>
      </c>
      <c r="I236" s="191" t="s">
        <v>2130</v>
      </c>
      <c r="J236" s="192">
        <v>42867</v>
      </c>
      <c r="K236" s="193">
        <v>52069</v>
      </c>
      <c r="L236" s="194" t="s">
        <v>2128</v>
      </c>
      <c r="M236" s="195">
        <v>0</v>
      </c>
      <c r="N236" s="191" t="s">
        <v>46</v>
      </c>
      <c r="O236" s="191" t="s">
        <v>47</v>
      </c>
    </row>
    <row r="237" spans="1:15" x14ac:dyDescent="0.3">
      <c r="A237" s="191" t="s">
        <v>559</v>
      </c>
      <c r="B237" s="191" t="s">
        <v>560</v>
      </c>
      <c r="C237" s="191" t="s">
        <v>96</v>
      </c>
      <c r="D237" s="191" t="s">
        <v>76</v>
      </c>
      <c r="E237" s="191" t="s">
        <v>66</v>
      </c>
      <c r="F237" s="191" t="s">
        <v>36</v>
      </c>
      <c r="G237" s="191" t="s">
        <v>102</v>
      </c>
      <c r="H237" s="191">
        <v>33</v>
      </c>
      <c r="I237" s="191" t="s">
        <v>2130</v>
      </c>
      <c r="J237" s="192">
        <v>44181</v>
      </c>
      <c r="K237" s="193">
        <v>258426</v>
      </c>
      <c r="L237" s="194" t="s">
        <v>2134</v>
      </c>
      <c r="M237" s="195">
        <v>0.4</v>
      </c>
      <c r="N237" s="191" t="s">
        <v>110</v>
      </c>
      <c r="O237" s="191" t="s">
        <v>116</v>
      </c>
    </row>
    <row r="238" spans="1:15" x14ac:dyDescent="0.3">
      <c r="A238" s="191" t="s">
        <v>561</v>
      </c>
      <c r="B238" s="191" t="s">
        <v>562</v>
      </c>
      <c r="C238" s="191" t="s">
        <v>69</v>
      </c>
      <c r="D238" s="191" t="s">
        <v>51</v>
      </c>
      <c r="E238" s="191" t="s">
        <v>52</v>
      </c>
      <c r="F238" s="191" t="s">
        <v>44</v>
      </c>
      <c r="G238" s="191" t="s">
        <v>37</v>
      </c>
      <c r="H238" s="191">
        <v>51</v>
      </c>
      <c r="I238" s="191" t="s">
        <v>2126</v>
      </c>
      <c r="J238" s="192">
        <v>34746</v>
      </c>
      <c r="K238" s="193">
        <v>125375</v>
      </c>
      <c r="L238" s="194" t="s">
        <v>2127</v>
      </c>
      <c r="M238" s="195">
        <v>0.09</v>
      </c>
      <c r="N238" s="191" t="s">
        <v>38</v>
      </c>
      <c r="O238" s="191" t="s">
        <v>54</v>
      </c>
    </row>
    <row r="239" spans="1:15" x14ac:dyDescent="0.3">
      <c r="A239" s="191" t="s">
        <v>563</v>
      </c>
      <c r="B239" s="191" t="s">
        <v>564</v>
      </c>
      <c r="C239" s="191" t="s">
        <v>96</v>
      </c>
      <c r="D239" s="191" t="s">
        <v>76</v>
      </c>
      <c r="E239" s="191" t="s">
        <v>43</v>
      </c>
      <c r="F239" s="191" t="s">
        <v>44</v>
      </c>
      <c r="G239" s="191" t="s">
        <v>45</v>
      </c>
      <c r="H239" s="191">
        <v>25</v>
      </c>
      <c r="I239" s="191" t="s">
        <v>2130</v>
      </c>
      <c r="J239" s="192">
        <v>44235</v>
      </c>
      <c r="K239" s="193">
        <v>198243</v>
      </c>
      <c r="L239" s="194" t="s">
        <v>2129</v>
      </c>
      <c r="M239" s="195">
        <v>0.31</v>
      </c>
      <c r="N239" s="191" t="s">
        <v>38</v>
      </c>
      <c r="O239" s="191" t="s">
        <v>73</v>
      </c>
    </row>
    <row r="240" spans="1:15" x14ac:dyDescent="0.3">
      <c r="A240" s="191" t="s">
        <v>565</v>
      </c>
      <c r="B240" s="191" t="s">
        <v>566</v>
      </c>
      <c r="C240" s="191" t="s">
        <v>240</v>
      </c>
      <c r="D240" s="191" t="s">
        <v>86</v>
      </c>
      <c r="E240" s="191" t="s">
        <v>35</v>
      </c>
      <c r="F240" s="191" t="s">
        <v>36</v>
      </c>
      <c r="G240" s="191" t="s">
        <v>102</v>
      </c>
      <c r="H240" s="191">
        <v>42</v>
      </c>
      <c r="I240" s="191" t="s">
        <v>2130</v>
      </c>
      <c r="J240" s="192">
        <v>43062</v>
      </c>
      <c r="K240" s="193">
        <v>96023</v>
      </c>
      <c r="L240" s="194" t="s">
        <v>2128</v>
      </c>
      <c r="M240" s="195">
        <v>0</v>
      </c>
      <c r="N240" s="191" t="s">
        <v>38</v>
      </c>
      <c r="O240" s="191" t="s">
        <v>73</v>
      </c>
    </row>
    <row r="241" spans="1:15" x14ac:dyDescent="0.3">
      <c r="A241" s="191" t="s">
        <v>567</v>
      </c>
      <c r="B241" s="191" t="s">
        <v>568</v>
      </c>
      <c r="C241" s="191" t="s">
        <v>60</v>
      </c>
      <c r="D241" s="191" t="s">
        <v>97</v>
      </c>
      <c r="E241" s="191" t="s">
        <v>35</v>
      </c>
      <c r="F241" s="191" t="s">
        <v>36</v>
      </c>
      <c r="G241" s="191" t="s">
        <v>53</v>
      </c>
      <c r="H241" s="191">
        <v>34</v>
      </c>
      <c r="I241" s="191" t="s">
        <v>2130</v>
      </c>
      <c r="J241" s="192">
        <v>41085</v>
      </c>
      <c r="K241" s="193">
        <v>83066</v>
      </c>
      <c r="L241" s="194" t="s">
        <v>2128</v>
      </c>
      <c r="M241" s="195">
        <v>0</v>
      </c>
      <c r="N241" s="191" t="s">
        <v>38</v>
      </c>
      <c r="O241" s="191" t="s">
        <v>54</v>
      </c>
    </row>
    <row r="242" spans="1:15" x14ac:dyDescent="0.3">
      <c r="A242" s="191" t="s">
        <v>569</v>
      </c>
      <c r="B242" s="191" t="s">
        <v>570</v>
      </c>
      <c r="C242" s="191" t="s">
        <v>141</v>
      </c>
      <c r="D242" s="191" t="s">
        <v>65</v>
      </c>
      <c r="E242" s="191" t="s">
        <v>35</v>
      </c>
      <c r="F242" s="191" t="s">
        <v>36</v>
      </c>
      <c r="G242" s="191" t="s">
        <v>102</v>
      </c>
      <c r="H242" s="191">
        <v>48</v>
      </c>
      <c r="I242" s="191" t="s">
        <v>2126</v>
      </c>
      <c r="J242" s="192">
        <v>41773</v>
      </c>
      <c r="K242" s="193">
        <v>61216</v>
      </c>
      <c r="L242" s="194" t="s">
        <v>2128</v>
      </c>
      <c r="M242" s="195">
        <v>0</v>
      </c>
      <c r="N242" s="191" t="s">
        <v>38</v>
      </c>
      <c r="O242" s="191" t="s">
        <v>39</v>
      </c>
    </row>
    <row r="243" spans="1:15" x14ac:dyDescent="0.3">
      <c r="A243" s="191" t="s">
        <v>571</v>
      </c>
      <c r="B243" s="191" t="s">
        <v>572</v>
      </c>
      <c r="C243" s="191" t="s">
        <v>33</v>
      </c>
      <c r="D243" s="191" t="s">
        <v>76</v>
      </c>
      <c r="E243" s="191" t="s">
        <v>66</v>
      </c>
      <c r="F243" s="191" t="s">
        <v>44</v>
      </c>
      <c r="G243" s="191" t="s">
        <v>53</v>
      </c>
      <c r="H243" s="191">
        <v>33</v>
      </c>
      <c r="I243" s="191" t="s">
        <v>2130</v>
      </c>
      <c r="J243" s="192">
        <v>41315</v>
      </c>
      <c r="K243" s="193">
        <v>144231</v>
      </c>
      <c r="L243" s="194" t="s">
        <v>2127</v>
      </c>
      <c r="M243" s="195">
        <v>0.14000000000000001</v>
      </c>
      <c r="N243" s="191" t="s">
        <v>38</v>
      </c>
      <c r="O243" s="191" t="s">
        <v>105</v>
      </c>
    </row>
    <row r="244" spans="1:15" x14ac:dyDescent="0.3">
      <c r="A244" s="191" t="s">
        <v>573</v>
      </c>
      <c r="B244" s="191" t="s">
        <v>574</v>
      </c>
      <c r="C244" s="191" t="s">
        <v>181</v>
      </c>
      <c r="D244" s="191" t="s">
        <v>82</v>
      </c>
      <c r="E244" s="191" t="s">
        <v>35</v>
      </c>
      <c r="F244" s="191" t="s">
        <v>44</v>
      </c>
      <c r="G244" s="191" t="s">
        <v>45</v>
      </c>
      <c r="H244" s="191">
        <v>41</v>
      </c>
      <c r="I244" s="191" t="s">
        <v>2130</v>
      </c>
      <c r="J244" s="192">
        <v>39379</v>
      </c>
      <c r="K244" s="193">
        <v>51630</v>
      </c>
      <c r="L244" s="194" t="s">
        <v>2128</v>
      </c>
      <c r="M244" s="195">
        <v>0</v>
      </c>
      <c r="N244" s="191" t="s">
        <v>46</v>
      </c>
      <c r="O244" s="191" t="s">
        <v>131</v>
      </c>
    </row>
    <row r="245" spans="1:15" x14ac:dyDescent="0.3">
      <c r="A245" s="191" t="s">
        <v>575</v>
      </c>
      <c r="B245" s="191" t="s">
        <v>576</v>
      </c>
      <c r="C245" s="191" t="s">
        <v>33</v>
      </c>
      <c r="D245" s="191" t="s">
        <v>65</v>
      </c>
      <c r="E245" s="191" t="s">
        <v>66</v>
      </c>
      <c r="F245" s="191" t="s">
        <v>44</v>
      </c>
      <c r="G245" s="191" t="s">
        <v>102</v>
      </c>
      <c r="H245" s="191">
        <v>55</v>
      </c>
      <c r="I245" s="191" t="s">
        <v>2126</v>
      </c>
      <c r="J245" s="192">
        <v>41594</v>
      </c>
      <c r="K245" s="193">
        <v>124129</v>
      </c>
      <c r="L245" s="194" t="s">
        <v>2127</v>
      </c>
      <c r="M245" s="195">
        <v>0.15</v>
      </c>
      <c r="N245" s="191" t="s">
        <v>110</v>
      </c>
      <c r="O245" s="191" t="s">
        <v>235</v>
      </c>
    </row>
    <row r="246" spans="1:15" x14ac:dyDescent="0.3">
      <c r="A246" s="191" t="s">
        <v>577</v>
      </c>
      <c r="B246" s="191" t="s">
        <v>578</v>
      </c>
      <c r="C246" s="191" t="s">
        <v>240</v>
      </c>
      <c r="D246" s="191" t="s">
        <v>86</v>
      </c>
      <c r="E246" s="191" t="s">
        <v>43</v>
      </c>
      <c r="F246" s="191" t="s">
        <v>44</v>
      </c>
      <c r="G246" s="191" t="s">
        <v>102</v>
      </c>
      <c r="H246" s="191">
        <v>36</v>
      </c>
      <c r="I246" s="191" t="s">
        <v>2130</v>
      </c>
      <c r="J246" s="192">
        <v>39912</v>
      </c>
      <c r="K246" s="193">
        <v>60055</v>
      </c>
      <c r="L246" s="194" t="s">
        <v>2128</v>
      </c>
      <c r="M246" s="195">
        <v>0</v>
      </c>
      <c r="N246" s="191" t="s">
        <v>38</v>
      </c>
      <c r="O246" s="191" t="s">
        <v>39</v>
      </c>
    </row>
    <row r="247" spans="1:15" x14ac:dyDescent="0.3">
      <c r="A247" s="191" t="s">
        <v>579</v>
      </c>
      <c r="B247" s="191" t="s">
        <v>580</v>
      </c>
      <c r="C247" s="191" t="s">
        <v>50</v>
      </c>
      <c r="D247" s="191" t="s">
        <v>86</v>
      </c>
      <c r="E247" s="191" t="s">
        <v>35</v>
      </c>
      <c r="F247" s="191" t="s">
        <v>44</v>
      </c>
      <c r="G247" s="191" t="s">
        <v>102</v>
      </c>
      <c r="H247" s="191">
        <v>31</v>
      </c>
      <c r="I247" s="191" t="s">
        <v>2130</v>
      </c>
      <c r="J247" s="192">
        <v>44069</v>
      </c>
      <c r="K247" s="193">
        <v>189290</v>
      </c>
      <c r="L247" s="194" t="s">
        <v>2129</v>
      </c>
      <c r="M247" s="195">
        <v>0.22</v>
      </c>
      <c r="N247" s="191" t="s">
        <v>110</v>
      </c>
      <c r="O247" s="191" t="s">
        <v>235</v>
      </c>
    </row>
    <row r="248" spans="1:15" x14ac:dyDescent="0.3">
      <c r="A248" s="191" t="s">
        <v>581</v>
      </c>
      <c r="B248" s="191" t="s">
        <v>582</v>
      </c>
      <c r="C248" s="191" t="s">
        <v>96</v>
      </c>
      <c r="D248" s="191" t="s">
        <v>34</v>
      </c>
      <c r="E248" s="191" t="s">
        <v>66</v>
      </c>
      <c r="F248" s="191" t="s">
        <v>36</v>
      </c>
      <c r="G248" s="191" t="s">
        <v>45</v>
      </c>
      <c r="H248" s="191">
        <v>53</v>
      </c>
      <c r="I248" s="191" t="s">
        <v>2126</v>
      </c>
      <c r="J248" s="192">
        <v>39568</v>
      </c>
      <c r="K248" s="193">
        <v>182202</v>
      </c>
      <c r="L248" s="194" t="s">
        <v>2129</v>
      </c>
      <c r="M248" s="195">
        <v>0.3</v>
      </c>
      <c r="N248" s="191" t="s">
        <v>38</v>
      </c>
      <c r="O248" s="191" t="s">
        <v>77</v>
      </c>
    </row>
    <row r="249" spans="1:15" x14ac:dyDescent="0.3">
      <c r="A249" s="191" t="s">
        <v>583</v>
      </c>
      <c r="B249" s="191" t="s">
        <v>584</v>
      </c>
      <c r="C249" s="191" t="s">
        <v>69</v>
      </c>
      <c r="D249" s="191" t="s">
        <v>65</v>
      </c>
      <c r="E249" s="191" t="s">
        <v>52</v>
      </c>
      <c r="F249" s="191" t="s">
        <v>44</v>
      </c>
      <c r="G249" s="191" t="s">
        <v>53</v>
      </c>
      <c r="H249" s="191">
        <v>43</v>
      </c>
      <c r="I249" s="191" t="s">
        <v>2130</v>
      </c>
      <c r="J249" s="192">
        <v>38748</v>
      </c>
      <c r="K249" s="193">
        <v>117518</v>
      </c>
      <c r="L249" s="194" t="s">
        <v>2127</v>
      </c>
      <c r="M249" s="195">
        <v>7.0000000000000007E-2</v>
      </c>
      <c r="N249" s="191" t="s">
        <v>38</v>
      </c>
      <c r="O249" s="191" t="s">
        <v>39</v>
      </c>
    </row>
    <row r="250" spans="1:15" x14ac:dyDescent="0.3">
      <c r="A250" s="191" t="s">
        <v>585</v>
      </c>
      <c r="B250" s="191" t="s">
        <v>586</v>
      </c>
      <c r="C250" s="191" t="s">
        <v>33</v>
      </c>
      <c r="D250" s="191" t="s">
        <v>51</v>
      </c>
      <c r="E250" s="191" t="s">
        <v>43</v>
      </c>
      <c r="F250" s="191" t="s">
        <v>36</v>
      </c>
      <c r="G250" s="191" t="s">
        <v>102</v>
      </c>
      <c r="H250" s="191">
        <v>37</v>
      </c>
      <c r="I250" s="191" t="s">
        <v>2130</v>
      </c>
      <c r="J250" s="192">
        <v>41329</v>
      </c>
      <c r="K250" s="193">
        <v>157474</v>
      </c>
      <c r="L250" s="194" t="s">
        <v>2129</v>
      </c>
      <c r="M250" s="195">
        <v>0.11</v>
      </c>
      <c r="N250" s="191" t="s">
        <v>110</v>
      </c>
      <c r="O250" s="191" t="s">
        <v>116</v>
      </c>
    </row>
    <row r="251" spans="1:15" x14ac:dyDescent="0.3">
      <c r="A251" s="191" t="s">
        <v>587</v>
      </c>
      <c r="B251" s="191" t="s">
        <v>588</v>
      </c>
      <c r="C251" s="191" t="s">
        <v>69</v>
      </c>
      <c r="D251" s="191" t="s">
        <v>97</v>
      </c>
      <c r="E251" s="191" t="s">
        <v>43</v>
      </c>
      <c r="F251" s="191" t="s">
        <v>44</v>
      </c>
      <c r="G251" s="191" t="s">
        <v>53</v>
      </c>
      <c r="H251" s="191">
        <v>38</v>
      </c>
      <c r="I251" s="191" t="s">
        <v>2130</v>
      </c>
      <c r="J251" s="192">
        <v>39544</v>
      </c>
      <c r="K251" s="193">
        <v>126856</v>
      </c>
      <c r="L251" s="194" t="s">
        <v>2127</v>
      </c>
      <c r="M251" s="195">
        <v>0.06</v>
      </c>
      <c r="N251" s="191" t="s">
        <v>38</v>
      </c>
      <c r="O251" s="191" t="s">
        <v>105</v>
      </c>
    </row>
    <row r="252" spans="1:15" x14ac:dyDescent="0.3">
      <c r="A252" s="191" t="s">
        <v>589</v>
      </c>
      <c r="B252" s="191" t="s">
        <v>590</v>
      </c>
      <c r="C252" s="191" t="s">
        <v>33</v>
      </c>
      <c r="D252" s="191" t="s">
        <v>76</v>
      </c>
      <c r="E252" s="191" t="s">
        <v>43</v>
      </c>
      <c r="F252" s="191" t="s">
        <v>36</v>
      </c>
      <c r="G252" s="191" t="s">
        <v>45</v>
      </c>
      <c r="H252" s="191">
        <v>49</v>
      </c>
      <c r="I252" s="191" t="s">
        <v>2126</v>
      </c>
      <c r="J252" s="192">
        <v>36983</v>
      </c>
      <c r="K252" s="193">
        <v>129124</v>
      </c>
      <c r="L252" s="194" t="s">
        <v>2127</v>
      </c>
      <c r="M252" s="195">
        <v>0.12</v>
      </c>
      <c r="N252" s="191" t="s">
        <v>46</v>
      </c>
      <c r="O252" s="191" t="s">
        <v>91</v>
      </c>
    </row>
    <row r="253" spans="1:15" x14ac:dyDescent="0.3">
      <c r="A253" s="191" t="s">
        <v>591</v>
      </c>
      <c r="B253" s="191" t="s">
        <v>592</v>
      </c>
      <c r="C253" s="191" t="s">
        <v>50</v>
      </c>
      <c r="D253" s="191" t="s">
        <v>65</v>
      </c>
      <c r="E253" s="191" t="s">
        <v>35</v>
      </c>
      <c r="F253" s="191" t="s">
        <v>36</v>
      </c>
      <c r="G253" s="191" t="s">
        <v>45</v>
      </c>
      <c r="H253" s="191">
        <v>45</v>
      </c>
      <c r="I253" s="191" t="s">
        <v>2126</v>
      </c>
      <c r="J253" s="192">
        <v>37316</v>
      </c>
      <c r="K253" s="193">
        <v>165181</v>
      </c>
      <c r="L253" s="194" t="s">
        <v>2129</v>
      </c>
      <c r="M253" s="195">
        <v>0.16</v>
      </c>
      <c r="N253" s="191" t="s">
        <v>38</v>
      </c>
      <c r="O253" s="191" t="s">
        <v>39</v>
      </c>
    </row>
    <row r="254" spans="1:15" x14ac:dyDescent="0.3">
      <c r="A254" s="191" t="s">
        <v>593</v>
      </c>
      <c r="B254" s="191" t="s">
        <v>594</v>
      </c>
      <c r="C254" s="191" t="s">
        <v>96</v>
      </c>
      <c r="D254" s="191" t="s">
        <v>51</v>
      </c>
      <c r="E254" s="191" t="s">
        <v>66</v>
      </c>
      <c r="F254" s="191" t="s">
        <v>44</v>
      </c>
      <c r="G254" s="191" t="s">
        <v>102</v>
      </c>
      <c r="H254" s="191">
        <v>50</v>
      </c>
      <c r="I254" s="191" t="s">
        <v>2126</v>
      </c>
      <c r="J254" s="192">
        <v>38004</v>
      </c>
      <c r="K254" s="193">
        <v>247939</v>
      </c>
      <c r="L254" s="194" t="s">
        <v>2132</v>
      </c>
      <c r="M254" s="195">
        <v>0.35</v>
      </c>
      <c r="N254" s="191" t="s">
        <v>110</v>
      </c>
      <c r="O254" s="191" t="s">
        <v>116</v>
      </c>
    </row>
    <row r="255" spans="1:15" x14ac:dyDescent="0.3">
      <c r="A255" s="191" t="s">
        <v>595</v>
      </c>
      <c r="B255" s="191" t="s">
        <v>596</v>
      </c>
      <c r="C255" s="191" t="s">
        <v>50</v>
      </c>
      <c r="D255" s="191" t="s">
        <v>86</v>
      </c>
      <c r="E255" s="191" t="s">
        <v>52</v>
      </c>
      <c r="F255" s="191" t="s">
        <v>44</v>
      </c>
      <c r="G255" s="191" t="s">
        <v>102</v>
      </c>
      <c r="H255" s="191">
        <v>64</v>
      </c>
      <c r="I255" s="191" t="s">
        <v>2133</v>
      </c>
      <c r="J255" s="192">
        <v>42972</v>
      </c>
      <c r="K255" s="193">
        <v>169509</v>
      </c>
      <c r="L255" s="194" t="s">
        <v>2129</v>
      </c>
      <c r="M255" s="195">
        <v>0.18</v>
      </c>
      <c r="N255" s="191" t="s">
        <v>110</v>
      </c>
      <c r="O255" s="191" t="s">
        <v>111</v>
      </c>
    </row>
    <row r="256" spans="1:15" x14ac:dyDescent="0.3">
      <c r="A256" s="191" t="s">
        <v>597</v>
      </c>
      <c r="B256" s="191" t="s">
        <v>598</v>
      </c>
      <c r="C256" s="191" t="s">
        <v>33</v>
      </c>
      <c r="D256" s="191" t="s">
        <v>76</v>
      </c>
      <c r="E256" s="191" t="s">
        <v>43</v>
      </c>
      <c r="F256" s="191" t="s">
        <v>36</v>
      </c>
      <c r="G256" s="191" t="s">
        <v>53</v>
      </c>
      <c r="H256" s="191">
        <v>55</v>
      </c>
      <c r="I256" s="191" t="s">
        <v>2126</v>
      </c>
      <c r="J256" s="192">
        <v>40552</v>
      </c>
      <c r="K256" s="193">
        <v>138521</v>
      </c>
      <c r="L256" s="194" t="s">
        <v>2127</v>
      </c>
      <c r="M256" s="195">
        <v>0.1</v>
      </c>
      <c r="N256" s="191" t="s">
        <v>38</v>
      </c>
      <c r="O256" s="191" t="s">
        <v>73</v>
      </c>
    </row>
    <row r="257" spans="1:15" x14ac:dyDescent="0.3">
      <c r="A257" s="191" t="s">
        <v>599</v>
      </c>
      <c r="B257" s="191" t="s">
        <v>600</v>
      </c>
      <c r="C257" s="191" t="s">
        <v>130</v>
      </c>
      <c r="D257" s="191" t="s">
        <v>86</v>
      </c>
      <c r="E257" s="191" t="s">
        <v>52</v>
      </c>
      <c r="F257" s="191" t="s">
        <v>36</v>
      </c>
      <c r="G257" s="191" t="s">
        <v>102</v>
      </c>
      <c r="H257" s="191">
        <v>45</v>
      </c>
      <c r="I257" s="191" t="s">
        <v>2126</v>
      </c>
      <c r="J257" s="192">
        <v>41712</v>
      </c>
      <c r="K257" s="193">
        <v>113873</v>
      </c>
      <c r="L257" s="194" t="s">
        <v>2127</v>
      </c>
      <c r="M257" s="195">
        <v>0.11</v>
      </c>
      <c r="N257" s="191" t="s">
        <v>110</v>
      </c>
      <c r="O257" s="191" t="s">
        <v>116</v>
      </c>
    </row>
    <row r="258" spans="1:15" x14ac:dyDescent="0.3">
      <c r="A258" s="191" t="s">
        <v>601</v>
      </c>
      <c r="B258" s="191" t="s">
        <v>602</v>
      </c>
      <c r="C258" s="191" t="s">
        <v>148</v>
      </c>
      <c r="D258" s="191" t="s">
        <v>34</v>
      </c>
      <c r="E258" s="191" t="s">
        <v>66</v>
      </c>
      <c r="F258" s="191" t="s">
        <v>36</v>
      </c>
      <c r="G258" s="191" t="s">
        <v>37</v>
      </c>
      <c r="H258" s="191">
        <v>39</v>
      </c>
      <c r="I258" s="191" t="s">
        <v>2130</v>
      </c>
      <c r="J258" s="192">
        <v>43229</v>
      </c>
      <c r="K258" s="193">
        <v>73317</v>
      </c>
      <c r="L258" s="194" t="s">
        <v>2128</v>
      </c>
      <c r="M258" s="195">
        <v>0</v>
      </c>
      <c r="N258" s="191" t="s">
        <v>38</v>
      </c>
      <c r="O258" s="191" t="s">
        <v>73</v>
      </c>
    </row>
    <row r="259" spans="1:15" x14ac:dyDescent="0.3">
      <c r="A259" s="191" t="s">
        <v>603</v>
      </c>
      <c r="B259" s="191" t="s">
        <v>604</v>
      </c>
      <c r="C259" s="191" t="s">
        <v>483</v>
      </c>
      <c r="D259" s="191" t="s">
        <v>34</v>
      </c>
      <c r="E259" s="191" t="s">
        <v>52</v>
      </c>
      <c r="F259" s="191" t="s">
        <v>36</v>
      </c>
      <c r="G259" s="191" t="s">
        <v>45</v>
      </c>
      <c r="H259" s="191">
        <v>40</v>
      </c>
      <c r="I259" s="191" t="s">
        <v>2130</v>
      </c>
      <c r="J259" s="192">
        <v>41451</v>
      </c>
      <c r="K259" s="193">
        <v>69096</v>
      </c>
      <c r="L259" s="194" t="s">
        <v>2128</v>
      </c>
      <c r="M259" s="195">
        <v>0</v>
      </c>
      <c r="N259" s="191" t="s">
        <v>38</v>
      </c>
      <c r="O259" s="191" t="s">
        <v>39</v>
      </c>
    </row>
    <row r="260" spans="1:15" x14ac:dyDescent="0.3">
      <c r="A260" s="191" t="s">
        <v>605</v>
      </c>
      <c r="B260" s="191" t="s">
        <v>606</v>
      </c>
      <c r="C260" s="191" t="s">
        <v>160</v>
      </c>
      <c r="D260" s="191" t="s">
        <v>82</v>
      </c>
      <c r="E260" s="191" t="s">
        <v>43</v>
      </c>
      <c r="F260" s="191" t="s">
        <v>44</v>
      </c>
      <c r="G260" s="191" t="s">
        <v>102</v>
      </c>
      <c r="H260" s="191">
        <v>48</v>
      </c>
      <c r="I260" s="191" t="s">
        <v>2126</v>
      </c>
      <c r="J260" s="192">
        <v>38454</v>
      </c>
      <c r="K260" s="193">
        <v>87158</v>
      </c>
      <c r="L260" s="194" t="s">
        <v>2128</v>
      </c>
      <c r="M260" s="195">
        <v>0</v>
      </c>
      <c r="N260" s="191" t="s">
        <v>110</v>
      </c>
      <c r="O260" s="191" t="s">
        <v>111</v>
      </c>
    </row>
    <row r="261" spans="1:15" x14ac:dyDescent="0.3">
      <c r="A261" s="191" t="s">
        <v>607</v>
      </c>
      <c r="B261" s="191" t="s">
        <v>608</v>
      </c>
      <c r="C261" s="191" t="s">
        <v>240</v>
      </c>
      <c r="D261" s="191" t="s">
        <v>86</v>
      </c>
      <c r="E261" s="191" t="s">
        <v>66</v>
      </c>
      <c r="F261" s="191" t="s">
        <v>44</v>
      </c>
      <c r="G261" s="191" t="s">
        <v>102</v>
      </c>
      <c r="H261" s="191">
        <v>64</v>
      </c>
      <c r="I261" s="191" t="s">
        <v>2133</v>
      </c>
      <c r="J261" s="192">
        <v>33875</v>
      </c>
      <c r="K261" s="193">
        <v>70778</v>
      </c>
      <c r="L261" s="194" t="s">
        <v>2128</v>
      </c>
      <c r="M261" s="195">
        <v>0</v>
      </c>
      <c r="N261" s="191" t="s">
        <v>38</v>
      </c>
      <c r="O261" s="191" t="s">
        <v>77</v>
      </c>
    </row>
    <row r="262" spans="1:15" x14ac:dyDescent="0.3">
      <c r="A262" s="191" t="s">
        <v>609</v>
      </c>
      <c r="B262" s="191" t="s">
        <v>610</v>
      </c>
      <c r="C262" s="191" t="s">
        <v>50</v>
      </c>
      <c r="D262" s="191" t="s">
        <v>82</v>
      </c>
      <c r="E262" s="191" t="s">
        <v>52</v>
      </c>
      <c r="F262" s="191" t="s">
        <v>36</v>
      </c>
      <c r="G262" s="191" t="s">
        <v>102</v>
      </c>
      <c r="H262" s="191">
        <v>65</v>
      </c>
      <c r="I262" s="191" t="s">
        <v>2133</v>
      </c>
      <c r="J262" s="192">
        <v>38130</v>
      </c>
      <c r="K262" s="193">
        <v>153938</v>
      </c>
      <c r="L262" s="194" t="s">
        <v>2129</v>
      </c>
      <c r="M262" s="195">
        <v>0.2</v>
      </c>
      <c r="N262" s="191" t="s">
        <v>38</v>
      </c>
      <c r="O262" s="191" t="s">
        <v>61</v>
      </c>
    </row>
    <row r="263" spans="1:15" x14ac:dyDescent="0.3">
      <c r="A263" s="191" t="s">
        <v>611</v>
      </c>
      <c r="B263" s="191" t="s">
        <v>612</v>
      </c>
      <c r="C263" s="191" t="s">
        <v>347</v>
      </c>
      <c r="D263" s="191" t="s">
        <v>34</v>
      </c>
      <c r="E263" s="191" t="s">
        <v>35</v>
      </c>
      <c r="F263" s="191" t="s">
        <v>44</v>
      </c>
      <c r="G263" s="191" t="s">
        <v>45</v>
      </c>
      <c r="H263" s="191">
        <v>43</v>
      </c>
      <c r="I263" s="191" t="s">
        <v>2130</v>
      </c>
      <c r="J263" s="192">
        <v>43224</v>
      </c>
      <c r="K263" s="193">
        <v>59888</v>
      </c>
      <c r="L263" s="194" t="s">
        <v>2128</v>
      </c>
      <c r="M263" s="195">
        <v>0</v>
      </c>
      <c r="N263" s="191" t="s">
        <v>46</v>
      </c>
      <c r="O263" s="191" t="s">
        <v>131</v>
      </c>
    </row>
    <row r="264" spans="1:15" x14ac:dyDescent="0.3">
      <c r="A264" s="191" t="s">
        <v>613</v>
      </c>
      <c r="B264" s="191" t="s">
        <v>614</v>
      </c>
      <c r="C264" s="191" t="s">
        <v>240</v>
      </c>
      <c r="D264" s="191" t="s">
        <v>86</v>
      </c>
      <c r="E264" s="191" t="s">
        <v>66</v>
      </c>
      <c r="F264" s="191" t="s">
        <v>44</v>
      </c>
      <c r="G264" s="191" t="s">
        <v>53</v>
      </c>
      <c r="H264" s="191">
        <v>50</v>
      </c>
      <c r="I264" s="191" t="s">
        <v>2126</v>
      </c>
      <c r="J264" s="192">
        <v>43447</v>
      </c>
      <c r="K264" s="193">
        <v>63098</v>
      </c>
      <c r="L264" s="194" t="s">
        <v>2128</v>
      </c>
      <c r="M264" s="195">
        <v>0</v>
      </c>
      <c r="N264" s="191" t="s">
        <v>38</v>
      </c>
      <c r="O264" s="191" t="s">
        <v>105</v>
      </c>
    </row>
    <row r="265" spans="1:15" x14ac:dyDescent="0.3">
      <c r="A265" s="191" t="s">
        <v>615</v>
      </c>
      <c r="B265" s="191" t="s">
        <v>616</v>
      </c>
      <c r="C265" s="191" t="s">
        <v>96</v>
      </c>
      <c r="D265" s="191" t="s">
        <v>51</v>
      </c>
      <c r="E265" s="191" t="s">
        <v>66</v>
      </c>
      <c r="F265" s="191" t="s">
        <v>36</v>
      </c>
      <c r="G265" s="191" t="s">
        <v>102</v>
      </c>
      <c r="H265" s="191">
        <v>27</v>
      </c>
      <c r="I265" s="191" t="s">
        <v>2130</v>
      </c>
      <c r="J265" s="192">
        <v>44545</v>
      </c>
      <c r="K265" s="193">
        <v>255369</v>
      </c>
      <c r="L265" s="194" t="s">
        <v>2134</v>
      </c>
      <c r="M265" s="195">
        <v>0.33</v>
      </c>
      <c r="N265" s="191" t="s">
        <v>110</v>
      </c>
      <c r="O265" s="191" t="s">
        <v>235</v>
      </c>
    </row>
    <row r="266" spans="1:15" x14ac:dyDescent="0.3">
      <c r="A266" s="191" t="s">
        <v>617</v>
      </c>
      <c r="B266" s="191" t="s">
        <v>618</v>
      </c>
      <c r="C266" s="191" t="s">
        <v>33</v>
      </c>
      <c r="D266" s="191" t="s">
        <v>82</v>
      </c>
      <c r="E266" s="191" t="s">
        <v>43</v>
      </c>
      <c r="F266" s="191" t="s">
        <v>36</v>
      </c>
      <c r="G266" s="191" t="s">
        <v>37</v>
      </c>
      <c r="H266" s="191">
        <v>55</v>
      </c>
      <c r="I266" s="191" t="s">
        <v>2126</v>
      </c>
      <c r="J266" s="192">
        <v>38301</v>
      </c>
      <c r="K266" s="193">
        <v>142318</v>
      </c>
      <c r="L266" s="194" t="s">
        <v>2127</v>
      </c>
      <c r="M266" s="195">
        <v>0.14000000000000001</v>
      </c>
      <c r="N266" s="191" t="s">
        <v>38</v>
      </c>
      <c r="O266" s="191" t="s">
        <v>54</v>
      </c>
    </row>
    <row r="267" spans="1:15" x14ac:dyDescent="0.3">
      <c r="A267" s="191" t="s">
        <v>619</v>
      </c>
      <c r="B267" s="191" t="s">
        <v>620</v>
      </c>
      <c r="C267" s="191" t="s">
        <v>201</v>
      </c>
      <c r="D267" s="191" t="s">
        <v>82</v>
      </c>
      <c r="E267" s="191" t="s">
        <v>43</v>
      </c>
      <c r="F267" s="191" t="s">
        <v>44</v>
      </c>
      <c r="G267" s="191" t="s">
        <v>37</v>
      </c>
      <c r="H267" s="191">
        <v>41</v>
      </c>
      <c r="I267" s="191" t="s">
        <v>2130</v>
      </c>
      <c r="J267" s="192">
        <v>38219</v>
      </c>
      <c r="K267" s="193">
        <v>49186</v>
      </c>
      <c r="L267" s="194" t="s">
        <v>2131</v>
      </c>
      <c r="M267" s="195">
        <v>0</v>
      </c>
      <c r="N267" s="191" t="s">
        <v>38</v>
      </c>
      <c r="O267" s="191" t="s">
        <v>77</v>
      </c>
    </row>
    <row r="268" spans="1:15" x14ac:dyDescent="0.3">
      <c r="A268" s="191" t="s">
        <v>621</v>
      </c>
      <c r="B268" s="191" t="s">
        <v>622</v>
      </c>
      <c r="C268" s="191" t="s">
        <v>96</v>
      </c>
      <c r="D268" s="191" t="s">
        <v>82</v>
      </c>
      <c r="E268" s="191" t="s">
        <v>35</v>
      </c>
      <c r="F268" s="191" t="s">
        <v>36</v>
      </c>
      <c r="G268" s="191" t="s">
        <v>37</v>
      </c>
      <c r="H268" s="191">
        <v>34</v>
      </c>
      <c r="I268" s="191" t="s">
        <v>2130</v>
      </c>
      <c r="J268" s="192">
        <v>43673</v>
      </c>
      <c r="K268" s="193">
        <v>220937</v>
      </c>
      <c r="L268" s="194" t="s">
        <v>2132</v>
      </c>
      <c r="M268" s="195">
        <v>0.38</v>
      </c>
      <c r="N268" s="191" t="s">
        <v>38</v>
      </c>
      <c r="O268" s="191" t="s">
        <v>77</v>
      </c>
    </row>
    <row r="269" spans="1:15" x14ac:dyDescent="0.3">
      <c r="A269" s="191" t="s">
        <v>623</v>
      </c>
      <c r="B269" s="191" t="s">
        <v>624</v>
      </c>
      <c r="C269" s="191" t="s">
        <v>50</v>
      </c>
      <c r="D269" s="191" t="s">
        <v>34</v>
      </c>
      <c r="E269" s="191" t="s">
        <v>52</v>
      </c>
      <c r="F269" s="191" t="s">
        <v>36</v>
      </c>
      <c r="G269" s="191" t="s">
        <v>45</v>
      </c>
      <c r="H269" s="191">
        <v>47</v>
      </c>
      <c r="I269" s="191" t="s">
        <v>2126</v>
      </c>
      <c r="J269" s="192">
        <v>41208</v>
      </c>
      <c r="K269" s="193">
        <v>183156</v>
      </c>
      <c r="L269" s="194" t="s">
        <v>2129</v>
      </c>
      <c r="M269" s="195">
        <v>0.3</v>
      </c>
      <c r="N269" s="191" t="s">
        <v>38</v>
      </c>
      <c r="O269" s="191" t="s">
        <v>39</v>
      </c>
    </row>
    <row r="270" spans="1:15" x14ac:dyDescent="0.3">
      <c r="A270" s="191" t="s">
        <v>625</v>
      </c>
      <c r="B270" s="191" t="s">
        <v>626</v>
      </c>
      <c r="C270" s="191" t="s">
        <v>96</v>
      </c>
      <c r="D270" s="191" t="s">
        <v>34</v>
      </c>
      <c r="E270" s="191" t="s">
        <v>52</v>
      </c>
      <c r="F270" s="191" t="s">
        <v>36</v>
      </c>
      <c r="G270" s="191" t="s">
        <v>102</v>
      </c>
      <c r="H270" s="191">
        <v>32</v>
      </c>
      <c r="I270" s="191" t="s">
        <v>2130</v>
      </c>
      <c r="J270" s="192">
        <v>44034</v>
      </c>
      <c r="K270" s="193">
        <v>192749</v>
      </c>
      <c r="L270" s="194" t="s">
        <v>2129</v>
      </c>
      <c r="M270" s="195">
        <v>0.31</v>
      </c>
      <c r="N270" s="191" t="s">
        <v>38</v>
      </c>
      <c r="O270" s="191" t="s">
        <v>54</v>
      </c>
    </row>
    <row r="271" spans="1:15" x14ac:dyDescent="0.3">
      <c r="A271" s="191" t="s">
        <v>627</v>
      </c>
      <c r="B271" s="191" t="s">
        <v>628</v>
      </c>
      <c r="C271" s="191" t="s">
        <v>33</v>
      </c>
      <c r="D271" s="191" t="s">
        <v>34</v>
      </c>
      <c r="E271" s="191" t="s">
        <v>43</v>
      </c>
      <c r="F271" s="191" t="s">
        <v>36</v>
      </c>
      <c r="G271" s="191" t="s">
        <v>45</v>
      </c>
      <c r="H271" s="191">
        <v>39</v>
      </c>
      <c r="I271" s="191" t="s">
        <v>2130</v>
      </c>
      <c r="J271" s="192">
        <v>42819</v>
      </c>
      <c r="K271" s="193">
        <v>135325</v>
      </c>
      <c r="L271" s="194" t="s">
        <v>2127</v>
      </c>
      <c r="M271" s="195">
        <v>0.14000000000000001</v>
      </c>
      <c r="N271" s="191" t="s">
        <v>38</v>
      </c>
      <c r="O271" s="191" t="s">
        <v>61</v>
      </c>
    </row>
    <row r="272" spans="1:15" x14ac:dyDescent="0.3">
      <c r="A272" s="191" t="s">
        <v>629</v>
      </c>
      <c r="B272" s="191" t="s">
        <v>630</v>
      </c>
      <c r="C272" s="191" t="s">
        <v>60</v>
      </c>
      <c r="D272" s="191" t="s">
        <v>65</v>
      </c>
      <c r="E272" s="191" t="s">
        <v>52</v>
      </c>
      <c r="F272" s="191" t="s">
        <v>36</v>
      </c>
      <c r="G272" s="191" t="s">
        <v>53</v>
      </c>
      <c r="H272" s="191">
        <v>26</v>
      </c>
      <c r="I272" s="191" t="s">
        <v>2130</v>
      </c>
      <c r="J272" s="192">
        <v>43752</v>
      </c>
      <c r="K272" s="193">
        <v>79356</v>
      </c>
      <c r="L272" s="194" t="s">
        <v>2128</v>
      </c>
      <c r="M272" s="195">
        <v>0</v>
      </c>
      <c r="N272" s="191" t="s">
        <v>38</v>
      </c>
      <c r="O272" s="191" t="s">
        <v>61</v>
      </c>
    </row>
    <row r="273" spans="1:15" x14ac:dyDescent="0.3">
      <c r="A273" s="191" t="s">
        <v>631</v>
      </c>
      <c r="B273" s="191" t="s">
        <v>632</v>
      </c>
      <c r="C273" s="191" t="s">
        <v>294</v>
      </c>
      <c r="D273" s="191" t="s">
        <v>86</v>
      </c>
      <c r="E273" s="191" t="s">
        <v>43</v>
      </c>
      <c r="F273" s="191" t="s">
        <v>44</v>
      </c>
      <c r="G273" s="191" t="s">
        <v>37</v>
      </c>
      <c r="H273" s="191">
        <v>40</v>
      </c>
      <c r="I273" s="191" t="s">
        <v>2130</v>
      </c>
      <c r="J273" s="192">
        <v>38540</v>
      </c>
      <c r="K273" s="193">
        <v>74412</v>
      </c>
      <c r="L273" s="194" t="s">
        <v>2128</v>
      </c>
      <c r="M273" s="195">
        <v>0</v>
      </c>
      <c r="N273" s="191" t="s">
        <v>38</v>
      </c>
      <c r="O273" s="191" t="s">
        <v>39</v>
      </c>
    </row>
    <row r="274" spans="1:15" x14ac:dyDescent="0.3">
      <c r="A274" s="191" t="s">
        <v>633</v>
      </c>
      <c r="B274" s="191" t="s">
        <v>634</v>
      </c>
      <c r="C274" s="191" t="s">
        <v>57</v>
      </c>
      <c r="D274" s="191" t="s">
        <v>34</v>
      </c>
      <c r="E274" s="191" t="s">
        <v>43</v>
      </c>
      <c r="F274" s="191" t="s">
        <v>36</v>
      </c>
      <c r="G274" s="191" t="s">
        <v>102</v>
      </c>
      <c r="H274" s="191">
        <v>32</v>
      </c>
      <c r="I274" s="191" t="s">
        <v>2130</v>
      </c>
      <c r="J274" s="192">
        <v>43010</v>
      </c>
      <c r="K274" s="193">
        <v>61886</v>
      </c>
      <c r="L274" s="194" t="s">
        <v>2128</v>
      </c>
      <c r="M274" s="195">
        <v>0.09</v>
      </c>
      <c r="N274" s="191" t="s">
        <v>110</v>
      </c>
      <c r="O274" s="191" t="s">
        <v>116</v>
      </c>
    </row>
    <row r="275" spans="1:15" x14ac:dyDescent="0.3">
      <c r="A275" s="191" t="s">
        <v>635</v>
      </c>
      <c r="B275" s="191" t="s">
        <v>636</v>
      </c>
      <c r="C275" s="191" t="s">
        <v>50</v>
      </c>
      <c r="D275" s="191" t="s">
        <v>76</v>
      </c>
      <c r="E275" s="191" t="s">
        <v>35</v>
      </c>
      <c r="F275" s="191" t="s">
        <v>36</v>
      </c>
      <c r="G275" s="191" t="s">
        <v>45</v>
      </c>
      <c r="H275" s="191">
        <v>58</v>
      </c>
      <c r="I275" s="191" t="s">
        <v>2126</v>
      </c>
      <c r="J275" s="192">
        <v>37755</v>
      </c>
      <c r="K275" s="193">
        <v>173071</v>
      </c>
      <c r="L275" s="194" t="s">
        <v>2129</v>
      </c>
      <c r="M275" s="195">
        <v>0.28999999999999998</v>
      </c>
      <c r="N275" s="191" t="s">
        <v>38</v>
      </c>
      <c r="O275" s="191" t="s">
        <v>105</v>
      </c>
    </row>
    <row r="276" spans="1:15" x14ac:dyDescent="0.3">
      <c r="A276" s="191" t="s">
        <v>637</v>
      </c>
      <c r="B276" s="191" t="s">
        <v>638</v>
      </c>
      <c r="C276" s="191" t="s">
        <v>192</v>
      </c>
      <c r="D276" s="191" t="s">
        <v>86</v>
      </c>
      <c r="E276" s="191" t="s">
        <v>35</v>
      </c>
      <c r="F276" s="191" t="s">
        <v>36</v>
      </c>
      <c r="G276" s="191" t="s">
        <v>53</v>
      </c>
      <c r="H276" s="191">
        <v>58</v>
      </c>
      <c r="I276" s="191" t="s">
        <v>2126</v>
      </c>
      <c r="J276" s="192">
        <v>34999</v>
      </c>
      <c r="K276" s="193">
        <v>70189</v>
      </c>
      <c r="L276" s="194" t="s">
        <v>2128</v>
      </c>
      <c r="M276" s="195">
        <v>0</v>
      </c>
      <c r="N276" s="191" t="s">
        <v>38</v>
      </c>
      <c r="O276" s="191" t="s">
        <v>105</v>
      </c>
    </row>
    <row r="277" spans="1:15" x14ac:dyDescent="0.3">
      <c r="A277" s="191" t="s">
        <v>639</v>
      </c>
      <c r="B277" s="191" t="s">
        <v>640</v>
      </c>
      <c r="C277" s="191" t="s">
        <v>96</v>
      </c>
      <c r="D277" s="191" t="s">
        <v>65</v>
      </c>
      <c r="E277" s="191" t="s">
        <v>35</v>
      </c>
      <c r="F277" s="191" t="s">
        <v>36</v>
      </c>
      <c r="G277" s="191" t="s">
        <v>102</v>
      </c>
      <c r="H277" s="191">
        <v>42</v>
      </c>
      <c r="I277" s="191" t="s">
        <v>2130</v>
      </c>
      <c r="J277" s="192">
        <v>41528</v>
      </c>
      <c r="K277" s="193">
        <v>181452</v>
      </c>
      <c r="L277" s="194" t="s">
        <v>2129</v>
      </c>
      <c r="M277" s="195">
        <v>0.3</v>
      </c>
      <c r="N277" s="191" t="s">
        <v>38</v>
      </c>
      <c r="O277" s="191" t="s">
        <v>105</v>
      </c>
    </row>
    <row r="278" spans="1:15" x14ac:dyDescent="0.3">
      <c r="A278" s="191" t="s">
        <v>641</v>
      </c>
      <c r="B278" s="191" t="s">
        <v>642</v>
      </c>
      <c r="C278" s="191" t="s">
        <v>181</v>
      </c>
      <c r="D278" s="191" t="s">
        <v>82</v>
      </c>
      <c r="E278" s="191" t="s">
        <v>52</v>
      </c>
      <c r="F278" s="191" t="s">
        <v>44</v>
      </c>
      <c r="G278" s="191" t="s">
        <v>53</v>
      </c>
      <c r="H278" s="191">
        <v>26</v>
      </c>
      <c r="I278" s="191" t="s">
        <v>2130</v>
      </c>
      <c r="J278" s="192">
        <v>44267</v>
      </c>
      <c r="K278" s="193">
        <v>70369</v>
      </c>
      <c r="L278" s="194" t="s">
        <v>2128</v>
      </c>
      <c r="M278" s="195">
        <v>0</v>
      </c>
      <c r="N278" s="191" t="s">
        <v>38</v>
      </c>
      <c r="O278" s="191" t="s">
        <v>39</v>
      </c>
    </row>
    <row r="279" spans="1:15" x14ac:dyDescent="0.3">
      <c r="A279" s="191" t="s">
        <v>643</v>
      </c>
      <c r="B279" s="191" t="s">
        <v>644</v>
      </c>
      <c r="C279" s="191" t="s">
        <v>60</v>
      </c>
      <c r="D279" s="191" t="s">
        <v>76</v>
      </c>
      <c r="E279" s="191" t="s">
        <v>43</v>
      </c>
      <c r="F279" s="191" t="s">
        <v>44</v>
      </c>
      <c r="G279" s="191" t="s">
        <v>102</v>
      </c>
      <c r="H279" s="191">
        <v>38</v>
      </c>
      <c r="I279" s="191" t="s">
        <v>2130</v>
      </c>
      <c r="J279" s="192">
        <v>39634</v>
      </c>
      <c r="K279" s="193">
        <v>78056</v>
      </c>
      <c r="L279" s="194" t="s">
        <v>2128</v>
      </c>
      <c r="M279" s="195">
        <v>0</v>
      </c>
      <c r="N279" s="191" t="s">
        <v>110</v>
      </c>
      <c r="O279" s="191" t="s">
        <v>235</v>
      </c>
    </row>
    <row r="280" spans="1:15" x14ac:dyDescent="0.3">
      <c r="A280" s="191" t="s">
        <v>645</v>
      </c>
      <c r="B280" s="191" t="s">
        <v>646</v>
      </c>
      <c r="C280" s="191" t="s">
        <v>50</v>
      </c>
      <c r="D280" s="191" t="s">
        <v>51</v>
      </c>
      <c r="E280" s="191" t="s">
        <v>35</v>
      </c>
      <c r="F280" s="191" t="s">
        <v>44</v>
      </c>
      <c r="G280" s="191" t="s">
        <v>45</v>
      </c>
      <c r="H280" s="191">
        <v>64</v>
      </c>
      <c r="I280" s="191" t="s">
        <v>2133</v>
      </c>
      <c r="J280" s="192">
        <v>35187</v>
      </c>
      <c r="K280" s="193">
        <v>189933</v>
      </c>
      <c r="L280" s="194" t="s">
        <v>2129</v>
      </c>
      <c r="M280" s="195">
        <v>0.23</v>
      </c>
      <c r="N280" s="191" t="s">
        <v>38</v>
      </c>
      <c r="O280" s="191" t="s">
        <v>73</v>
      </c>
    </row>
    <row r="281" spans="1:15" x14ac:dyDescent="0.3">
      <c r="A281" s="191" t="s">
        <v>647</v>
      </c>
      <c r="B281" s="191" t="s">
        <v>648</v>
      </c>
      <c r="C281" s="191" t="s">
        <v>195</v>
      </c>
      <c r="D281" s="191" t="s">
        <v>86</v>
      </c>
      <c r="E281" s="191" t="s">
        <v>52</v>
      </c>
      <c r="F281" s="191" t="s">
        <v>44</v>
      </c>
      <c r="G281" s="191" t="s">
        <v>53</v>
      </c>
      <c r="H281" s="191">
        <v>38</v>
      </c>
      <c r="I281" s="191" t="s">
        <v>2130</v>
      </c>
      <c r="J281" s="192">
        <v>40360</v>
      </c>
      <c r="K281" s="193">
        <v>78237</v>
      </c>
      <c r="L281" s="194" t="s">
        <v>2128</v>
      </c>
      <c r="M281" s="195">
        <v>0</v>
      </c>
      <c r="N281" s="191" t="s">
        <v>38</v>
      </c>
      <c r="O281" s="191" t="s">
        <v>61</v>
      </c>
    </row>
    <row r="282" spans="1:15" x14ac:dyDescent="0.3">
      <c r="A282" s="191" t="s">
        <v>649</v>
      </c>
      <c r="B282" s="191" t="s">
        <v>650</v>
      </c>
      <c r="C282" s="191" t="s">
        <v>72</v>
      </c>
      <c r="D282" s="191" t="s">
        <v>76</v>
      </c>
      <c r="E282" s="191" t="s">
        <v>35</v>
      </c>
      <c r="F282" s="191" t="s">
        <v>36</v>
      </c>
      <c r="G282" s="191" t="s">
        <v>102</v>
      </c>
      <c r="H282" s="191">
        <v>55</v>
      </c>
      <c r="I282" s="191" t="s">
        <v>2126</v>
      </c>
      <c r="J282" s="192">
        <v>35242</v>
      </c>
      <c r="K282" s="193">
        <v>48687</v>
      </c>
      <c r="L282" s="194" t="s">
        <v>2131</v>
      </c>
      <c r="M282" s="195">
        <v>0</v>
      </c>
      <c r="N282" s="191" t="s">
        <v>110</v>
      </c>
      <c r="O282" s="191" t="s">
        <v>116</v>
      </c>
    </row>
    <row r="283" spans="1:15" x14ac:dyDescent="0.3">
      <c r="A283" s="191" t="s">
        <v>651</v>
      </c>
      <c r="B283" s="191" t="s">
        <v>652</v>
      </c>
      <c r="C283" s="191" t="s">
        <v>33</v>
      </c>
      <c r="D283" s="191" t="s">
        <v>97</v>
      </c>
      <c r="E283" s="191" t="s">
        <v>43</v>
      </c>
      <c r="F283" s="191" t="s">
        <v>36</v>
      </c>
      <c r="G283" s="191" t="s">
        <v>102</v>
      </c>
      <c r="H283" s="191">
        <v>45</v>
      </c>
      <c r="I283" s="191" t="s">
        <v>2126</v>
      </c>
      <c r="J283" s="192">
        <v>38218</v>
      </c>
      <c r="K283" s="193">
        <v>121065</v>
      </c>
      <c r="L283" s="194" t="s">
        <v>2127</v>
      </c>
      <c r="M283" s="195">
        <v>0.15</v>
      </c>
      <c r="N283" s="191" t="s">
        <v>110</v>
      </c>
      <c r="O283" s="191" t="s">
        <v>116</v>
      </c>
    </row>
    <row r="284" spans="1:15" x14ac:dyDescent="0.3">
      <c r="A284" s="191" t="s">
        <v>653</v>
      </c>
      <c r="B284" s="191" t="s">
        <v>654</v>
      </c>
      <c r="C284" s="191" t="s">
        <v>60</v>
      </c>
      <c r="D284" s="191" t="s">
        <v>65</v>
      </c>
      <c r="E284" s="191" t="s">
        <v>66</v>
      </c>
      <c r="F284" s="191" t="s">
        <v>44</v>
      </c>
      <c r="G284" s="191" t="s">
        <v>37</v>
      </c>
      <c r="H284" s="191">
        <v>43</v>
      </c>
      <c r="I284" s="191" t="s">
        <v>2130</v>
      </c>
      <c r="J284" s="192">
        <v>38093</v>
      </c>
      <c r="K284" s="193">
        <v>94246</v>
      </c>
      <c r="L284" s="194" t="s">
        <v>2128</v>
      </c>
      <c r="M284" s="195">
        <v>0</v>
      </c>
      <c r="N284" s="191" t="s">
        <v>38</v>
      </c>
      <c r="O284" s="191" t="s">
        <v>77</v>
      </c>
    </row>
    <row r="285" spans="1:15" x14ac:dyDescent="0.3">
      <c r="A285" s="191" t="s">
        <v>655</v>
      </c>
      <c r="B285" s="191" t="s">
        <v>656</v>
      </c>
      <c r="C285" s="191" t="s">
        <v>347</v>
      </c>
      <c r="D285" s="191" t="s">
        <v>34</v>
      </c>
      <c r="E285" s="191" t="s">
        <v>43</v>
      </c>
      <c r="F285" s="191" t="s">
        <v>36</v>
      </c>
      <c r="G285" s="191" t="s">
        <v>45</v>
      </c>
      <c r="H285" s="191">
        <v>34</v>
      </c>
      <c r="I285" s="191" t="s">
        <v>2130</v>
      </c>
      <c r="J285" s="192">
        <v>42512</v>
      </c>
      <c r="K285" s="193">
        <v>44614</v>
      </c>
      <c r="L285" s="194" t="s">
        <v>2131</v>
      </c>
      <c r="M285" s="195">
        <v>0</v>
      </c>
      <c r="N285" s="191" t="s">
        <v>38</v>
      </c>
      <c r="O285" s="191" t="s">
        <v>73</v>
      </c>
    </row>
    <row r="286" spans="1:15" x14ac:dyDescent="0.3">
      <c r="A286" s="191" t="s">
        <v>657</v>
      </c>
      <c r="B286" s="191" t="s">
        <v>658</v>
      </c>
      <c r="C286" s="191" t="s">
        <v>96</v>
      </c>
      <c r="D286" s="191" t="s">
        <v>34</v>
      </c>
      <c r="E286" s="191" t="s">
        <v>35</v>
      </c>
      <c r="F286" s="191" t="s">
        <v>44</v>
      </c>
      <c r="G286" s="191" t="s">
        <v>45</v>
      </c>
      <c r="H286" s="191">
        <v>40</v>
      </c>
      <c r="I286" s="191" t="s">
        <v>2130</v>
      </c>
      <c r="J286" s="192">
        <v>44143</v>
      </c>
      <c r="K286" s="193">
        <v>234469</v>
      </c>
      <c r="L286" s="194" t="s">
        <v>2132</v>
      </c>
      <c r="M286" s="195">
        <v>0.31</v>
      </c>
      <c r="N286" s="191" t="s">
        <v>46</v>
      </c>
      <c r="O286" s="191" t="s">
        <v>151</v>
      </c>
    </row>
    <row r="287" spans="1:15" x14ac:dyDescent="0.3">
      <c r="A287" s="191" t="s">
        <v>659</v>
      </c>
      <c r="B287" s="191" t="s">
        <v>660</v>
      </c>
      <c r="C287" s="191" t="s">
        <v>195</v>
      </c>
      <c r="D287" s="191" t="s">
        <v>86</v>
      </c>
      <c r="E287" s="191" t="s">
        <v>35</v>
      </c>
      <c r="F287" s="191" t="s">
        <v>44</v>
      </c>
      <c r="G287" s="191" t="s">
        <v>102</v>
      </c>
      <c r="H287" s="191">
        <v>52</v>
      </c>
      <c r="I287" s="191" t="s">
        <v>2126</v>
      </c>
      <c r="J287" s="192">
        <v>44022</v>
      </c>
      <c r="K287" s="193">
        <v>88272</v>
      </c>
      <c r="L287" s="194" t="s">
        <v>2128</v>
      </c>
      <c r="M287" s="195">
        <v>0</v>
      </c>
      <c r="N287" s="191" t="s">
        <v>110</v>
      </c>
      <c r="O287" s="191" t="s">
        <v>235</v>
      </c>
    </row>
    <row r="288" spans="1:15" x14ac:dyDescent="0.3">
      <c r="A288" s="191" t="s">
        <v>661</v>
      </c>
      <c r="B288" s="191" t="s">
        <v>662</v>
      </c>
      <c r="C288" s="191" t="s">
        <v>141</v>
      </c>
      <c r="D288" s="191" t="s">
        <v>51</v>
      </c>
      <c r="E288" s="191" t="s">
        <v>66</v>
      </c>
      <c r="F288" s="191" t="s">
        <v>44</v>
      </c>
      <c r="G288" s="191" t="s">
        <v>45</v>
      </c>
      <c r="H288" s="191">
        <v>52</v>
      </c>
      <c r="I288" s="191" t="s">
        <v>2126</v>
      </c>
      <c r="J288" s="192">
        <v>42992</v>
      </c>
      <c r="K288" s="193">
        <v>74449</v>
      </c>
      <c r="L288" s="194" t="s">
        <v>2128</v>
      </c>
      <c r="M288" s="195">
        <v>0</v>
      </c>
      <c r="N288" s="191" t="s">
        <v>46</v>
      </c>
      <c r="O288" s="191" t="s">
        <v>131</v>
      </c>
    </row>
    <row r="289" spans="1:15" x14ac:dyDescent="0.3">
      <c r="A289" s="191" t="s">
        <v>663</v>
      </c>
      <c r="B289" s="191" t="s">
        <v>664</v>
      </c>
      <c r="C289" s="191" t="s">
        <v>96</v>
      </c>
      <c r="D289" s="191" t="s">
        <v>86</v>
      </c>
      <c r="E289" s="191" t="s">
        <v>52</v>
      </c>
      <c r="F289" s="191" t="s">
        <v>44</v>
      </c>
      <c r="G289" s="191" t="s">
        <v>45</v>
      </c>
      <c r="H289" s="191">
        <v>47</v>
      </c>
      <c r="I289" s="191" t="s">
        <v>2126</v>
      </c>
      <c r="J289" s="192">
        <v>41071</v>
      </c>
      <c r="K289" s="193">
        <v>222941</v>
      </c>
      <c r="L289" s="194" t="s">
        <v>2132</v>
      </c>
      <c r="M289" s="195">
        <v>0.39</v>
      </c>
      <c r="N289" s="191" t="s">
        <v>46</v>
      </c>
      <c r="O289" s="191" t="s">
        <v>131</v>
      </c>
    </row>
    <row r="290" spans="1:15" x14ac:dyDescent="0.3">
      <c r="A290" s="191" t="s">
        <v>665</v>
      </c>
      <c r="B290" s="191" t="s">
        <v>666</v>
      </c>
      <c r="C290" s="191" t="s">
        <v>72</v>
      </c>
      <c r="D290" s="191" t="s">
        <v>97</v>
      </c>
      <c r="E290" s="191" t="s">
        <v>43</v>
      </c>
      <c r="F290" s="191" t="s">
        <v>36</v>
      </c>
      <c r="G290" s="191" t="s">
        <v>45</v>
      </c>
      <c r="H290" s="191">
        <v>65</v>
      </c>
      <c r="I290" s="191" t="s">
        <v>2133</v>
      </c>
      <c r="J290" s="192">
        <v>41543</v>
      </c>
      <c r="K290" s="193">
        <v>50341</v>
      </c>
      <c r="L290" s="194" t="s">
        <v>2128</v>
      </c>
      <c r="M290" s="195">
        <v>0</v>
      </c>
      <c r="N290" s="191" t="s">
        <v>46</v>
      </c>
      <c r="O290" s="191" t="s">
        <v>131</v>
      </c>
    </row>
    <row r="291" spans="1:15" x14ac:dyDescent="0.3">
      <c r="A291" s="191" t="s">
        <v>667</v>
      </c>
      <c r="B291" s="191" t="s">
        <v>668</v>
      </c>
      <c r="C291" s="191" t="s">
        <v>181</v>
      </c>
      <c r="D291" s="191" t="s">
        <v>82</v>
      </c>
      <c r="E291" s="191" t="s">
        <v>66</v>
      </c>
      <c r="F291" s="191" t="s">
        <v>36</v>
      </c>
      <c r="G291" s="191" t="s">
        <v>102</v>
      </c>
      <c r="H291" s="191">
        <v>31</v>
      </c>
      <c r="I291" s="191" t="s">
        <v>2130</v>
      </c>
      <c r="J291" s="192">
        <v>44297</v>
      </c>
      <c r="K291" s="193">
        <v>72235</v>
      </c>
      <c r="L291" s="194" t="s">
        <v>2128</v>
      </c>
      <c r="M291" s="195">
        <v>0</v>
      </c>
      <c r="N291" s="191" t="s">
        <v>110</v>
      </c>
      <c r="O291" s="191" t="s">
        <v>111</v>
      </c>
    </row>
    <row r="292" spans="1:15" x14ac:dyDescent="0.3">
      <c r="A292" s="191" t="s">
        <v>669</v>
      </c>
      <c r="B292" s="191" t="s">
        <v>670</v>
      </c>
      <c r="C292" s="191" t="s">
        <v>60</v>
      </c>
      <c r="D292" s="191" t="s">
        <v>76</v>
      </c>
      <c r="E292" s="191" t="s">
        <v>66</v>
      </c>
      <c r="F292" s="191" t="s">
        <v>36</v>
      </c>
      <c r="G292" s="191" t="s">
        <v>102</v>
      </c>
      <c r="H292" s="191">
        <v>41</v>
      </c>
      <c r="I292" s="191" t="s">
        <v>2130</v>
      </c>
      <c r="J292" s="192">
        <v>42533</v>
      </c>
      <c r="K292" s="193">
        <v>70165</v>
      </c>
      <c r="L292" s="194" t="s">
        <v>2128</v>
      </c>
      <c r="M292" s="195">
        <v>0</v>
      </c>
      <c r="N292" s="191" t="s">
        <v>38</v>
      </c>
      <c r="O292" s="191" t="s">
        <v>105</v>
      </c>
    </row>
    <row r="293" spans="1:15" x14ac:dyDescent="0.3">
      <c r="A293" s="191" t="s">
        <v>671</v>
      </c>
      <c r="B293" s="191" t="s">
        <v>672</v>
      </c>
      <c r="C293" s="191" t="s">
        <v>33</v>
      </c>
      <c r="D293" s="191" t="s">
        <v>97</v>
      </c>
      <c r="E293" s="191" t="s">
        <v>52</v>
      </c>
      <c r="F293" s="191" t="s">
        <v>44</v>
      </c>
      <c r="G293" s="191" t="s">
        <v>53</v>
      </c>
      <c r="H293" s="191">
        <v>30</v>
      </c>
      <c r="I293" s="191" t="s">
        <v>2130</v>
      </c>
      <c r="J293" s="192">
        <v>44030</v>
      </c>
      <c r="K293" s="193">
        <v>148485</v>
      </c>
      <c r="L293" s="194" t="s">
        <v>2127</v>
      </c>
      <c r="M293" s="195">
        <v>0.15</v>
      </c>
      <c r="N293" s="191" t="s">
        <v>38</v>
      </c>
      <c r="O293" s="191" t="s">
        <v>73</v>
      </c>
    </row>
    <row r="294" spans="1:15" x14ac:dyDescent="0.3">
      <c r="A294" s="191" t="s">
        <v>673</v>
      </c>
      <c r="B294" s="191" t="s">
        <v>674</v>
      </c>
      <c r="C294" s="191" t="s">
        <v>42</v>
      </c>
      <c r="D294" s="191" t="s">
        <v>34</v>
      </c>
      <c r="E294" s="191" t="s">
        <v>43</v>
      </c>
      <c r="F294" s="191" t="s">
        <v>36</v>
      </c>
      <c r="G294" s="191" t="s">
        <v>45</v>
      </c>
      <c r="H294" s="191">
        <v>58</v>
      </c>
      <c r="I294" s="191" t="s">
        <v>2126</v>
      </c>
      <c r="J294" s="192">
        <v>38521</v>
      </c>
      <c r="K294" s="193">
        <v>86089</v>
      </c>
      <c r="L294" s="194" t="s">
        <v>2128</v>
      </c>
      <c r="M294" s="195">
        <v>0</v>
      </c>
      <c r="N294" s="191" t="s">
        <v>38</v>
      </c>
      <c r="O294" s="191" t="s">
        <v>54</v>
      </c>
    </row>
    <row r="295" spans="1:15" x14ac:dyDescent="0.3">
      <c r="A295" s="191" t="s">
        <v>675</v>
      </c>
      <c r="B295" s="191" t="s">
        <v>676</v>
      </c>
      <c r="C295" s="191" t="s">
        <v>130</v>
      </c>
      <c r="D295" s="191" t="s">
        <v>86</v>
      </c>
      <c r="E295" s="191" t="s">
        <v>35</v>
      </c>
      <c r="F295" s="191" t="s">
        <v>44</v>
      </c>
      <c r="G295" s="191" t="s">
        <v>102</v>
      </c>
      <c r="H295" s="191">
        <v>54</v>
      </c>
      <c r="I295" s="191" t="s">
        <v>2126</v>
      </c>
      <c r="J295" s="192">
        <v>39382</v>
      </c>
      <c r="K295" s="193">
        <v>106313</v>
      </c>
      <c r="L295" s="194" t="s">
        <v>2127</v>
      </c>
      <c r="M295" s="195">
        <v>0.15</v>
      </c>
      <c r="N295" s="191" t="s">
        <v>38</v>
      </c>
      <c r="O295" s="191" t="s">
        <v>54</v>
      </c>
    </row>
    <row r="296" spans="1:15" x14ac:dyDescent="0.3">
      <c r="A296" s="191" t="s">
        <v>677</v>
      </c>
      <c r="B296" s="191" t="s">
        <v>678</v>
      </c>
      <c r="C296" s="191" t="s">
        <v>72</v>
      </c>
      <c r="D296" s="191" t="s">
        <v>97</v>
      </c>
      <c r="E296" s="191" t="s">
        <v>35</v>
      </c>
      <c r="F296" s="191" t="s">
        <v>36</v>
      </c>
      <c r="G296" s="191" t="s">
        <v>45</v>
      </c>
      <c r="H296" s="191">
        <v>40</v>
      </c>
      <c r="I296" s="191" t="s">
        <v>2130</v>
      </c>
      <c r="J296" s="192">
        <v>44251</v>
      </c>
      <c r="K296" s="193">
        <v>46833</v>
      </c>
      <c r="L296" s="194" t="s">
        <v>2131</v>
      </c>
      <c r="M296" s="195">
        <v>0</v>
      </c>
      <c r="N296" s="191" t="s">
        <v>46</v>
      </c>
      <c r="O296" s="191" t="s">
        <v>151</v>
      </c>
    </row>
    <row r="297" spans="1:15" x14ac:dyDescent="0.3">
      <c r="A297" s="191" t="s">
        <v>679</v>
      </c>
      <c r="B297" s="191" t="s">
        <v>680</v>
      </c>
      <c r="C297" s="191" t="s">
        <v>50</v>
      </c>
      <c r="D297" s="191" t="s">
        <v>51</v>
      </c>
      <c r="E297" s="191" t="s">
        <v>35</v>
      </c>
      <c r="F297" s="191" t="s">
        <v>36</v>
      </c>
      <c r="G297" s="191" t="s">
        <v>45</v>
      </c>
      <c r="H297" s="191">
        <v>63</v>
      </c>
      <c r="I297" s="191" t="s">
        <v>2133</v>
      </c>
      <c r="J297" s="192">
        <v>36826</v>
      </c>
      <c r="K297" s="193">
        <v>155320</v>
      </c>
      <c r="L297" s="194" t="s">
        <v>2129</v>
      </c>
      <c r="M297" s="195">
        <v>0.17</v>
      </c>
      <c r="N297" s="191" t="s">
        <v>46</v>
      </c>
      <c r="O297" s="191" t="s">
        <v>47</v>
      </c>
    </row>
    <row r="298" spans="1:15" x14ac:dyDescent="0.3">
      <c r="A298" s="191" t="s">
        <v>681</v>
      </c>
      <c r="B298" s="191" t="s">
        <v>682</v>
      </c>
      <c r="C298" s="191" t="s">
        <v>60</v>
      </c>
      <c r="D298" s="191" t="s">
        <v>76</v>
      </c>
      <c r="E298" s="191" t="s">
        <v>43</v>
      </c>
      <c r="F298" s="191" t="s">
        <v>44</v>
      </c>
      <c r="G298" s="191" t="s">
        <v>45</v>
      </c>
      <c r="H298" s="191">
        <v>40</v>
      </c>
      <c r="I298" s="191" t="s">
        <v>2130</v>
      </c>
      <c r="J298" s="192">
        <v>42384</v>
      </c>
      <c r="K298" s="193">
        <v>89984</v>
      </c>
      <c r="L298" s="194" t="s">
        <v>2128</v>
      </c>
      <c r="M298" s="195">
        <v>0</v>
      </c>
      <c r="N298" s="191" t="s">
        <v>46</v>
      </c>
      <c r="O298" s="191" t="s">
        <v>151</v>
      </c>
    </row>
    <row r="299" spans="1:15" x14ac:dyDescent="0.3">
      <c r="A299" s="191" t="s">
        <v>683</v>
      </c>
      <c r="B299" s="191" t="s">
        <v>684</v>
      </c>
      <c r="C299" s="191" t="s">
        <v>130</v>
      </c>
      <c r="D299" s="191" t="s">
        <v>86</v>
      </c>
      <c r="E299" s="191" t="s">
        <v>52</v>
      </c>
      <c r="F299" s="191" t="s">
        <v>36</v>
      </c>
      <c r="G299" s="191" t="s">
        <v>45</v>
      </c>
      <c r="H299" s="191">
        <v>65</v>
      </c>
      <c r="I299" s="191" t="s">
        <v>2133</v>
      </c>
      <c r="J299" s="192">
        <v>38792</v>
      </c>
      <c r="K299" s="193">
        <v>83756</v>
      </c>
      <c r="L299" s="194" t="s">
        <v>2128</v>
      </c>
      <c r="M299" s="195">
        <v>0.14000000000000001</v>
      </c>
      <c r="N299" s="191" t="s">
        <v>46</v>
      </c>
      <c r="O299" s="191" t="s">
        <v>91</v>
      </c>
    </row>
    <row r="300" spans="1:15" x14ac:dyDescent="0.3">
      <c r="A300" s="191" t="s">
        <v>685</v>
      </c>
      <c r="B300" s="191" t="s">
        <v>686</v>
      </c>
      <c r="C300" s="191" t="s">
        <v>50</v>
      </c>
      <c r="D300" s="191" t="s">
        <v>82</v>
      </c>
      <c r="E300" s="191" t="s">
        <v>66</v>
      </c>
      <c r="F300" s="191" t="s">
        <v>36</v>
      </c>
      <c r="G300" s="191" t="s">
        <v>45</v>
      </c>
      <c r="H300" s="191">
        <v>57</v>
      </c>
      <c r="I300" s="191" t="s">
        <v>2126</v>
      </c>
      <c r="J300" s="192">
        <v>42667</v>
      </c>
      <c r="K300" s="193">
        <v>176324</v>
      </c>
      <c r="L300" s="194" t="s">
        <v>2129</v>
      </c>
      <c r="M300" s="195">
        <v>0.23</v>
      </c>
      <c r="N300" s="191" t="s">
        <v>46</v>
      </c>
      <c r="O300" s="191" t="s">
        <v>91</v>
      </c>
    </row>
    <row r="301" spans="1:15" x14ac:dyDescent="0.3">
      <c r="A301" s="191" t="s">
        <v>687</v>
      </c>
      <c r="B301" s="191" t="s">
        <v>688</v>
      </c>
      <c r="C301" s="191" t="s">
        <v>60</v>
      </c>
      <c r="D301" s="191" t="s">
        <v>76</v>
      </c>
      <c r="E301" s="191" t="s">
        <v>52</v>
      </c>
      <c r="F301" s="191" t="s">
        <v>44</v>
      </c>
      <c r="G301" s="191" t="s">
        <v>53</v>
      </c>
      <c r="H301" s="191">
        <v>27</v>
      </c>
      <c r="I301" s="191" t="s">
        <v>2130</v>
      </c>
      <c r="J301" s="192">
        <v>44482</v>
      </c>
      <c r="K301" s="193">
        <v>74077</v>
      </c>
      <c r="L301" s="194" t="s">
        <v>2128</v>
      </c>
      <c r="M301" s="195">
        <v>0</v>
      </c>
      <c r="N301" s="191" t="s">
        <v>38</v>
      </c>
      <c r="O301" s="191" t="s">
        <v>39</v>
      </c>
    </row>
    <row r="302" spans="1:15" x14ac:dyDescent="0.3">
      <c r="A302" s="191" t="s">
        <v>689</v>
      </c>
      <c r="B302" s="191" t="s">
        <v>690</v>
      </c>
      <c r="C302" s="191" t="s">
        <v>69</v>
      </c>
      <c r="D302" s="191" t="s">
        <v>82</v>
      </c>
      <c r="E302" s="191" t="s">
        <v>43</v>
      </c>
      <c r="F302" s="191" t="s">
        <v>36</v>
      </c>
      <c r="G302" s="191" t="s">
        <v>53</v>
      </c>
      <c r="H302" s="191">
        <v>31</v>
      </c>
      <c r="I302" s="191" t="s">
        <v>2130</v>
      </c>
      <c r="J302" s="192">
        <v>44214</v>
      </c>
      <c r="K302" s="193">
        <v>104162</v>
      </c>
      <c r="L302" s="194" t="s">
        <v>2127</v>
      </c>
      <c r="M302" s="195">
        <v>7.0000000000000007E-2</v>
      </c>
      <c r="N302" s="191" t="s">
        <v>38</v>
      </c>
      <c r="O302" s="191" t="s">
        <v>77</v>
      </c>
    </row>
    <row r="303" spans="1:15" x14ac:dyDescent="0.3">
      <c r="A303" s="191" t="s">
        <v>691</v>
      </c>
      <c r="B303" s="191" t="s">
        <v>692</v>
      </c>
      <c r="C303" s="191" t="s">
        <v>462</v>
      </c>
      <c r="D303" s="191" t="s">
        <v>34</v>
      </c>
      <c r="E303" s="191" t="s">
        <v>66</v>
      </c>
      <c r="F303" s="191" t="s">
        <v>36</v>
      </c>
      <c r="G303" s="191" t="s">
        <v>45</v>
      </c>
      <c r="H303" s="191">
        <v>45</v>
      </c>
      <c r="I303" s="191" t="s">
        <v>2126</v>
      </c>
      <c r="J303" s="192">
        <v>40418</v>
      </c>
      <c r="K303" s="193">
        <v>82162</v>
      </c>
      <c r="L303" s="194" t="s">
        <v>2128</v>
      </c>
      <c r="M303" s="195">
        <v>0</v>
      </c>
      <c r="N303" s="191" t="s">
        <v>46</v>
      </c>
      <c r="O303" s="191" t="s">
        <v>131</v>
      </c>
    </row>
    <row r="304" spans="1:15" x14ac:dyDescent="0.3">
      <c r="A304" s="191" t="s">
        <v>693</v>
      </c>
      <c r="B304" s="191" t="s">
        <v>694</v>
      </c>
      <c r="C304" s="191" t="s">
        <v>64</v>
      </c>
      <c r="D304" s="191" t="s">
        <v>65</v>
      </c>
      <c r="E304" s="191" t="s">
        <v>52</v>
      </c>
      <c r="F304" s="191" t="s">
        <v>36</v>
      </c>
      <c r="G304" s="191" t="s">
        <v>45</v>
      </c>
      <c r="H304" s="191">
        <v>47</v>
      </c>
      <c r="I304" s="191" t="s">
        <v>2126</v>
      </c>
      <c r="J304" s="192">
        <v>42195</v>
      </c>
      <c r="K304" s="193">
        <v>63880</v>
      </c>
      <c r="L304" s="194" t="s">
        <v>2128</v>
      </c>
      <c r="M304" s="195">
        <v>0</v>
      </c>
      <c r="N304" s="191" t="s">
        <v>46</v>
      </c>
      <c r="O304" s="191" t="s">
        <v>47</v>
      </c>
    </row>
    <row r="305" spans="1:15" x14ac:dyDescent="0.3">
      <c r="A305" s="191" t="s">
        <v>695</v>
      </c>
      <c r="B305" s="191" t="s">
        <v>696</v>
      </c>
      <c r="C305" s="191" t="s">
        <v>240</v>
      </c>
      <c r="D305" s="191" t="s">
        <v>86</v>
      </c>
      <c r="E305" s="191" t="s">
        <v>35</v>
      </c>
      <c r="F305" s="191" t="s">
        <v>36</v>
      </c>
      <c r="G305" s="191" t="s">
        <v>45</v>
      </c>
      <c r="H305" s="191">
        <v>55</v>
      </c>
      <c r="I305" s="191" t="s">
        <v>2126</v>
      </c>
      <c r="J305" s="192">
        <v>41525</v>
      </c>
      <c r="K305" s="193">
        <v>73248</v>
      </c>
      <c r="L305" s="194" t="s">
        <v>2128</v>
      </c>
      <c r="M305" s="195">
        <v>0</v>
      </c>
      <c r="N305" s="191" t="s">
        <v>38</v>
      </c>
      <c r="O305" s="191" t="s">
        <v>105</v>
      </c>
    </row>
    <row r="306" spans="1:15" x14ac:dyDescent="0.3">
      <c r="A306" s="191" t="s">
        <v>697</v>
      </c>
      <c r="B306" s="191" t="s">
        <v>698</v>
      </c>
      <c r="C306" s="191" t="s">
        <v>60</v>
      </c>
      <c r="D306" s="191" t="s">
        <v>76</v>
      </c>
      <c r="E306" s="191" t="s">
        <v>43</v>
      </c>
      <c r="F306" s="191" t="s">
        <v>44</v>
      </c>
      <c r="G306" s="191" t="s">
        <v>37</v>
      </c>
      <c r="H306" s="191">
        <v>51</v>
      </c>
      <c r="I306" s="191" t="s">
        <v>2126</v>
      </c>
      <c r="J306" s="192">
        <v>44113</v>
      </c>
      <c r="K306" s="193">
        <v>91853</v>
      </c>
      <c r="L306" s="194" t="s">
        <v>2128</v>
      </c>
      <c r="M306" s="195">
        <v>0</v>
      </c>
      <c r="N306" s="191" t="s">
        <v>38</v>
      </c>
      <c r="O306" s="191" t="s">
        <v>54</v>
      </c>
    </row>
    <row r="307" spans="1:15" x14ac:dyDescent="0.3">
      <c r="A307" s="191" t="s">
        <v>699</v>
      </c>
      <c r="B307" s="191" t="s">
        <v>700</v>
      </c>
      <c r="C307" s="191" t="s">
        <v>50</v>
      </c>
      <c r="D307" s="191" t="s">
        <v>51</v>
      </c>
      <c r="E307" s="191" t="s">
        <v>52</v>
      </c>
      <c r="F307" s="191" t="s">
        <v>44</v>
      </c>
      <c r="G307" s="191" t="s">
        <v>53</v>
      </c>
      <c r="H307" s="191">
        <v>25</v>
      </c>
      <c r="I307" s="191" t="s">
        <v>2130</v>
      </c>
      <c r="J307" s="192">
        <v>43844</v>
      </c>
      <c r="K307" s="193">
        <v>168014</v>
      </c>
      <c r="L307" s="194" t="s">
        <v>2129</v>
      </c>
      <c r="M307" s="195">
        <v>0.27</v>
      </c>
      <c r="N307" s="191" t="s">
        <v>38</v>
      </c>
      <c r="O307" s="191" t="s">
        <v>54</v>
      </c>
    </row>
    <row r="308" spans="1:15" x14ac:dyDescent="0.3">
      <c r="A308" s="191" t="s">
        <v>701</v>
      </c>
      <c r="B308" s="191" t="s">
        <v>702</v>
      </c>
      <c r="C308" s="191" t="s">
        <v>294</v>
      </c>
      <c r="D308" s="191" t="s">
        <v>86</v>
      </c>
      <c r="E308" s="191" t="s">
        <v>66</v>
      </c>
      <c r="F308" s="191" t="s">
        <v>36</v>
      </c>
      <c r="G308" s="191" t="s">
        <v>53</v>
      </c>
      <c r="H308" s="191">
        <v>37</v>
      </c>
      <c r="I308" s="191" t="s">
        <v>2130</v>
      </c>
      <c r="J308" s="192">
        <v>42995</v>
      </c>
      <c r="K308" s="193">
        <v>70770</v>
      </c>
      <c r="L308" s="194" t="s">
        <v>2128</v>
      </c>
      <c r="M308" s="195">
        <v>0</v>
      </c>
      <c r="N308" s="191" t="s">
        <v>38</v>
      </c>
      <c r="O308" s="191" t="s">
        <v>73</v>
      </c>
    </row>
    <row r="309" spans="1:15" x14ac:dyDescent="0.3">
      <c r="A309" s="191" t="s">
        <v>703</v>
      </c>
      <c r="B309" s="191" t="s">
        <v>704</v>
      </c>
      <c r="C309" s="191" t="s">
        <v>181</v>
      </c>
      <c r="D309" s="191" t="s">
        <v>82</v>
      </c>
      <c r="E309" s="191" t="s">
        <v>66</v>
      </c>
      <c r="F309" s="191" t="s">
        <v>44</v>
      </c>
      <c r="G309" s="191" t="s">
        <v>53</v>
      </c>
      <c r="H309" s="191">
        <v>62</v>
      </c>
      <c r="I309" s="191" t="s">
        <v>2133</v>
      </c>
      <c r="J309" s="192">
        <v>38271</v>
      </c>
      <c r="K309" s="193">
        <v>50825</v>
      </c>
      <c r="L309" s="194" t="s">
        <v>2128</v>
      </c>
      <c r="M309" s="195">
        <v>0</v>
      </c>
      <c r="N309" s="191" t="s">
        <v>38</v>
      </c>
      <c r="O309" s="191" t="s">
        <v>39</v>
      </c>
    </row>
    <row r="310" spans="1:15" x14ac:dyDescent="0.3">
      <c r="A310" s="191" t="s">
        <v>705</v>
      </c>
      <c r="B310" s="191" t="s">
        <v>706</v>
      </c>
      <c r="C310" s="191" t="s">
        <v>33</v>
      </c>
      <c r="D310" s="191" t="s">
        <v>51</v>
      </c>
      <c r="E310" s="191" t="s">
        <v>35</v>
      </c>
      <c r="F310" s="191" t="s">
        <v>44</v>
      </c>
      <c r="G310" s="191" t="s">
        <v>102</v>
      </c>
      <c r="H310" s="191">
        <v>31</v>
      </c>
      <c r="I310" s="191" t="s">
        <v>2130</v>
      </c>
      <c r="J310" s="192">
        <v>42266</v>
      </c>
      <c r="K310" s="193">
        <v>145846</v>
      </c>
      <c r="L310" s="194" t="s">
        <v>2127</v>
      </c>
      <c r="M310" s="195">
        <v>0.15</v>
      </c>
      <c r="N310" s="191" t="s">
        <v>110</v>
      </c>
      <c r="O310" s="191" t="s">
        <v>111</v>
      </c>
    </row>
    <row r="311" spans="1:15" x14ac:dyDescent="0.3">
      <c r="A311" s="191" t="s">
        <v>707</v>
      </c>
      <c r="B311" s="191" t="s">
        <v>708</v>
      </c>
      <c r="C311" s="191" t="s">
        <v>33</v>
      </c>
      <c r="D311" s="191" t="s">
        <v>82</v>
      </c>
      <c r="E311" s="191" t="s">
        <v>35</v>
      </c>
      <c r="F311" s="191" t="s">
        <v>36</v>
      </c>
      <c r="G311" s="191" t="s">
        <v>45</v>
      </c>
      <c r="H311" s="191">
        <v>64</v>
      </c>
      <c r="I311" s="191" t="s">
        <v>2133</v>
      </c>
      <c r="J311" s="192">
        <v>37962</v>
      </c>
      <c r="K311" s="193">
        <v>125807</v>
      </c>
      <c r="L311" s="194" t="s">
        <v>2127</v>
      </c>
      <c r="M311" s="195">
        <v>0.15</v>
      </c>
      <c r="N311" s="191" t="s">
        <v>38</v>
      </c>
      <c r="O311" s="191" t="s">
        <v>54</v>
      </c>
    </row>
    <row r="312" spans="1:15" x14ac:dyDescent="0.3">
      <c r="A312" s="191" t="s">
        <v>709</v>
      </c>
      <c r="B312" s="191" t="s">
        <v>710</v>
      </c>
      <c r="C312" s="191" t="s">
        <v>72</v>
      </c>
      <c r="D312" s="191" t="s">
        <v>65</v>
      </c>
      <c r="E312" s="191" t="s">
        <v>52</v>
      </c>
      <c r="F312" s="191" t="s">
        <v>44</v>
      </c>
      <c r="G312" s="191" t="s">
        <v>45</v>
      </c>
      <c r="H312" s="191">
        <v>25</v>
      </c>
      <c r="I312" s="191" t="s">
        <v>2130</v>
      </c>
      <c r="J312" s="192">
        <v>44405</v>
      </c>
      <c r="K312" s="193">
        <v>46845</v>
      </c>
      <c r="L312" s="194" t="s">
        <v>2131</v>
      </c>
      <c r="M312" s="195">
        <v>0</v>
      </c>
      <c r="N312" s="191" t="s">
        <v>38</v>
      </c>
      <c r="O312" s="191" t="s">
        <v>73</v>
      </c>
    </row>
    <row r="313" spans="1:15" x14ac:dyDescent="0.3">
      <c r="A313" s="191" t="s">
        <v>711</v>
      </c>
      <c r="B313" s="191" t="s">
        <v>712</v>
      </c>
      <c r="C313" s="191" t="s">
        <v>33</v>
      </c>
      <c r="D313" s="191" t="s">
        <v>97</v>
      </c>
      <c r="E313" s="191" t="s">
        <v>66</v>
      </c>
      <c r="F313" s="191" t="s">
        <v>36</v>
      </c>
      <c r="G313" s="191" t="s">
        <v>45</v>
      </c>
      <c r="H313" s="191">
        <v>59</v>
      </c>
      <c r="I313" s="191" t="s">
        <v>2126</v>
      </c>
      <c r="J313" s="192">
        <v>39689</v>
      </c>
      <c r="K313" s="193">
        <v>157969</v>
      </c>
      <c r="L313" s="194" t="s">
        <v>2129</v>
      </c>
      <c r="M313" s="195">
        <v>0.1</v>
      </c>
      <c r="N313" s="191" t="s">
        <v>46</v>
      </c>
      <c r="O313" s="191" t="s">
        <v>47</v>
      </c>
    </row>
    <row r="314" spans="1:15" x14ac:dyDescent="0.3">
      <c r="A314" s="191" t="s">
        <v>713</v>
      </c>
      <c r="B314" s="191" t="s">
        <v>714</v>
      </c>
      <c r="C314" s="191" t="s">
        <v>390</v>
      </c>
      <c r="D314" s="191" t="s">
        <v>34</v>
      </c>
      <c r="E314" s="191" t="s">
        <v>66</v>
      </c>
      <c r="F314" s="191" t="s">
        <v>36</v>
      </c>
      <c r="G314" s="191" t="s">
        <v>53</v>
      </c>
      <c r="H314" s="191">
        <v>40</v>
      </c>
      <c r="I314" s="191" t="s">
        <v>2130</v>
      </c>
      <c r="J314" s="192">
        <v>40522</v>
      </c>
      <c r="K314" s="193">
        <v>97807</v>
      </c>
      <c r="L314" s="194" t="s">
        <v>2128</v>
      </c>
      <c r="M314" s="195">
        <v>0</v>
      </c>
      <c r="N314" s="191" t="s">
        <v>38</v>
      </c>
      <c r="O314" s="191" t="s">
        <v>54</v>
      </c>
    </row>
    <row r="315" spans="1:15" x14ac:dyDescent="0.3">
      <c r="A315" s="191" t="s">
        <v>715</v>
      </c>
      <c r="B315" s="191" t="s">
        <v>716</v>
      </c>
      <c r="C315" s="191" t="s">
        <v>181</v>
      </c>
      <c r="D315" s="191" t="s">
        <v>82</v>
      </c>
      <c r="E315" s="191" t="s">
        <v>43</v>
      </c>
      <c r="F315" s="191" t="s">
        <v>44</v>
      </c>
      <c r="G315" s="191" t="s">
        <v>102</v>
      </c>
      <c r="H315" s="191">
        <v>31</v>
      </c>
      <c r="I315" s="191" t="s">
        <v>2130</v>
      </c>
      <c r="J315" s="192">
        <v>42347</v>
      </c>
      <c r="K315" s="193">
        <v>73854</v>
      </c>
      <c r="L315" s="194" t="s">
        <v>2128</v>
      </c>
      <c r="M315" s="195">
        <v>0</v>
      </c>
      <c r="N315" s="191" t="s">
        <v>38</v>
      </c>
      <c r="O315" s="191" t="s">
        <v>39</v>
      </c>
    </row>
    <row r="316" spans="1:15" x14ac:dyDescent="0.3">
      <c r="A316" s="191" t="s">
        <v>717</v>
      </c>
      <c r="B316" s="191" t="s">
        <v>718</v>
      </c>
      <c r="C316" s="191" t="s">
        <v>33</v>
      </c>
      <c r="D316" s="191" t="s">
        <v>76</v>
      </c>
      <c r="E316" s="191" t="s">
        <v>43</v>
      </c>
      <c r="F316" s="191" t="s">
        <v>44</v>
      </c>
      <c r="G316" s="191" t="s">
        <v>45</v>
      </c>
      <c r="H316" s="191">
        <v>45</v>
      </c>
      <c r="I316" s="191" t="s">
        <v>2126</v>
      </c>
      <c r="J316" s="192">
        <v>39063</v>
      </c>
      <c r="K316" s="193">
        <v>149537</v>
      </c>
      <c r="L316" s="194" t="s">
        <v>2127</v>
      </c>
      <c r="M316" s="195">
        <v>0.14000000000000001</v>
      </c>
      <c r="N316" s="191" t="s">
        <v>38</v>
      </c>
      <c r="O316" s="191" t="s">
        <v>39</v>
      </c>
    </row>
    <row r="317" spans="1:15" x14ac:dyDescent="0.3">
      <c r="A317" s="191" t="s">
        <v>719</v>
      </c>
      <c r="B317" s="191" t="s">
        <v>720</v>
      </c>
      <c r="C317" s="191" t="s">
        <v>33</v>
      </c>
      <c r="D317" s="191" t="s">
        <v>65</v>
      </c>
      <c r="E317" s="191" t="s">
        <v>43</v>
      </c>
      <c r="F317" s="191" t="s">
        <v>36</v>
      </c>
      <c r="G317" s="191" t="s">
        <v>53</v>
      </c>
      <c r="H317" s="191">
        <v>49</v>
      </c>
      <c r="I317" s="191" t="s">
        <v>2126</v>
      </c>
      <c r="J317" s="192">
        <v>41379</v>
      </c>
      <c r="K317" s="193">
        <v>128303</v>
      </c>
      <c r="L317" s="194" t="s">
        <v>2127</v>
      </c>
      <c r="M317" s="195">
        <v>0.15</v>
      </c>
      <c r="N317" s="191" t="s">
        <v>38</v>
      </c>
      <c r="O317" s="191" t="s">
        <v>61</v>
      </c>
    </row>
    <row r="318" spans="1:15" x14ac:dyDescent="0.3">
      <c r="A318" s="191" t="s">
        <v>721</v>
      </c>
      <c r="B318" s="191" t="s">
        <v>722</v>
      </c>
      <c r="C318" s="191" t="s">
        <v>265</v>
      </c>
      <c r="D318" s="191" t="s">
        <v>34</v>
      </c>
      <c r="E318" s="191" t="s">
        <v>52</v>
      </c>
      <c r="F318" s="191" t="s">
        <v>44</v>
      </c>
      <c r="G318" s="191" t="s">
        <v>37</v>
      </c>
      <c r="H318" s="191">
        <v>46</v>
      </c>
      <c r="I318" s="191" t="s">
        <v>2126</v>
      </c>
      <c r="J318" s="192">
        <v>38513</v>
      </c>
      <c r="K318" s="193">
        <v>67374</v>
      </c>
      <c r="L318" s="194" t="s">
        <v>2128</v>
      </c>
      <c r="M318" s="195">
        <v>0</v>
      </c>
      <c r="N318" s="191" t="s">
        <v>38</v>
      </c>
      <c r="O318" s="191" t="s">
        <v>77</v>
      </c>
    </row>
    <row r="319" spans="1:15" x14ac:dyDescent="0.3">
      <c r="A319" s="191" t="s">
        <v>723</v>
      </c>
      <c r="B319" s="191" t="s">
        <v>724</v>
      </c>
      <c r="C319" s="191" t="s">
        <v>69</v>
      </c>
      <c r="D319" s="191" t="s">
        <v>82</v>
      </c>
      <c r="E319" s="191" t="s">
        <v>66</v>
      </c>
      <c r="F319" s="191" t="s">
        <v>44</v>
      </c>
      <c r="G319" s="191" t="s">
        <v>102</v>
      </c>
      <c r="H319" s="191">
        <v>46</v>
      </c>
      <c r="I319" s="191" t="s">
        <v>2126</v>
      </c>
      <c r="J319" s="192">
        <v>40810</v>
      </c>
      <c r="K319" s="193">
        <v>102167</v>
      </c>
      <c r="L319" s="194" t="s">
        <v>2127</v>
      </c>
      <c r="M319" s="195">
        <v>0.06</v>
      </c>
      <c r="N319" s="191" t="s">
        <v>110</v>
      </c>
      <c r="O319" s="191" t="s">
        <v>116</v>
      </c>
    </row>
    <row r="320" spans="1:15" x14ac:dyDescent="0.3">
      <c r="A320" s="191" t="s">
        <v>725</v>
      </c>
      <c r="B320" s="191" t="s">
        <v>726</v>
      </c>
      <c r="C320" s="191" t="s">
        <v>33</v>
      </c>
      <c r="D320" s="191" t="s">
        <v>65</v>
      </c>
      <c r="E320" s="191" t="s">
        <v>43</v>
      </c>
      <c r="F320" s="191" t="s">
        <v>44</v>
      </c>
      <c r="G320" s="191" t="s">
        <v>45</v>
      </c>
      <c r="H320" s="191">
        <v>45</v>
      </c>
      <c r="I320" s="191" t="s">
        <v>2126</v>
      </c>
      <c r="J320" s="192">
        <v>39332</v>
      </c>
      <c r="K320" s="193">
        <v>151027</v>
      </c>
      <c r="L320" s="194" t="s">
        <v>2129</v>
      </c>
      <c r="M320" s="195">
        <v>0.1</v>
      </c>
      <c r="N320" s="191" t="s">
        <v>46</v>
      </c>
      <c r="O320" s="191" t="s">
        <v>91</v>
      </c>
    </row>
    <row r="321" spans="1:15" x14ac:dyDescent="0.3">
      <c r="A321" s="191" t="s">
        <v>727</v>
      </c>
      <c r="B321" s="191" t="s">
        <v>728</v>
      </c>
      <c r="C321" s="191" t="s">
        <v>69</v>
      </c>
      <c r="D321" s="191" t="s">
        <v>76</v>
      </c>
      <c r="E321" s="191" t="s">
        <v>52</v>
      </c>
      <c r="F321" s="191" t="s">
        <v>44</v>
      </c>
      <c r="G321" s="191" t="s">
        <v>45</v>
      </c>
      <c r="H321" s="191">
        <v>40</v>
      </c>
      <c r="I321" s="191" t="s">
        <v>2130</v>
      </c>
      <c r="J321" s="192">
        <v>43147</v>
      </c>
      <c r="K321" s="193">
        <v>120905</v>
      </c>
      <c r="L321" s="194" t="s">
        <v>2127</v>
      </c>
      <c r="M321" s="195">
        <v>0.05</v>
      </c>
      <c r="N321" s="191" t="s">
        <v>38</v>
      </c>
      <c r="O321" s="191" t="s">
        <v>39</v>
      </c>
    </row>
    <row r="322" spans="1:15" x14ac:dyDescent="0.3">
      <c r="A322" s="191" t="s">
        <v>729</v>
      </c>
      <c r="B322" s="191" t="s">
        <v>730</v>
      </c>
      <c r="C322" s="191" t="s">
        <v>96</v>
      </c>
      <c r="D322" s="191" t="s">
        <v>51</v>
      </c>
      <c r="E322" s="191" t="s">
        <v>43</v>
      </c>
      <c r="F322" s="191" t="s">
        <v>36</v>
      </c>
      <c r="G322" s="191" t="s">
        <v>53</v>
      </c>
      <c r="H322" s="191">
        <v>48</v>
      </c>
      <c r="I322" s="191" t="s">
        <v>2126</v>
      </c>
      <c r="J322" s="192">
        <v>43253</v>
      </c>
      <c r="K322" s="193">
        <v>231567</v>
      </c>
      <c r="L322" s="194" t="s">
        <v>2132</v>
      </c>
      <c r="M322" s="195">
        <v>0.36</v>
      </c>
      <c r="N322" s="191" t="s">
        <v>38</v>
      </c>
      <c r="O322" s="191" t="s">
        <v>39</v>
      </c>
    </row>
    <row r="323" spans="1:15" x14ac:dyDescent="0.3">
      <c r="A323" s="191" t="s">
        <v>731</v>
      </c>
      <c r="B323" s="191" t="s">
        <v>732</v>
      </c>
      <c r="C323" s="191" t="s">
        <v>96</v>
      </c>
      <c r="D323" s="191" t="s">
        <v>34</v>
      </c>
      <c r="E323" s="191" t="s">
        <v>35</v>
      </c>
      <c r="F323" s="191" t="s">
        <v>44</v>
      </c>
      <c r="G323" s="191" t="s">
        <v>45</v>
      </c>
      <c r="H323" s="191">
        <v>31</v>
      </c>
      <c r="I323" s="191" t="s">
        <v>2130</v>
      </c>
      <c r="J323" s="192">
        <v>42197</v>
      </c>
      <c r="K323" s="193">
        <v>215388</v>
      </c>
      <c r="L323" s="194" t="s">
        <v>2132</v>
      </c>
      <c r="M323" s="195">
        <v>0.33</v>
      </c>
      <c r="N323" s="191" t="s">
        <v>38</v>
      </c>
      <c r="O323" s="191" t="s">
        <v>73</v>
      </c>
    </row>
    <row r="324" spans="1:15" x14ac:dyDescent="0.3">
      <c r="A324" s="191" t="s">
        <v>733</v>
      </c>
      <c r="B324" s="191" t="s">
        <v>734</v>
      </c>
      <c r="C324" s="191" t="s">
        <v>33</v>
      </c>
      <c r="D324" s="191" t="s">
        <v>65</v>
      </c>
      <c r="E324" s="191" t="s">
        <v>52</v>
      </c>
      <c r="F324" s="191" t="s">
        <v>36</v>
      </c>
      <c r="G324" s="191" t="s">
        <v>45</v>
      </c>
      <c r="H324" s="191">
        <v>30</v>
      </c>
      <c r="I324" s="191" t="s">
        <v>2130</v>
      </c>
      <c r="J324" s="192">
        <v>42168</v>
      </c>
      <c r="K324" s="193">
        <v>127972</v>
      </c>
      <c r="L324" s="194" t="s">
        <v>2127</v>
      </c>
      <c r="M324" s="195">
        <v>0.11</v>
      </c>
      <c r="N324" s="191" t="s">
        <v>38</v>
      </c>
      <c r="O324" s="191" t="s">
        <v>39</v>
      </c>
    </row>
    <row r="325" spans="1:15" x14ac:dyDescent="0.3">
      <c r="A325" s="191" t="s">
        <v>735</v>
      </c>
      <c r="B325" s="191" t="s">
        <v>736</v>
      </c>
      <c r="C325" s="191" t="s">
        <v>198</v>
      </c>
      <c r="D325" s="191" t="s">
        <v>86</v>
      </c>
      <c r="E325" s="191" t="s">
        <v>66</v>
      </c>
      <c r="F325" s="191" t="s">
        <v>36</v>
      </c>
      <c r="G325" s="191" t="s">
        <v>45</v>
      </c>
      <c r="H325" s="191">
        <v>55</v>
      </c>
      <c r="I325" s="191" t="s">
        <v>2126</v>
      </c>
      <c r="J325" s="192">
        <v>34915</v>
      </c>
      <c r="K325" s="193">
        <v>80701</v>
      </c>
      <c r="L325" s="194" t="s">
        <v>2128</v>
      </c>
      <c r="M325" s="195">
        <v>0</v>
      </c>
      <c r="N325" s="191" t="s">
        <v>38</v>
      </c>
      <c r="O325" s="191" t="s">
        <v>54</v>
      </c>
    </row>
    <row r="326" spans="1:15" x14ac:dyDescent="0.3">
      <c r="A326" s="191" t="s">
        <v>737</v>
      </c>
      <c r="B326" s="191" t="s">
        <v>738</v>
      </c>
      <c r="C326" s="191" t="s">
        <v>69</v>
      </c>
      <c r="D326" s="191" t="s">
        <v>97</v>
      </c>
      <c r="E326" s="191" t="s">
        <v>66</v>
      </c>
      <c r="F326" s="191" t="s">
        <v>44</v>
      </c>
      <c r="G326" s="191" t="s">
        <v>45</v>
      </c>
      <c r="H326" s="191">
        <v>28</v>
      </c>
      <c r="I326" s="191" t="s">
        <v>2130</v>
      </c>
      <c r="J326" s="192">
        <v>43863</v>
      </c>
      <c r="K326" s="193">
        <v>115417</v>
      </c>
      <c r="L326" s="194" t="s">
        <v>2127</v>
      </c>
      <c r="M326" s="195">
        <v>0.06</v>
      </c>
      <c r="N326" s="191" t="s">
        <v>46</v>
      </c>
      <c r="O326" s="191" t="s">
        <v>91</v>
      </c>
    </row>
    <row r="327" spans="1:15" x14ac:dyDescent="0.3">
      <c r="A327" s="191" t="s">
        <v>739</v>
      </c>
      <c r="B327" s="191" t="s">
        <v>740</v>
      </c>
      <c r="C327" s="191" t="s">
        <v>125</v>
      </c>
      <c r="D327" s="191" t="s">
        <v>86</v>
      </c>
      <c r="E327" s="191" t="s">
        <v>66</v>
      </c>
      <c r="F327" s="191" t="s">
        <v>36</v>
      </c>
      <c r="G327" s="191" t="s">
        <v>53</v>
      </c>
      <c r="H327" s="191">
        <v>45</v>
      </c>
      <c r="I327" s="191" t="s">
        <v>2126</v>
      </c>
      <c r="J327" s="192">
        <v>43635</v>
      </c>
      <c r="K327" s="193">
        <v>88045</v>
      </c>
      <c r="L327" s="194" t="s">
        <v>2128</v>
      </c>
      <c r="M327" s="195">
        <v>0</v>
      </c>
      <c r="N327" s="191" t="s">
        <v>38</v>
      </c>
      <c r="O327" s="191" t="s">
        <v>54</v>
      </c>
    </row>
    <row r="328" spans="1:15" x14ac:dyDescent="0.3">
      <c r="A328" s="191" t="s">
        <v>741</v>
      </c>
      <c r="B328" s="191" t="s">
        <v>742</v>
      </c>
      <c r="C328" s="191" t="s">
        <v>57</v>
      </c>
      <c r="D328" s="191" t="s">
        <v>34</v>
      </c>
      <c r="E328" s="191" t="s">
        <v>52</v>
      </c>
      <c r="F328" s="191" t="s">
        <v>36</v>
      </c>
      <c r="G328" s="191" t="s">
        <v>37</v>
      </c>
      <c r="H328" s="191">
        <v>45</v>
      </c>
      <c r="I328" s="191" t="s">
        <v>2126</v>
      </c>
      <c r="J328" s="192">
        <v>43185</v>
      </c>
      <c r="K328" s="193">
        <v>86478</v>
      </c>
      <c r="L328" s="194" t="s">
        <v>2128</v>
      </c>
      <c r="M328" s="195">
        <v>0.06</v>
      </c>
      <c r="N328" s="191" t="s">
        <v>38</v>
      </c>
      <c r="O328" s="191" t="s">
        <v>77</v>
      </c>
    </row>
    <row r="329" spans="1:15" x14ac:dyDescent="0.3">
      <c r="A329" s="191" t="s">
        <v>743</v>
      </c>
      <c r="B329" s="191" t="s">
        <v>744</v>
      </c>
      <c r="C329" s="191" t="s">
        <v>96</v>
      </c>
      <c r="D329" s="191" t="s">
        <v>86</v>
      </c>
      <c r="E329" s="191" t="s">
        <v>43</v>
      </c>
      <c r="F329" s="191" t="s">
        <v>44</v>
      </c>
      <c r="G329" s="191" t="s">
        <v>53</v>
      </c>
      <c r="H329" s="191">
        <v>63</v>
      </c>
      <c r="I329" s="191" t="s">
        <v>2133</v>
      </c>
      <c r="J329" s="192">
        <v>42387</v>
      </c>
      <c r="K329" s="193">
        <v>180994</v>
      </c>
      <c r="L329" s="194" t="s">
        <v>2129</v>
      </c>
      <c r="M329" s="195">
        <v>0.39</v>
      </c>
      <c r="N329" s="191" t="s">
        <v>38</v>
      </c>
      <c r="O329" s="191" t="s">
        <v>39</v>
      </c>
    </row>
    <row r="330" spans="1:15" x14ac:dyDescent="0.3">
      <c r="A330" s="191" t="s">
        <v>745</v>
      </c>
      <c r="B330" s="191" t="s">
        <v>746</v>
      </c>
      <c r="C330" s="191" t="s">
        <v>141</v>
      </c>
      <c r="D330" s="191" t="s">
        <v>51</v>
      </c>
      <c r="E330" s="191" t="s">
        <v>35</v>
      </c>
      <c r="F330" s="191" t="s">
        <v>36</v>
      </c>
      <c r="G330" s="191" t="s">
        <v>45</v>
      </c>
      <c r="H330" s="191">
        <v>55</v>
      </c>
      <c r="I330" s="191" t="s">
        <v>2126</v>
      </c>
      <c r="J330" s="192">
        <v>39418</v>
      </c>
      <c r="K330" s="193">
        <v>64494</v>
      </c>
      <c r="L330" s="194" t="s">
        <v>2128</v>
      </c>
      <c r="M330" s="195">
        <v>0</v>
      </c>
      <c r="N330" s="191" t="s">
        <v>38</v>
      </c>
      <c r="O330" s="191" t="s">
        <v>105</v>
      </c>
    </row>
    <row r="331" spans="1:15" x14ac:dyDescent="0.3">
      <c r="A331" s="191" t="s">
        <v>747</v>
      </c>
      <c r="B331" s="191" t="s">
        <v>748</v>
      </c>
      <c r="C331" s="191" t="s">
        <v>64</v>
      </c>
      <c r="D331" s="191" t="s">
        <v>65</v>
      </c>
      <c r="E331" s="191" t="s">
        <v>43</v>
      </c>
      <c r="F331" s="191" t="s">
        <v>44</v>
      </c>
      <c r="G331" s="191" t="s">
        <v>37</v>
      </c>
      <c r="H331" s="191">
        <v>47</v>
      </c>
      <c r="I331" s="191" t="s">
        <v>2126</v>
      </c>
      <c r="J331" s="192">
        <v>37550</v>
      </c>
      <c r="K331" s="193">
        <v>70122</v>
      </c>
      <c r="L331" s="194" t="s">
        <v>2128</v>
      </c>
      <c r="M331" s="195">
        <v>0</v>
      </c>
      <c r="N331" s="191" t="s">
        <v>38</v>
      </c>
      <c r="O331" s="191" t="s">
        <v>105</v>
      </c>
    </row>
    <row r="332" spans="1:15" x14ac:dyDescent="0.3">
      <c r="A332" s="191" t="s">
        <v>749</v>
      </c>
      <c r="B332" s="191" t="s">
        <v>750</v>
      </c>
      <c r="C332" s="191" t="s">
        <v>50</v>
      </c>
      <c r="D332" s="191" t="s">
        <v>76</v>
      </c>
      <c r="E332" s="191" t="s">
        <v>43</v>
      </c>
      <c r="F332" s="191" t="s">
        <v>44</v>
      </c>
      <c r="G332" s="191" t="s">
        <v>53</v>
      </c>
      <c r="H332" s="191">
        <v>29</v>
      </c>
      <c r="I332" s="191" t="s">
        <v>2130</v>
      </c>
      <c r="J332" s="192">
        <v>42785</v>
      </c>
      <c r="K332" s="193">
        <v>181854</v>
      </c>
      <c r="L332" s="194" t="s">
        <v>2129</v>
      </c>
      <c r="M332" s="195">
        <v>0.28999999999999998</v>
      </c>
      <c r="N332" s="191" t="s">
        <v>38</v>
      </c>
      <c r="O332" s="191" t="s">
        <v>39</v>
      </c>
    </row>
    <row r="333" spans="1:15" x14ac:dyDescent="0.3">
      <c r="A333" s="191" t="s">
        <v>751</v>
      </c>
      <c r="B333" s="191" t="s">
        <v>752</v>
      </c>
      <c r="C333" s="191" t="s">
        <v>201</v>
      </c>
      <c r="D333" s="191" t="s">
        <v>82</v>
      </c>
      <c r="E333" s="191" t="s">
        <v>52</v>
      </c>
      <c r="F333" s="191" t="s">
        <v>36</v>
      </c>
      <c r="G333" s="191" t="s">
        <v>102</v>
      </c>
      <c r="H333" s="191">
        <v>34</v>
      </c>
      <c r="I333" s="191" t="s">
        <v>2130</v>
      </c>
      <c r="J333" s="192">
        <v>42664</v>
      </c>
      <c r="K333" s="193">
        <v>52811</v>
      </c>
      <c r="L333" s="194" t="s">
        <v>2128</v>
      </c>
      <c r="M333" s="195">
        <v>0</v>
      </c>
      <c r="N333" s="191" t="s">
        <v>38</v>
      </c>
      <c r="O333" s="191" t="s">
        <v>73</v>
      </c>
    </row>
    <row r="334" spans="1:15" x14ac:dyDescent="0.3">
      <c r="A334" s="191" t="s">
        <v>753</v>
      </c>
      <c r="B334" s="191" t="s">
        <v>754</v>
      </c>
      <c r="C334" s="191" t="s">
        <v>347</v>
      </c>
      <c r="D334" s="191" t="s">
        <v>34</v>
      </c>
      <c r="E334" s="191" t="s">
        <v>35</v>
      </c>
      <c r="F334" s="191" t="s">
        <v>36</v>
      </c>
      <c r="G334" s="191" t="s">
        <v>45</v>
      </c>
      <c r="H334" s="191">
        <v>28</v>
      </c>
      <c r="I334" s="191" t="s">
        <v>2130</v>
      </c>
      <c r="J334" s="192">
        <v>43763</v>
      </c>
      <c r="K334" s="193">
        <v>50111</v>
      </c>
      <c r="L334" s="194" t="s">
        <v>2128</v>
      </c>
      <c r="M334" s="195">
        <v>0</v>
      </c>
      <c r="N334" s="191" t="s">
        <v>46</v>
      </c>
      <c r="O334" s="191" t="s">
        <v>151</v>
      </c>
    </row>
    <row r="335" spans="1:15" x14ac:dyDescent="0.3">
      <c r="A335" s="191" t="s">
        <v>755</v>
      </c>
      <c r="B335" s="191" t="s">
        <v>648</v>
      </c>
      <c r="C335" s="191" t="s">
        <v>506</v>
      </c>
      <c r="D335" s="191" t="s">
        <v>34</v>
      </c>
      <c r="E335" s="191" t="s">
        <v>43</v>
      </c>
      <c r="F335" s="191" t="s">
        <v>44</v>
      </c>
      <c r="G335" s="191" t="s">
        <v>37</v>
      </c>
      <c r="H335" s="191">
        <v>31</v>
      </c>
      <c r="I335" s="191" t="s">
        <v>2130</v>
      </c>
      <c r="J335" s="192">
        <v>42497</v>
      </c>
      <c r="K335" s="193">
        <v>71192</v>
      </c>
      <c r="L335" s="194" t="s">
        <v>2128</v>
      </c>
      <c r="M335" s="195">
        <v>0</v>
      </c>
      <c r="N335" s="191" t="s">
        <v>38</v>
      </c>
      <c r="O335" s="191" t="s">
        <v>77</v>
      </c>
    </row>
    <row r="336" spans="1:15" x14ac:dyDescent="0.3">
      <c r="A336" s="191" t="s">
        <v>756</v>
      </c>
      <c r="B336" s="191" t="s">
        <v>757</v>
      </c>
      <c r="C336" s="191" t="s">
        <v>50</v>
      </c>
      <c r="D336" s="191" t="s">
        <v>65</v>
      </c>
      <c r="E336" s="191" t="s">
        <v>43</v>
      </c>
      <c r="F336" s="191" t="s">
        <v>36</v>
      </c>
      <c r="G336" s="191" t="s">
        <v>102</v>
      </c>
      <c r="H336" s="191">
        <v>50</v>
      </c>
      <c r="I336" s="191" t="s">
        <v>2126</v>
      </c>
      <c r="J336" s="192">
        <v>43452</v>
      </c>
      <c r="K336" s="193">
        <v>155351</v>
      </c>
      <c r="L336" s="194" t="s">
        <v>2129</v>
      </c>
      <c r="M336" s="195">
        <v>0.2</v>
      </c>
      <c r="N336" s="191" t="s">
        <v>38</v>
      </c>
      <c r="O336" s="191" t="s">
        <v>39</v>
      </c>
    </row>
    <row r="337" spans="1:15" x14ac:dyDescent="0.3">
      <c r="A337" s="191" t="s">
        <v>758</v>
      </c>
      <c r="B337" s="191" t="s">
        <v>759</v>
      </c>
      <c r="C337" s="191" t="s">
        <v>50</v>
      </c>
      <c r="D337" s="191" t="s">
        <v>82</v>
      </c>
      <c r="E337" s="191" t="s">
        <v>52</v>
      </c>
      <c r="F337" s="191" t="s">
        <v>44</v>
      </c>
      <c r="G337" s="191" t="s">
        <v>45</v>
      </c>
      <c r="H337" s="191">
        <v>39</v>
      </c>
      <c r="I337" s="191" t="s">
        <v>2130</v>
      </c>
      <c r="J337" s="192">
        <v>39049</v>
      </c>
      <c r="K337" s="193">
        <v>161690</v>
      </c>
      <c r="L337" s="194" t="s">
        <v>2129</v>
      </c>
      <c r="M337" s="195">
        <v>0.28999999999999998</v>
      </c>
      <c r="N337" s="191" t="s">
        <v>46</v>
      </c>
      <c r="O337" s="191" t="s">
        <v>131</v>
      </c>
    </row>
    <row r="338" spans="1:15" x14ac:dyDescent="0.3">
      <c r="A338" s="191" t="s">
        <v>760</v>
      </c>
      <c r="B338" s="191" t="s">
        <v>761</v>
      </c>
      <c r="C338" s="191" t="s">
        <v>294</v>
      </c>
      <c r="D338" s="191" t="s">
        <v>86</v>
      </c>
      <c r="E338" s="191" t="s">
        <v>52</v>
      </c>
      <c r="F338" s="191" t="s">
        <v>36</v>
      </c>
      <c r="G338" s="191" t="s">
        <v>45</v>
      </c>
      <c r="H338" s="191">
        <v>35</v>
      </c>
      <c r="I338" s="191" t="s">
        <v>2130</v>
      </c>
      <c r="J338" s="192">
        <v>42776</v>
      </c>
      <c r="K338" s="193">
        <v>60132</v>
      </c>
      <c r="L338" s="194" t="s">
        <v>2128</v>
      </c>
      <c r="M338" s="195">
        <v>0</v>
      </c>
      <c r="N338" s="191" t="s">
        <v>46</v>
      </c>
      <c r="O338" s="191" t="s">
        <v>47</v>
      </c>
    </row>
    <row r="339" spans="1:15" x14ac:dyDescent="0.3">
      <c r="A339" s="191" t="s">
        <v>762</v>
      </c>
      <c r="B339" s="191" t="s">
        <v>763</v>
      </c>
      <c r="C339" s="191" t="s">
        <v>265</v>
      </c>
      <c r="D339" s="191" t="s">
        <v>34</v>
      </c>
      <c r="E339" s="191" t="s">
        <v>43</v>
      </c>
      <c r="F339" s="191" t="s">
        <v>44</v>
      </c>
      <c r="G339" s="191" t="s">
        <v>53</v>
      </c>
      <c r="H339" s="191">
        <v>54</v>
      </c>
      <c r="I339" s="191" t="s">
        <v>2126</v>
      </c>
      <c r="J339" s="192">
        <v>34631</v>
      </c>
      <c r="K339" s="193">
        <v>87216</v>
      </c>
      <c r="L339" s="194" t="s">
        <v>2128</v>
      </c>
      <c r="M339" s="195">
        <v>0</v>
      </c>
      <c r="N339" s="191" t="s">
        <v>38</v>
      </c>
      <c r="O339" s="191" t="s">
        <v>73</v>
      </c>
    </row>
    <row r="340" spans="1:15" x14ac:dyDescent="0.3">
      <c r="A340" s="191" t="s">
        <v>764</v>
      </c>
      <c r="B340" s="191" t="s">
        <v>765</v>
      </c>
      <c r="C340" s="191" t="s">
        <v>347</v>
      </c>
      <c r="D340" s="191" t="s">
        <v>34</v>
      </c>
      <c r="E340" s="191" t="s">
        <v>66</v>
      </c>
      <c r="F340" s="191" t="s">
        <v>44</v>
      </c>
      <c r="G340" s="191" t="s">
        <v>53</v>
      </c>
      <c r="H340" s="191">
        <v>47</v>
      </c>
      <c r="I340" s="191" t="s">
        <v>2126</v>
      </c>
      <c r="J340" s="192">
        <v>43944</v>
      </c>
      <c r="K340" s="193">
        <v>50069</v>
      </c>
      <c r="L340" s="194" t="s">
        <v>2128</v>
      </c>
      <c r="M340" s="195">
        <v>0</v>
      </c>
      <c r="N340" s="191" t="s">
        <v>38</v>
      </c>
      <c r="O340" s="191" t="s">
        <v>39</v>
      </c>
    </row>
    <row r="341" spans="1:15" x14ac:dyDescent="0.3">
      <c r="A341" s="191" t="s">
        <v>766</v>
      </c>
      <c r="B341" s="191" t="s">
        <v>767</v>
      </c>
      <c r="C341" s="191" t="s">
        <v>50</v>
      </c>
      <c r="D341" s="191" t="s">
        <v>34</v>
      </c>
      <c r="E341" s="191" t="s">
        <v>52</v>
      </c>
      <c r="F341" s="191" t="s">
        <v>36</v>
      </c>
      <c r="G341" s="191" t="s">
        <v>53</v>
      </c>
      <c r="H341" s="191">
        <v>26</v>
      </c>
      <c r="I341" s="191" t="s">
        <v>2130</v>
      </c>
      <c r="J341" s="192">
        <v>44403</v>
      </c>
      <c r="K341" s="193">
        <v>151108</v>
      </c>
      <c r="L341" s="194" t="s">
        <v>2129</v>
      </c>
      <c r="M341" s="195">
        <v>0.22</v>
      </c>
      <c r="N341" s="191" t="s">
        <v>38</v>
      </c>
      <c r="O341" s="191" t="s">
        <v>61</v>
      </c>
    </row>
    <row r="342" spans="1:15" x14ac:dyDescent="0.3">
      <c r="A342" s="191" t="s">
        <v>768</v>
      </c>
      <c r="B342" s="191" t="s">
        <v>769</v>
      </c>
      <c r="C342" s="191" t="s">
        <v>57</v>
      </c>
      <c r="D342" s="191" t="s">
        <v>34</v>
      </c>
      <c r="E342" s="191" t="s">
        <v>43</v>
      </c>
      <c r="F342" s="191" t="s">
        <v>36</v>
      </c>
      <c r="G342" s="191" t="s">
        <v>45</v>
      </c>
      <c r="H342" s="191">
        <v>42</v>
      </c>
      <c r="I342" s="191" t="s">
        <v>2130</v>
      </c>
      <c r="J342" s="192">
        <v>38640</v>
      </c>
      <c r="K342" s="193">
        <v>67398</v>
      </c>
      <c r="L342" s="194" t="s">
        <v>2128</v>
      </c>
      <c r="M342" s="195">
        <v>7.0000000000000007E-2</v>
      </c>
      <c r="N342" s="191" t="s">
        <v>38</v>
      </c>
      <c r="O342" s="191" t="s">
        <v>61</v>
      </c>
    </row>
    <row r="343" spans="1:15" x14ac:dyDescent="0.3">
      <c r="A343" s="191" t="s">
        <v>770</v>
      </c>
      <c r="B343" s="191" t="s">
        <v>771</v>
      </c>
      <c r="C343" s="191" t="s">
        <v>294</v>
      </c>
      <c r="D343" s="191" t="s">
        <v>86</v>
      </c>
      <c r="E343" s="191" t="s">
        <v>35</v>
      </c>
      <c r="F343" s="191" t="s">
        <v>36</v>
      </c>
      <c r="G343" s="191" t="s">
        <v>102</v>
      </c>
      <c r="H343" s="191">
        <v>47</v>
      </c>
      <c r="I343" s="191" t="s">
        <v>2126</v>
      </c>
      <c r="J343" s="192">
        <v>42245</v>
      </c>
      <c r="K343" s="193">
        <v>68488</v>
      </c>
      <c r="L343" s="194" t="s">
        <v>2128</v>
      </c>
      <c r="M343" s="195">
        <v>0</v>
      </c>
      <c r="N343" s="191" t="s">
        <v>38</v>
      </c>
      <c r="O343" s="191" t="s">
        <v>39</v>
      </c>
    </row>
    <row r="344" spans="1:15" x14ac:dyDescent="0.3">
      <c r="A344" s="191" t="s">
        <v>772</v>
      </c>
      <c r="B344" s="191" t="s">
        <v>773</v>
      </c>
      <c r="C344" s="191" t="s">
        <v>125</v>
      </c>
      <c r="D344" s="191" t="s">
        <v>86</v>
      </c>
      <c r="E344" s="191" t="s">
        <v>43</v>
      </c>
      <c r="F344" s="191" t="s">
        <v>36</v>
      </c>
      <c r="G344" s="191" t="s">
        <v>102</v>
      </c>
      <c r="H344" s="191">
        <v>60</v>
      </c>
      <c r="I344" s="191" t="s">
        <v>2133</v>
      </c>
      <c r="J344" s="192">
        <v>35992</v>
      </c>
      <c r="K344" s="193">
        <v>92932</v>
      </c>
      <c r="L344" s="194" t="s">
        <v>2128</v>
      </c>
      <c r="M344" s="195">
        <v>0</v>
      </c>
      <c r="N344" s="191" t="s">
        <v>38</v>
      </c>
      <c r="O344" s="191" t="s">
        <v>105</v>
      </c>
    </row>
    <row r="345" spans="1:15" x14ac:dyDescent="0.3">
      <c r="A345" s="191" t="s">
        <v>774</v>
      </c>
      <c r="B345" s="191" t="s">
        <v>775</v>
      </c>
      <c r="C345" s="191" t="s">
        <v>72</v>
      </c>
      <c r="D345" s="191" t="s">
        <v>51</v>
      </c>
      <c r="E345" s="191" t="s">
        <v>66</v>
      </c>
      <c r="F345" s="191" t="s">
        <v>36</v>
      </c>
      <c r="G345" s="191" t="s">
        <v>102</v>
      </c>
      <c r="H345" s="191">
        <v>36</v>
      </c>
      <c r="I345" s="191" t="s">
        <v>2130</v>
      </c>
      <c r="J345" s="192">
        <v>39994</v>
      </c>
      <c r="K345" s="193">
        <v>43363</v>
      </c>
      <c r="L345" s="194" t="s">
        <v>2131</v>
      </c>
      <c r="M345" s="195">
        <v>0</v>
      </c>
      <c r="N345" s="191" t="s">
        <v>38</v>
      </c>
      <c r="O345" s="191" t="s">
        <v>77</v>
      </c>
    </row>
    <row r="346" spans="1:15" x14ac:dyDescent="0.3">
      <c r="A346" s="191" t="s">
        <v>776</v>
      </c>
      <c r="B346" s="191" t="s">
        <v>777</v>
      </c>
      <c r="C346" s="191" t="s">
        <v>483</v>
      </c>
      <c r="D346" s="191" t="s">
        <v>34</v>
      </c>
      <c r="E346" s="191" t="s">
        <v>52</v>
      </c>
      <c r="F346" s="191" t="s">
        <v>44</v>
      </c>
      <c r="G346" s="191" t="s">
        <v>45</v>
      </c>
      <c r="H346" s="191">
        <v>31</v>
      </c>
      <c r="I346" s="191" t="s">
        <v>2130</v>
      </c>
      <c r="J346" s="192">
        <v>42780</v>
      </c>
      <c r="K346" s="193">
        <v>95963</v>
      </c>
      <c r="L346" s="194" t="s">
        <v>2128</v>
      </c>
      <c r="M346" s="195">
        <v>0</v>
      </c>
      <c r="N346" s="191" t="s">
        <v>46</v>
      </c>
      <c r="O346" s="191" t="s">
        <v>151</v>
      </c>
    </row>
    <row r="347" spans="1:15" x14ac:dyDescent="0.3">
      <c r="A347" s="191" t="s">
        <v>778</v>
      </c>
      <c r="B347" s="191" t="s">
        <v>779</v>
      </c>
      <c r="C347" s="191" t="s">
        <v>69</v>
      </c>
      <c r="D347" s="191" t="s">
        <v>51</v>
      </c>
      <c r="E347" s="191" t="s">
        <v>52</v>
      </c>
      <c r="F347" s="191" t="s">
        <v>36</v>
      </c>
      <c r="G347" s="191" t="s">
        <v>102</v>
      </c>
      <c r="H347" s="191">
        <v>55</v>
      </c>
      <c r="I347" s="191" t="s">
        <v>2126</v>
      </c>
      <c r="J347" s="192">
        <v>40297</v>
      </c>
      <c r="K347" s="193">
        <v>111038</v>
      </c>
      <c r="L347" s="194" t="s">
        <v>2127</v>
      </c>
      <c r="M347" s="195">
        <v>0.05</v>
      </c>
      <c r="N347" s="191" t="s">
        <v>110</v>
      </c>
      <c r="O347" s="191" t="s">
        <v>235</v>
      </c>
    </row>
    <row r="348" spans="1:15" x14ac:dyDescent="0.3">
      <c r="A348" s="191" t="s">
        <v>780</v>
      </c>
      <c r="B348" s="191" t="s">
        <v>781</v>
      </c>
      <c r="C348" s="191" t="s">
        <v>96</v>
      </c>
      <c r="D348" s="191" t="s">
        <v>86</v>
      </c>
      <c r="E348" s="191" t="s">
        <v>35</v>
      </c>
      <c r="F348" s="191" t="s">
        <v>36</v>
      </c>
      <c r="G348" s="191" t="s">
        <v>53</v>
      </c>
      <c r="H348" s="191">
        <v>51</v>
      </c>
      <c r="I348" s="191" t="s">
        <v>2126</v>
      </c>
      <c r="J348" s="192">
        <v>35230</v>
      </c>
      <c r="K348" s="193">
        <v>200246</v>
      </c>
      <c r="L348" s="194" t="s">
        <v>2132</v>
      </c>
      <c r="M348" s="195">
        <v>0.34</v>
      </c>
      <c r="N348" s="191" t="s">
        <v>38</v>
      </c>
      <c r="O348" s="191" t="s">
        <v>105</v>
      </c>
    </row>
    <row r="349" spans="1:15" x14ac:dyDescent="0.3">
      <c r="A349" s="191" t="s">
        <v>782</v>
      </c>
      <c r="B349" s="191" t="s">
        <v>783</v>
      </c>
      <c r="C349" s="191" t="s">
        <v>96</v>
      </c>
      <c r="D349" s="191" t="s">
        <v>34</v>
      </c>
      <c r="E349" s="191" t="s">
        <v>66</v>
      </c>
      <c r="F349" s="191" t="s">
        <v>36</v>
      </c>
      <c r="G349" s="191" t="s">
        <v>53</v>
      </c>
      <c r="H349" s="191">
        <v>48</v>
      </c>
      <c r="I349" s="191" t="s">
        <v>2126</v>
      </c>
      <c r="J349" s="192">
        <v>42053</v>
      </c>
      <c r="K349" s="193">
        <v>194871</v>
      </c>
      <c r="L349" s="194" t="s">
        <v>2129</v>
      </c>
      <c r="M349" s="195">
        <v>0.35</v>
      </c>
      <c r="N349" s="191" t="s">
        <v>38</v>
      </c>
      <c r="O349" s="191" t="s">
        <v>105</v>
      </c>
    </row>
    <row r="350" spans="1:15" x14ac:dyDescent="0.3">
      <c r="A350" s="191" t="s">
        <v>784</v>
      </c>
      <c r="B350" s="191" t="s">
        <v>785</v>
      </c>
      <c r="C350" s="191" t="s">
        <v>60</v>
      </c>
      <c r="D350" s="191" t="s">
        <v>76</v>
      </c>
      <c r="E350" s="191" t="s">
        <v>35</v>
      </c>
      <c r="F350" s="191" t="s">
        <v>44</v>
      </c>
      <c r="G350" s="191" t="s">
        <v>102</v>
      </c>
      <c r="H350" s="191">
        <v>58</v>
      </c>
      <c r="I350" s="191" t="s">
        <v>2126</v>
      </c>
      <c r="J350" s="192">
        <v>34592</v>
      </c>
      <c r="K350" s="193">
        <v>98769</v>
      </c>
      <c r="L350" s="194" t="s">
        <v>2128</v>
      </c>
      <c r="M350" s="195">
        <v>0</v>
      </c>
      <c r="N350" s="191" t="s">
        <v>110</v>
      </c>
      <c r="O350" s="191" t="s">
        <v>116</v>
      </c>
    </row>
    <row r="351" spans="1:15" x14ac:dyDescent="0.3">
      <c r="A351" s="191" t="s">
        <v>786</v>
      </c>
      <c r="B351" s="191" t="s">
        <v>787</v>
      </c>
      <c r="C351" s="191" t="s">
        <v>64</v>
      </c>
      <c r="D351" s="191" t="s">
        <v>65</v>
      </c>
      <c r="E351" s="191" t="s">
        <v>35</v>
      </c>
      <c r="F351" s="191" t="s">
        <v>36</v>
      </c>
      <c r="G351" s="191" t="s">
        <v>102</v>
      </c>
      <c r="H351" s="191">
        <v>29</v>
      </c>
      <c r="I351" s="191" t="s">
        <v>2130</v>
      </c>
      <c r="J351" s="192">
        <v>43239</v>
      </c>
      <c r="K351" s="193">
        <v>65334</v>
      </c>
      <c r="L351" s="194" t="s">
        <v>2128</v>
      </c>
      <c r="M351" s="195">
        <v>0</v>
      </c>
      <c r="N351" s="191" t="s">
        <v>110</v>
      </c>
      <c r="O351" s="191" t="s">
        <v>116</v>
      </c>
    </row>
    <row r="352" spans="1:15" x14ac:dyDescent="0.3">
      <c r="A352" s="191" t="s">
        <v>788</v>
      </c>
      <c r="B352" s="191" t="s">
        <v>789</v>
      </c>
      <c r="C352" s="191" t="s">
        <v>42</v>
      </c>
      <c r="D352" s="191" t="s">
        <v>34</v>
      </c>
      <c r="E352" s="191" t="s">
        <v>43</v>
      </c>
      <c r="F352" s="191" t="s">
        <v>36</v>
      </c>
      <c r="G352" s="191" t="s">
        <v>102</v>
      </c>
      <c r="H352" s="191">
        <v>25</v>
      </c>
      <c r="I352" s="191" t="s">
        <v>2130</v>
      </c>
      <c r="J352" s="192">
        <v>44327</v>
      </c>
      <c r="K352" s="193">
        <v>83934</v>
      </c>
      <c r="L352" s="194" t="s">
        <v>2128</v>
      </c>
      <c r="M352" s="195">
        <v>0</v>
      </c>
      <c r="N352" s="191" t="s">
        <v>38</v>
      </c>
      <c r="O352" s="191" t="s">
        <v>73</v>
      </c>
    </row>
    <row r="353" spans="1:15" x14ac:dyDescent="0.3">
      <c r="A353" s="191" t="s">
        <v>790</v>
      </c>
      <c r="B353" s="191" t="s">
        <v>791</v>
      </c>
      <c r="C353" s="191" t="s">
        <v>50</v>
      </c>
      <c r="D353" s="191" t="s">
        <v>76</v>
      </c>
      <c r="E353" s="191" t="s">
        <v>35</v>
      </c>
      <c r="F353" s="191" t="s">
        <v>44</v>
      </c>
      <c r="G353" s="191" t="s">
        <v>53</v>
      </c>
      <c r="H353" s="191">
        <v>36</v>
      </c>
      <c r="I353" s="191" t="s">
        <v>2130</v>
      </c>
      <c r="J353" s="192">
        <v>42616</v>
      </c>
      <c r="K353" s="193">
        <v>150399</v>
      </c>
      <c r="L353" s="194" t="s">
        <v>2129</v>
      </c>
      <c r="M353" s="195">
        <v>0.28000000000000003</v>
      </c>
      <c r="N353" s="191" t="s">
        <v>38</v>
      </c>
      <c r="O353" s="191" t="s">
        <v>54</v>
      </c>
    </row>
    <row r="354" spans="1:15" x14ac:dyDescent="0.3">
      <c r="A354" s="191" t="s">
        <v>792</v>
      </c>
      <c r="B354" s="191" t="s">
        <v>793</v>
      </c>
      <c r="C354" s="191" t="s">
        <v>50</v>
      </c>
      <c r="D354" s="191" t="s">
        <v>82</v>
      </c>
      <c r="E354" s="191" t="s">
        <v>35</v>
      </c>
      <c r="F354" s="191" t="s">
        <v>44</v>
      </c>
      <c r="G354" s="191" t="s">
        <v>45</v>
      </c>
      <c r="H354" s="191">
        <v>37</v>
      </c>
      <c r="I354" s="191" t="s">
        <v>2130</v>
      </c>
      <c r="J354" s="192">
        <v>41048</v>
      </c>
      <c r="K354" s="193">
        <v>160280</v>
      </c>
      <c r="L354" s="194" t="s">
        <v>2129</v>
      </c>
      <c r="M354" s="195">
        <v>0.19</v>
      </c>
      <c r="N354" s="191" t="s">
        <v>46</v>
      </c>
      <c r="O354" s="191" t="s">
        <v>131</v>
      </c>
    </row>
    <row r="355" spans="1:15" x14ac:dyDescent="0.3">
      <c r="A355" s="191" t="s">
        <v>794</v>
      </c>
      <c r="B355" s="191" t="s">
        <v>795</v>
      </c>
      <c r="C355" s="191" t="s">
        <v>201</v>
      </c>
      <c r="D355" s="191" t="s">
        <v>82</v>
      </c>
      <c r="E355" s="191" t="s">
        <v>52</v>
      </c>
      <c r="F355" s="191" t="s">
        <v>44</v>
      </c>
      <c r="G355" s="191" t="s">
        <v>45</v>
      </c>
      <c r="H355" s="191">
        <v>57</v>
      </c>
      <c r="I355" s="191" t="s">
        <v>2126</v>
      </c>
      <c r="J355" s="192">
        <v>35548</v>
      </c>
      <c r="K355" s="193">
        <v>54051</v>
      </c>
      <c r="L355" s="194" t="s">
        <v>2128</v>
      </c>
      <c r="M355" s="195">
        <v>0</v>
      </c>
      <c r="N355" s="191" t="s">
        <v>38</v>
      </c>
      <c r="O355" s="191" t="s">
        <v>73</v>
      </c>
    </row>
    <row r="356" spans="1:15" x14ac:dyDescent="0.3">
      <c r="A356" s="191" t="s">
        <v>796</v>
      </c>
      <c r="B356" s="191" t="s">
        <v>797</v>
      </c>
      <c r="C356" s="191" t="s">
        <v>50</v>
      </c>
      <c r="D356" s="191" t="s">
        <v>86</v>
      </c>
      <c r="E356" s="191" t="s">
        <v>35</v>
      </c>
      <c r="F356" s="191" t="s">
        <v>36</v>
      </c>
      <c r="G356" s="191" t="s">
        <v>102</v>
      </c>
      <c r="H356" s="191">
        <v>59</v>
      </c>
      <c r="I356" s="191" t="s">
        <v>2126</v>
      </c>
      <c r="J356" s="192">
        <v>37726</v>
      </c>
      <c r="K356" s="193">
        <v>150699</v>
      </c>
      <c r="L356" s="194" t="s">
        <v>2129</v>
      </c>
      <c r="M356" s="195">
        <v>0.28999999999999998</v>
      </c>
      <c r="N356" s="191" t="s">
        <v>110</v>
      </c>
      <c r="O356" s="191" t="s">
        <v>235</v>
      </c>
    </row>
    <row r="357" spans="1:15" x14ac:dyDescent="0.3">
      <c r="A357" s="191" t="s">
        <v>798</v>
      </c>
      <c r="B357" s="191" t="s">
        <v>799</v>
      </c>
      <c r="C357" s="191" t="s">
        <v>141</v>
      </c>
      <c r="D357" s="191" t="s">
        <v>97</v>
      </c>
      <c r="E357" s="191" t="s">
        <v>52</v>
      </c>
      <c r="F357" s="191" t="s">
        <v>44</v>
      </c>
      <c r="G357" s="191" t="s">
        <v>102</v>
      </c>
      <c r="H357" s="191">
        <v>37</v>
      </c>
      <c r="I357" s="191" t="s">
        <v>2130</v>
      </c>
      <c r="J357" s="192">
        <v>41363</v>
      </c>
      <c r="K357" s="193">
        <v>69570</v>
      </c>
      <c r="L357" s="194" t="s">
        <v>2128</v>
      </c>
      <c r="M357" s="195">
        <v>0</v>
      </c>
      <c r="N357" s="191" t="s">
        <v>38</v>
      </c>
      <c r="O357" s="191" t="s">
        <v>73</v>
      </c>
    </row>
    <row r="358" spans="1:15" x14ac:dyDescent="0.3">
      <c r="A358" s="191" t="s">
        <v>800</v>
      </c>
      <c r="B358" s="191" t="s">
        <v>801</v>
      </c>
      <c r="C358" s="191" t="s">
        <v>483</v>
      </c>
      <c r="D358" s="191" t="s">
        <v>34</v>
      </c>
      <c r="E358" s="191" t="s">
        <v>43</v>
      </c>
      <c r="F358" s="191" t="s">
        <v>36</v>
      </c>
      <c r="G358" s="191" t="s">
        <v>45</v>
      </c>
      <c r="H358" s="191">
        <v>30</v>
      </c>
      <c r="I358" s="191" t="s">
        <v>2130</v>
      </c>
      <c r="J358" s="192">
        <v>43553</v>
      </c>
      <c r="K358" s="193">
        <v>86774</v>
      </c>
      <c r="L358" s="194" t="s">
        <v>2128</v>
      </c>
      <c r="M358" s="195">
        <v>0</v>
      </c>
      <c r="N358" s="191" t="s">
        <v>46</v>
      </c>
      <c r="O358" s="191" t="s">
        <v>151</v>
      </c>
    </row>
    <row r="359" spans="1:15" x14ac:dyDescent="0.3">
      <c r="A359" s="191" t="s">
        <v>802</v>
      </c>
      <c r="B359" s="191" t="s">
        <v>803</v>
      </c>
      <c r="C359" s="191" t="s">
        <v>181</v>
      </c>
      <c r="D359" s="191" t="s">
        <v>82</v>
      </c>
      <c r="E359" s="191" t="s">
        <v>43</v>
      </c>
      <c r="F359" s="191" t="s">
        <v>44</v>
      </c>
      <c r="G359" s="191" t="s">
        <v>53</v>
      </c>
      <c r="H359" s="191">
        <v>49</v>
      </c>
      <c r="I359" s="191" t="s">
        <v>2126</v>
      </c>
      <c r="J359" s="192">
        <v>36979</v>
      </c>
      <c r="K359" s="193">
        <v>57606</v>
      </c>
      <c r="L359" s="194" t="s">
        <v>2128</v>
      </c>
      <c r="M359" s="195">
        <v>0</v>
      </c>
      <c r="N359" s="191" t="s">
        <v>38</v>
      </c>
      <c r="O359" s="191" t="s">
        <v>73</v>
      </c>
    </row>
    <row r="360" spans="1:15" x14ac:dyDescent="0.3">
      <c r="A360" s="191" t="s">
        <v>804</v>
      </c>
      <c r="B360" s="191" t="s">
        <v>805</v>
      </c>
      <c r="C360" s="191" t="s">
        <v>33</v>
      </c>
      <c r="D360" s="191" t="s">
        <v>51</v>
      </c>
      <c r="E360" s="191" t="s">
        <v>66</v>
      </c>
      <c r="F360" s="191" t="s">
        <v>36</v>
      </c>
      <c r="G360" s="191" t="s">
        <v>45</v>
      </c>
      <c r="H360" s="191">
        <v>48</v>
      </c>
      <c r="I360" s="191" t="s">
        <v>2126</v>
      </c>
      <c r="J360" s="192">
        <v>37144</v>
      </c>
      <c r="K360" s="193">
        <v>125730</v>
      </c>
      <c r="L360" s="194" t="s">
        <v>2127</v>
      </c>
      <c r="M360" s="195">
        <v>0.11</v>
      </c>
      <c r="N360" s="191" t="s">
        <v>46</v>
      </c>
      <c r="O360" s="191" t="s">
        <v>47</v>
      </c>
    </row>
    <row r="361" spans="1:15" x14ac:dyDescent="0.3">
      <c r="A361" s="191" t="s">
        <v>806</v>
      </c>
      <c r="B361" s="191" t="s">
        <v>807</v>
      </c>
      <c r="C361" s="191" t="s">
        <v>316</v>
      </c>
      <c r="D361" s="191" t="s">
        <v>34</v>
      </c>
      <c r="E361" s="191" t="s">
        <v>35</v>
      </c>
      <c r="F361" s="191" t="s">
        <v>36</v>
      </c>
      <c r="G361" s="191" t="s">
        <v>45</v>
      </c>
      <c r="H361" s="191">
        <v>51</v>
      </c>
      <c r="I361" s="191" t="s">
        <v>2126</v>
      </c>
      <c r="J361" s="192">
        <v>40964</v>
      </c>
      <c r="K361" s="193">
        <v>64170</v>
      </c>
      <c r="L361" s="194" t="s">
        <v>2128</v>
      </c>
      <c r="M361" s="195">
        <v>0</v>
      </c>
      <c r="N361" s="191" t="s">
        <v>38</v>
      </c>
      <c r="O361" s="191" t="s">
        <v>105</v>
      </c>
    </row>
    <row r="362" spans="1:15" x14ac:dyDescent="0.3">
      <c r="A362" s="191" t="s">
        <v>808</v>
      </c>
      <c r="B362" s="191" t="s">
        <v>809</v>
      </c>
      <c r="C362" s="191" t="s">
        <v>160</v>
      </c>
      <c r="D362" s="191" t="s">
        <v>82</v>
      </c>
      <c r="E362" s="191" t="s">
        <v>52</v>
      </c>
      <c r="F362" s="191" t="s">
        <v>44</v>
      </c>
      <c r="G362" s="191" t="s">
        <v>102</v>
      </c>
      <c r="H362" s="191">
        <v>56</v>
      </c>
      <c r="I362" s="191" t="s">
        <v>2126</v>
      </c>
      <c r="J362" s="192">
        <v>35816</v>
      </c>
      <c r="K362" s="193">
        <v>72303</v>
      </c>
      <c r="L362" s="194" t="s">
        <v>2128</v>
      </c>
      <c r="M362" s="195">
        <v>0</v>
      </c>
      <c r="N362" s="191" t="s">
        <v>38</v>
      </c>
      <c r="O362" s="191" t="s">
        <v>61</v>
      </c>
    </row>
    <row r="363" spans="1:15" x14ac:dyDescent="0.3">
      <c r="A363" s="191" t="s">
        <v>810</v>
      </c>
      <c r="B363" s="191" t="s">
        <v>811</v>
      </c>
      <c r="C363" s="191" t="s">
        <v>69</v>
      </c>
      <c r="D363" s="191" t="s">
        <v>65</v>
      </c>
      <c r="E363" s="191" t="s">
        <v>35</v>
      </c>
      <c r="F363" s="191" t="s">
        <v>44</v>
      </c>
      <c r="G363" s="191" t="s">
        <v>102</v>
      </c>
      <c r="H363" s="191">
        <v>36</v>
      </c>
      <c r="I363" s="191" t="s">
        <v>2130</v>
      </c>
      <c r="J363" s="192">
        <v>41116</v>
      </c>
      <c r="K363" s="193">
        <v>105891</v>
      </c>
      <c r="L363" s="194" t="s">
        <v>2127</v>
      </c>
      <c r="M363" s="195">
        <v>7.0000000000000007E-2</v>
      </c>
      <c r="N363" s="191" t="s">
        <v>38</v>
      </c>
      <c r="O363" s="191" t="s">
        <v>39</v>
      </c>
    </row>
    <row r="364" spans="1:15" x14ac:dyDescent="0.3">
      <c r="A364" s="191" t="s">
        <v>812</v>
      </c>
      <c r="B364" s="191" t="s">
        <v>813</v>
      </c>
      <c r="C364" s="191" t="s">
        <v>96</v>
      </c>
      <c r="D364" s="191" t="s">
        <v>97</v>
      </c>
      <c r="E364" s="191" t="s">
        <v>52</v>
      </c>
      <c r="F364" s="191" t="s">
        <v>44</v>
      </c>
      <c r="G364" s="191" t="s">
        <v>45</v>
      </c>
      <c r="H364" s="191">
        <v>38</v>
      </c>
      <c r="I364" s="191" t="s">
        <v>2130</v>
      </c>
      <c r="J364" s="192">
        <v>44433</v>
      </c>
      <c r="K364" s="193">
        <v>255230</v>
      </c>
      <c r="L364" s="194" t="s">
        <v>2134</v>
      </c>
      <c r="M364" s="195">
        <v>0.36</v>
      </c>
      <c r="N364" s="191" t="s">
        <v>38</v>
      </c>
      <c r="O364" s="191" t="s">
        <v>77</v>
      </c>
    </row>
    <row r="365" spans="1:15" x14ac:dyDescent="0.3">
      <c r="A365" s="191" t="s">
        <v>814</v>
      </c>
      <c r="B365" s="191" t="s">
        <v>815</v>
      </c>
      <c r="C365" s="191" t="s">
        <v>141</v>
      </c>
      <c r="D365" s="191" t="s">
        <v>65</v>
      </c>
      <c r="E365" s="191" t="s">
        <v>43</v>
      </c>
      <c r="F365" s="191" t="s">
        <v>36</v>
      </c>
      <c r="G365" s="191" t="s">
        <v>102</v>
      </c>
      <c r="H365" s="191">
        <v>56</v>
      </c>
      <c r="I365" s="191" t="s">
        <v>2126</v>
      </c>
      <c r="J365" s="192">
        <v>33770</v>
      </c>
      <c r="K365" s="193">
        <v>59591</v>
      </c>
      <c r="L365" s="194" t="s">
        <v>2128</v>
      </c>
      <c r="M365" s="195">
        <v>0</v>
      </c>
      <c r="N365" s="191" t="s">
        <v>110</v>
      </c>
      <c r="O365" s="191" t="s">
        <v>235</v>
      </c>
    </row>
    <row r="366" spans="1:15" x14ac:dyDescent="0.3">
      <c r="A366" s="191" t="s">
        <v>816</v>
      </c>
      <c r="B366" s="191" t="s">
        <v>817</v>
      </c>
      <c r="C366" s="191" t="s">
        <v>96</v>
      </c>
      <c r="D366" s="191" t="s">
        <v>82</v>
      </c>
      <c r="E366" s="191" t="s">
        <v>43</v>
      </c>
      <c r="F366" s="191" t="s">
        <v>36</v>
      </c>
      <c r="G366" s="191" t="s">
        <v>45</v>
      </c>
      <c r="H366" s="191">
        <v>52</v>
      </c>
      <c r="I366" s="191" t="s">
        <v>2126</v>
      </c>
      <c r="J366" s="192">
        <v>41113</v>
      </c>
      <c r="K366" s="193">
        <v>187048</v>
      </c>
      <c r="L366" s="194" t="s">
        <v>2129</v>
      </c>
      <c r="M366" s="195">
        <v>0.32</v>
      </c>
      <c r="N366" s="191" t="s">
        <v>46</v>
      </c>
      <c r="O366" s="191" t="s">
        <v>151</v>
      </c>
    </row>
    <row r="367" spans="1:15" x14ac:dyDescent="0.3">
      <c r="A367" s="191" t="s">
        <v>818</v>
      </c>
      <c r="B367" s="191" t="s">
        <v>819</v>
      </c>
      <c r="C367" s="191" t="s">
        <v>141</v>
      </c>
      <c r="D367" s="191" t="s">
        <v>51</v>
      </c>
      <c r="E367" s="191" t="s">
        <v>52</v>
      </c>
      <c r="F367" s="191" t="s">
        <v>36</v>
      </c>
      <c r="G367" s="191" t="s">
        <v>102</v>
      </c>
      <c r="H367" s="191">
        <v>53</v>
      </c>
      <c r="I367" s="191" t="s">
        <v>2126</v>
      </c>
      <c r="J367" s="192">
        <v>37296</v>
      </c>
      <c r="K367" s="193">
        <v>58605</v>
      </c>
      <c r="L367" s="194" t="s">
        <v>2128</v>
      </c>
      <c r="M367" s="195">
        <v>0</v>
      </c>
      <c r="N367" s="191" t="s">
        <v>38</v>
      </c>
      <c r="O367" s="191" t="s">
        <v>61</v>
      </c>
    </row>
    <row r="368" spans="1:15" x14ac:dyDescent="0.3">
      <c r="A368" s="191" t="s">
        <v>820</v>
      </c>
      <c r="B368" s="191" t="s">
        <v>821</v>
      </c>
      <c r="C368" s="191" t="s">
        <v>50</v>
      </c>
      <c r="D368" s="191" t="s">
        <v>86</v>
      </c>
      <c r="E368" s="191" t="s">
        <v>66</v>
      </c>
      <c r="F368" s="191" t="s">
        <v>36</v>
      </c>
      <c r="G368" s="191" t="s">
        <v>102</v>
      </c>
      <c r="H368" s="191">
        <v>60</v>
      </c>
      <c r="I368" s="191" t="s">
        <v>2133</v>
      </c>
      <c r="J368" s="192">
        <v>42739</v>
      </c>
      <c r="K368" s="193">
        <v>178502</v>
      </c>
      <c r="L368" s="194" t="s">
        <v>2129</v>
      </c>
      <c r="M368" s="195">
        <v>0.2</v>
      </c>
      <c r="N368" s="191" t="s">
        <v>38</v>
      </c>
      <c r="O368" s="191" t="s">
        <v>77</v>
      </c>
    </row>
    <row r="369" spans="1:15" x14ac:dyDescent="0.3">
      <c r="A369" s="191" t="s">
        <v>822</v>
      </c>
      <c r="B369" s="191" t="s">
        <v>823</v>
      </c>
      <c r="C369" s="191" t="s">
        <v>69</v>
      </c>
      <c r="D369" s="191" t="s">
        <v>76</v>
      </c>
      <c r="E369" s="191" t="s">
        <v>52</v>
      </c>
      <c r="F369" s="191" t="s">
        <v>44</v>
      </c>
      <c r="G369" s="191" t="s">
        <v>45</v>
      </c>
      <c r="H369" s="191">
        <v>63</v>
      </c>
      <c r="I369" s="191" t="s">
        <v>2133</v>
      </c>
      <c r="J369" s="192">
        <v>42214</v>
      </c>
      <c r="K369" s="193">
        <v>103724</v>
      </c>
      <c r="L369" s="194" t="s">
        <v>2127</v>
      </c>
      <c r="M369" s="195">
        <v>0.05</v>
      </c>
      <c r="N369" s="191" t="s">
        <v>46</v>
      </c>
      <c r="O369" s="191" t="s">
        <v>91</v>
      </c>
    </row>
    <row r="370" spans="1:15" x14ac:dyDescent="0.3">
      <c r="A370" s="191" t="s">
        <v>824</v>
      </c>
      <c r="B370" s="191" t="s">
        <v>825</v>
      </c>
      <c r="C370" s="191" t="s">
        <v>50</v>
      </c>
      <c r="D370" s="191" t="s">
        <v>86</v>
      </c>
      <c r="E370" s="191" t="s">
        <v>35</v>
      </c>
      <c r="F370" s="191" t="s">
        <v>36</v>
      </c>
      <c r="G370" s="191" t="s">
        <v>102</v>
      </c>
      <c r="H370" s="191">
        <v>37</v>
      </c>
      <c r="I370" s="191" t="s">
        <v>2130</v>
      </c>
      <c r="J370" s="192">
        <v>39528</v>
      </c>
      <c r="K370" s="193">
        <v>156277</v>
      </c>
      <c r="L370" s="194" t="s">
        <v>2129</v>
      </c>
      <c r="M370" s="195">
        <v>0.22</v>
      </c>
      <c r="N370" s="191" t="s">
        <v>110</v>
      </c>
      <c r="O370" s="191" t="s">
        <v>111</v>
      </c>
    </row>
    <row r="371" spans="1:15" x14ac:dyDescent="0.3">
      <c r="A371" s="191" t="s">
        <v>826</v>
      </c>
      <c r="B371" s="191" t="s">
        <v>827</v>
      </c>
      <c r="C371" s="191" t="s">
        <v>192</v>
      </c>
      <c r="D371" s="191" t="s">
        <v>86</v>
      </c>
      <c r="E371" s="191" t="s">
        <v>35</v>
      </c>
      <c r="F371" s="191" t="s">
        <v>36</v>
      </c>
      <c r="G371" s="191" t="s">
        <v>102</v>
      </c>
      <c r="H371" s="191">
        <v>30</v>
      </c>
      <c r="I371" s="191" t="s">
        <v>2130</v>
      </c>
      <c r="J371" s="192">
        <v>43086</v>
      </c>
      <c r="K371" s="193">
        <v>87744</v>
      </c>
      <c r="L371" s="194" t="s">
        <v>2128</v>
      </c>
      <c r="M371" s="195">
        <v>0</v>
      </c>
      <c r="N371" s="191" t="s">
        <v>110</v>
      </c>
      <c r="O371" s="191" t="s">
        <v>235</v>
      </c>
    </row>
    <row r="372" spans="1:15" x14ac:dyDescent="0.3">
      <c r="A372" s="191" t="s">
        <v>828</v>
      </c>
      <c r="B372" s="191" t="s">
        <v>829</v>
      </c>
      <c r="C372" s="191" t="s">
        <v>141</v>
      </c>
      <c r="D372" s="191" t="s">
        <v>51</v>
      </c>
      <c r="E372" s="191" t="s">
        <v>43</v>
      </c>
      <c r="F372" s="191" t="s">
        <v>44</v>
      </c>
      <c r="G372" s="191" t="s">
        <v>53</v>
      </c>
      <c r="H372" s="191">
        <v>30</v>
      </c>
      <c r="I372" s="191" t="s">
        <v>2130</v>
      </c>
      <c r="J372" s="192">
        <v>43542</v>
      </c>
      <c r="K372" s="193">
        <v>54714</v>
      </c>
      <c r="L372" s="194" t="s">
        <v>2128</v>
      </c>
      <c r="M372" s="195">
        <v>0</v>
      </c>
      <c r="N372" s="191" t="s">
        <v>38</v>
      </c>
      <c r="O372" s="191" t="s">
        <v>105</v>
      </c>
    </row>
    <row r="373" spans="1:15" x14ac:dyDescent="0.3">
      <c r="A373" s="191" t="s">
        <v>830</v>
      </c>
      <c r="B373" s="191" t="s">
        <v>831</v>
      </c>
      <c r="C373" s="191" t="s">
        <v>148</v>
      </c>
      <c r="D373" s="191" t="s">
        <v>34</v>
      </c>
      <c r="E373" s="191" t="s">
        <v>66</v>
      </c>
      <c r="F373" s="191" t="s">
        <v>36</v>
      </c>
      <c r="G373" s="191" t="s">
        <v>45</v>
      </c>
      <c r="H373" s="191">
        <v>45</v>
      </c>
      <c r="I373" s="191" t="s">
        <v>2126</v>
      </c>
      <c r="J373" s="192">
        <v>41511</v>
      </c>
      <c r="K373" s="193">
        <v>99169</v>
      </c>
      <c r="L373" s="194" t="s">
        <v>2128</v>
      </c>
      <c r="M373" s="195">
        <v>0</v>
      </c>
      <c r="N373" s="191" t="s">
        <v>46</v>
      </c>
      <c r="O373" s="191" t="s">
        <v>131</v>
      </c>
    </row>
    <row r="374" spans="1:15" x14ac:dyDescent="0.3">
      <c r="A374" s="191" t="s">
        <v>832</v>
      </c>
      <c r="B374" s="191" t="s">
        <v>833</v>
      </c>
      <c r="C374" s="191" t="s">
        <v>33</v>
      </c>
      <c r="D374" s="191" t="s">
        <v>76</v>
      </c>
      <c r="E374" s="191" t="s">
        <v>35</v>
      </c>
      <c r="F374" s="191" t="s">
        <v>36</v>
      </c>
      <c r="G374" s="191" t="s">
        <v>45</v>
      </c>
      <c r="H374" s="191">
        <v>55</v>
      </c>
      <c r="I374" s="191" t="s">
        <v>2126</v>
      </c>
      <c r="J374" s="192">
        <v>38888</v>
      </c>
      <c r="K374" s="193">
        <v>142628</v>
      </c>
      <c r="L374" s="194" t="s">
        <v>2127</v>
      </c>
      <c r="M374" s="195">
        <v>0.12</v>
      </c>
      <c r="N374" s="191" t="s">
        <v>46</v>
      </c>
      <c r="O374" s="191" t="s">
        <v>47</v>
      </c>
    </row>
    <row r="375" spans="1:15" x14ac:dyDescent="0.3">
      <c r="A375" s="191" t="s">
        <v>834</v>
      </c>
      <c r="B375" s="191" t="s">
        <v>835</v>
      </c>
      <c r="C375" s="191" t="s">
        <v>60</v>
      </c>
      <c r="D375" s="191" t="s">
        <v>97</v>
      </c>
      <c r="E375" s="191" t="s">
        <v>43</v>
      </c>
      <c r="F375" s="191" t="s">
        <v>36</v>
      </c>
      <c r="G375" s="191" t="s">
        <v>102</v>
      </c>
      <c r="H375" s="191">
        <v>33</v>
      </c>
      <c r="I375" s="191" t="s">
        <v>2130</v>
      </c>
      <c r="J375" s="192">
        <v>41756</v>
      </c>
      <c r="K375" s="193">
        <v>75869</v>
      </c>
      <c r="L375" s="194" t="s">
        <v>2128</v>
      </c>
      <c r="M375" s="195">
        <v>0</v>
      </c>
      <c r="N375" s="191" t="s">
        <v>110</v>
      </c>
      <c r="O375" s="191" t="s">
        <v>235</v>
      </c>
    </row>
    <row r="376" spans="1:15" x14ac:dyDescent="0.3">
      <c r="A376" s="191" t="s">
        <v>836</v>
      </c>
      <c r="B376" s="191" t="s">
        <v>837</v>
      </c>
      <c r="C376" s="191" t="s">
        <v>265</v>
      </c>
      <c r="D376" s="191" t="s">
        <v>34</v>
      </c>
      <c r="E376" s="191" t="s">
        <v>43</v>
      </c>
      <c r="F376" s="191" t="s">
        <v>36</v>
      </c>
      <c r="G376" s="191" t="s">
        <v>53</v>
      </c>
      <c r="H376" s="191">
        <v>65</v>
      </c>
      <c r="I376" s="191" t="s">
        <v>2133</v>
      </c>
      <c r="J376" s="192">
        <v>43234</v>
      </c>
      <c r="K376" s="193">
        <v>60985</v>
      </c>
      <c r="L376" s="194" t="s">
        <v>2128</v>
      </c>
      <c r="M376" s="195">
        <v>0</v>
      </c>
      <c r="N376" s="191" t="s">
        <v>38</v>
      </c>
      <c r="O376" s="191" t="s">
        <v>39</v>
      </c>
    </row>
    <row r="377" spans="1:15" x14ac:dyDescent="0.3">
      <c r="A377" s="191" t="s">
        <v>838</v>
      </c>
      <c r="B377" s="191" t="s">
        <v>839</v>
      </c>
      <c r="C377" s="191" t="s">
        <v>33</v>
      </c>
      <c r="D377" s="191" t="s">
        <v>34</v>
      </c>
      <c r="E377" s="191" t="s">
        <v>35</v>
      </c>
      <c r="F377" s="191" t="s">
        <v>36</v>
      </c>
      <c r="G377" s="191" t="s">
        <v>45</v>
      </c>
      <c r="H377" s="191">
        <v>60</v>
      </c>
      <c r="I377" s="191" t="s">
        <v>2133</v>
      </c>
      <c r="J377" s="192">
        <v>40383</v>
      </c>
      <c r="K377" s="193">
        <v>126911</v>
      </c>
      <c r="L377" s="194" t="s">
        <v>2127</v>
      </c>
      <c r="M377" s="195">
        <v>0.1</v>
      </c>
      <c r="N377" s="191" t="s">
        <v>46</v>
      </c>
      <c r="O377" s="191" t="s">
        <v>91</v>
      </c>
    </row>
    <row r="378" spans="1:15" x14ac:dyDescent="0.3">
      <c r="A378" s="191" t="s">
        <v>840</v>
      </c>
      <c r="B378" s="191" t="s">
        <v>841</v>
      </c>
      <c r="C378" s="191" t="s">
        <v>96</v>
      </c>
      <c r="D378" s="191" t="s">
        <v>65</v>
      </c>
      <c r="E378" s="191" t="s">
        <v>35</v>
      </c>
      <c r="F378" s="191" t="s">
        <v>44</v>
      </c>
      <c r="G378" s="191" t="s">
        <v>45</v>
      </c>
      <c r="H378" s="191">
        <v>56</v>
      </c>
      <c r="I378" s="191" t="s">
        <v>2126</v>
      </c>
      <c r="J378" s="192">
        <v>38042</v>
      </c>
      <c r="K378" s="193">
        <v>216949</v>
      </c>
      <c r="L378" s="194" t="s">
        <v>2132</v>
      </c>
      <c r="M378" s="195">
        <v>0.32</v>
      </c>
      <c r="N378" s="191" t="s">
        <v>46</v>
      </c>
      <c r="O378" s="191" t="s">
        <v>91</v>
      </c>
    </row>
    <row r="379" spans="1:15" x14ac:dyDescent="0.3">
      <c r="A379" s="191" t="s">
        <v>842</v>
      </c>
      <c r="B379" s="191" t="s">
        <v>843</v>
      </c>
      <c r="C379" s="191" t="s">
        <v>50</v>
      </c>
      <c r="D379" s="191" t="s">
        <v>86</v>
      </c>
      <c r="E379" s="191" t="s">
        <v>43</v>
      </c>
      <c r="F379" s="191" t="s">
        <v>44</v>
      </c>
      <c r="G379" s="191" t="s">
        <v>45</v>
      </c>
      <c r="H379" s="191">
        <v>53</v>
      </c>
      <c r="I379" s="191" t="s">
        <v>2126</v>
      </c>
      <c r="J379" s="192">
        <v>41204</v>
      </c>
      <c r="K379" s="193">
        <v>168510</v>
      </c>
      <c r="L379" s="194" t="s">
        <v>2129</v>
      </c>
      <c r="M379" s="195">
        <v>0.28999999999999998</v>
      </c>
      <c r="N379" s="191" t="s">
        <v>38</v>
      </c>
      <c r="O379" s="191" t="s">
        <v>39</v>
      </c>
    </row>
    <row r="380" spans="1:15" x14ac:dyDescent="0.3">
      <c r="A380" s="191" t="s">
        <v>844</v>
      </c>
      <c r="B380" s="191" t="s">
        <v>845</v>
      </c>
      <c r="C380" s="191" t="s">
        <v>192</v>
      </c>
      <c r="D380" s="191" t="s">
        <v>86</v>
      </c>
      <c r="E380" s="191" t="s">
        <v>52</v>
      </c>
      <c r="F380" s="191" t="s">
        <v>36</v>
      </c>
      <c r="G380" s="191" t="s">
        <v>102</v>
      </c>
      <c r="H380" s="191">
        <v>36</v>
      </c>
      <c r="I380" s="191" t="s">
        <v>2130</v>
      </c>
      <c r="J380" s="192">
        <v>42443</v>
      </c>
      <c r="K380" s="193">
        <v>85870</v>
      </c>
      <c r="L380" s="194" t="s">
        <v>2128</v>
      </c>
      <c r="M380" s="195">
        <v>0</v>
      </c>
      <c r="N380" s="191" t="s">
        <v>110</v>
      </c>
      <c r="O380" s="191" t="s">
        <v>235</v>
      </c>
    </row>
    <row r="381" spans="1:15" x14ac:dyDescent="0.3">
      <c r="A381" s="191" t="s">
        <v>846</v>
      </c>
      <c r="B381" s="191" t="s">
        <v>847</v>
      </c>
      <c r="C381" s="191" t="s">
        <v>60</v>
      </c>
      <c r="D381" s="191" t="s">
        <v>97</v>
      </c>
      <c r="E381" s="191" t="s">
        <v>66</v>
      </c>
      <c r="F381" s="191" t="s">
        <v>36</v>
      </c>
      <c r="G381" s="191" t="s">
        <v>45</v>
      </c>
      <c r="H381" s="191">
        <v>46</v>
      </c>
      <c r="I381" s="191" t="s">
        <v>2126</v>
      </c>
      <c r="J381" s="192">
        <v>37271</v>
      </c>
      <c r="K381" s="193">
        <v>86510</v>
      </c>
      <c r="L381" s="194" t="s">
        <v>2128</v>
      </c>
      <c r="M381" s="195">
        <v>0</v>
      </c>
      <c r="N381" s="191" t="s">
        <v>46</v>
      </c>
      <c r="O381" s="191" t="s">
        <v>131</v>
      </c>
    </row>
    <row r="382" spans="1:15" x14ac:dyDescent="0.3">
      <c r="A382" s="191" t="s">
        <v>848</v>
      </c>
      <c r="B382" s="191" t="s">
        <v>849</v>
      </c>
      <c r="C382" s="191" t="s">
        <v>69</v>
      </c>
      <c r="D382" s="191" t="s">
        <v>65</v>
      </c>
      <c r="E382" s="191" t="s">
        <v>52</v>
      </c>
      <c r="F382" s="191" t="s">
        <v>36</v>
      </c>
      <c r="G382" s="191" t="s">
        <v>102</v>
      </c>
      <c r="H382" s="191">
        <v>38</v>
      </c>
      <c r="I382" s="191" t="s">
        <v>2130</v>
      </c>
      <c r="J382" s="192">
        <v>42999</v>
      </c>
      <c r="K382" s="193">
        <v>119647</v>
      </c>
      <c r="L382" s="194" t="s">
        <v>2127</v>
      </c>
      <c r="M382" s="195">
        <v>0.09</v>
      </c>
      <c r="N382" s="191" t="s">
        <v>110</v>
      </c>
      <c r="O382" s="191" t="s">
        <v>235</v>
      </c>
    </row>
    <row r="383" spans="1:15" x14ac:dyDescent="0.3">
      <c r="A383" s="191" t="s">
        <v>850</v>
      </c>
      <c r="B383" s="191" t="s">
        <v>851</v>
      </c>
      <c r="C383" s="191" t="s">
        <v>148</v>
      </c>
      <c r="D383" s="191" t="s">
        <v>34</v>
      </c>
      <c r="E383" s="191" t="s">
        <v>35</v>
      </c>
      <c r="F383" s="191" t="s">
        <v>44</v>
      </c>
      <c r="G383" s="191" t="s">
        <v>53</v>
      </c>
      <c r="H383" s="191">
        <v>62</v>
      </c>
      <c r="I383" s="191" t="s">
        <v>2133</v>
      </c>
      <c r="J383" s="192">
        <v>36996</v>
      </c>
      <c r="K383" s="193">
        <v>80921</v>
      </c>
      <c r="L383" s="194" t="s">
        <v>2128</v>
      </c>
      <c r="M383" s="195">
        <v>0</v>
      </c>
      <c r="N383" s="191" t="s">
        <v>38</v>
      </c>
      <c r="O383" s="191" t="s">
        <v>105</v>
      </c>
    </row>
    <row r="384" spans="1:15" x14ac:dyDescent="0.3">
      <c r="A384" s="191" t="s">
        <v>852</v>
      </c>
      <c r="B384" s="191" t="s">
        <v>853</v>
      </c>
      <c r="C384" s="191" t="s">
        <v>130</v>
      </c>
      <c r="D384" s="191" t="s">
        <v>86</v>
      </c>
      <c r="E384" s="191" t="s">
        <v>35</v>
      </c>
      <c r="F384" s="191" t="s">
        <v>36</v>
      </c>
      <c r="G384" s="191" t="s">
        <v>53</v>
      </c>
      <c r="H384" s="191">
        <v>61</v>
      </c>
      <c r="I384" s="191" t="s">
        <v>2133</v>
      </c>
      <c r="J384" s="192">
        <v>40193</v>
      </c>
      <c r="K384" s="193">
        <v>98110</v>
      </c>
      <c r="L384" s="194" t="s">
        <v>2128</v>
      </c>
      <c r="M384" s="195">
        <v>0.13</v>
      </c>
      <c r="N384" s="191" t="s">
        <v>38</v>
      </c>
      <c r="O384" s="191" t="s">
        <v>54</v>
      </c>
    </row>
    <row r="385" spans="1:15" x14ac:dyDescent="0.3">
      <c r="A385" s="191" t="s">
        <v>854</v>
      </c>
      <c r="B385" s="191" t="s">
        <v>855</v>
      </c>
      <c r="C385" s="191" t="s">
        <v>265</v>
      </c>
      <c r="D385" s="191" t="s">
        <v>34</v>
      </c>
      <c r="E385" s="191" t="s">
        <v>52</v>
      </c>
      <c r="F385" s="191" t="s">
        <v>36</v>
      </c>
      <c r="G385" s="191" t="s">
        <v>53</v>
      </c>
      <c r="H385" s="191">
        <v>59</v>
      </c>
      <c r="I385" s="191" t="s">
        <v>2126</v>
      </c>
      <c r="J385" s="192">
        <v>43028</v>
      </c>
      <c r="K385" s="193">
        <v>86831</v>
      </c>
      <c r="L385" s="194" t="s">
        <v>2128</v>
      </c>
      <c r="M385" s="195">
        <v>0</v>
      </c>
      <c r="N385" s="191" t="s">
        <v>38</v>
      </c>
      <c r="O385" s="191" t="s">
        <v>61</v>
      </c>
    </row>
    <row r="386" spans="1:15" x14ac:dyDescent="0.3">
      <c r="A386" s="191" t="s">
        <v>856</v>
      </c>
      <c r="B386" s="191" t="s">
        <v>857</v>
      </c>
      <c r="C386" s="191" t="s">
        <v>42</v>
      </c>
      <c r="D386" s="191" t="s">
        <v>34</v>
      </c>
      <c r="E386" s="191" t="s">
        <v>52</v>
      </c>
      <c r="F386" s="191" t="s">
        <v>36</v>
      </c>
      <c r="G386" s="191" t="s">
        <v>45</v>
      </c>
      <c r="H386" s="191">
        <v>49</v>
      </c>
      <c r="I386" s="191" t="s">
        <v>2126</v>
      </c>
      <c r="J386" s="192">
        <v>40431</v>
      </c>
      <c r="K386" s="193">
        <v>72826</v>
      </c>
      <c r="L386" s="194" t="s">
        <v>2128</v>
      </c>
      <c r="M386" s="195">
        <v>0</v>
      </c>
      <c r="N386" s="191" t="s">
        <v>46</v>
      </c>
      <c r="O386" s="191" t="s">
        <v>131</v>
      </c>
    </row>
    <row r="387" spans="1:15" x14ac:dyDescent="0.3">
      <c r="A387" s="191" t="s">
        <v>858</v>
      </c>
      <c r="B387" s="191" t="s">
        <v>859</v>
      </c>
      <c r="C387" s="191" t="s">
        <v>50</v>
      </c>
      <c r="D387" s="191" t="s">
        <v>97</v>
      </c>
      <c r="E387" s="191" t="s">
        <v>43</v>
      </c>
      <c r="F387" s="191" t="s">
        <v>36</v>
      </c>
      <c r="G387" s="191" t="s">
        <v>45</v>
      </c>
      <c r="H387" s="191">
        <v>64</v>
      </c>
      <c r="I387" s="191" t="s">
        <v>2133</v>
      </c>
      <c r="J387" s="192">
        <v>40588</v>
      </c>
      <c r="K387" s="193">
        <v>171217</v>
      </c>
      <c r="L387" s="194" t="s">
        <v>2129</v>
      </c>
      <c r="M387" s="195">
        <v>0.19</v>
      </c>
      <c r="N387" s="191" t="s">
        <v>38</v>
      </c>
      <c r="O387" s="191" t="s">
        <v>39</v>
      </c>
    </row>
    <row r="388" spans="1:15" x14ac:dyDescent="0.3">
      <c r="A388" s="191" t="s">
        <v>860</v>
      </c>
      <c r="B388" s="191" t="s">
        <v>861</v>
      </c>
      <c r="C388" s="191" t="s">
        <v>69</v>
      </c>
      <c r="D388" s="191" t="s">
        <v>34</v>
      </c>
      <c r="E388" s="191" t="s">
        <v>35</v>
      </c>
      <c r="F388" s="191" t="s">
        <v>36</v>
      </c>
      <c r="G388" s="191" t="s">
        <v>53</v>
      </c>
      <c r="H388" s="191">
        <v>57</v>
      </c>
      <c r="I388" s="191" t="s">
        <v>2126</v>
      </c>
      <c r="J388" s="192">
        <v>43948</v>
      </c>
      <c r="K388" s="193">
        <v>103058</v>
      </c>
      <c r="L388" s="194" t="s">
        <v>2127</v>
      </c>
      <c r="M388" s="195">
        <v>7.0000000000000007E-2</v>
      </c>
      <c r="N388" s="191" t="s">
        <v>38</v>
      </c>
      <c r="O388" s="191" t="s">
        <v>105</v>
      </c>
    </row>
    <row r="389" spans="1:15" x14ac:dyDescent="0.3">
      <c r="A389" s="191" t="s">
        <v>862</v>
      </c>
      <c r="B389" s="191" t="s">
        <v>863</v>
      </c>
      <c r="C389" s="191" t="s">
        <v>69</v>
      </c>
      <c r="D389" s="191" t="s">
        <v>65</v>
      </c>
      <c r="E389" s="191" t="s">
        <v>52</v>
      </c>
      <c r="F389" s="191" t="s">
        <v>44</v>
      </c>
      <c r="G389" s="191" t="s">
        <v>45</v>
      </c>
      <c r="H389" s="191">
        <v>52</v>
      </c>
      <c r="I389" s="191" t="s">
        <v>2126</v>
      </c>
      <c r="J389" s="192">
        <v>41858</v>
      </c>
      <c r="K389" s="193">
        <v>117062</v>
      </c>
      <c r="L389" s="194" t="s">
        <v>2127</v>
      </c>
      <c r="M389" s="195">
        <v>7.0000000000000007E-2</v>
      </c>
      <c r="N389" s="191" t="s">
        <v>38</v>
      </c>
      <c r="O389" s="191" t="s">
        <v>61</v>
      </c>
    </row>
    <row r="390" spans="1:15" x14ac:dyDescent="0.3">
      <c r="A390" s="191" t="s">
        <v>864</v>
      </c>
      <c r="B390" s="191" t="s">
        <v>865</v>
      </c>
      <c r="C390" s="191" t="s">
        <v>33</v>
      </c>
      <c r="D390" s="191" t="s">
        <v>76</v>
      </c>
      <c r="E390" s="191" t="s">
        <v>52</v>
      </c>
      <c r="F390" s="191" t="s">
        <v>44</v>
      </c>
      <c r="G390" s="191" t="s">
        <v>102</v>
      </c>
      <c r="H390" s="191">
        <v>40</v>
      </c>
      <c r="I390" s="191" t="s">
        <v>2130</v>
      </c>
      <c r="J390" s="192">
        <v>43488</v>
      </c>
      <c r="K390" s="193">
        <v>159031</v>
      </c>
      <c r="L390" s="194" t="s">
        <v>2129</v>
      </c>
      <c r="M390" s="195">
        <v>0.1</v>
      </c>
      <c r="N390" s="191" t="s">
        <v>38</v>
      </c>
      <c r="O390" s="191" t="s">
        <v>73</v>
      </c>
    </row>
    <row r="391" spans="1:15" x14ac:dyDescent="0.3">
      <c r="A391" s="191" t="s">
        <v>866</v>
      </c>
      <c r="B391" s="191" t="s">
        <v>867</v>
      </c>
      <c r="C391" s="191" t="s">
        <v>33</v>
      </c>
      <c r="D391" s="191" t="s">
        <v>34</v>
      </c>
      <c r="E391" s="191" t="s">
        <v>35</v>
      </c>
      <c r="F391" s="191" t="s">
        <v>36</v>
      </c>
      <c r="G391" s="191" t="s">
        <v>102</v>
      </c>
      <c r="H391" s="191">
        <v>49</v>
      </c>
      <c r="I391" s="191" t="s">
        <v>2126</v>
      </c>
      <c r="J391" s="192">
        <v>38000</v>
      </c>
      <c r="K391" s="193">
        <v>125086</v>
      </c>
      <c r="L391" s="194" t="s">
        <v>2127</v>
      </c>
      <c r="M391" s="195">
        <v>0.1</v>
      </c>
      <c r="N391" s="191" t="s">
        <v>110</v>
      </c>
      <c r="O391" s="191" t="s">
        <v>235</v>
      </c>
    </row>
    <row r="392" spans="1:15" x14ac:dyDescent="0.3">
      <c r="A392" s="191" t="s">
        <v>868</v>
      </c>
      <c r="B392" s="191" t="s">
        <v>869</v>
      </c>
      <c r="C392" s="191" t="s">
        <v>316</v>
      </c>
      <c r="D392" s="191" t="s">
        <v>34</v>
      </c>
      <c r="E392" s="191" t="s">
        <v>52</v>
      </c>
      <c r="F392" s="191" t="s">
        <v>44</v>
      </c>
      <c r="G392" s="191" t="s">
        <v>53</v>
      </c>
      <c r="H392" s="191">
        <v>43</v>
      </c>
      <c r="I392" s="191" t="s">
        <v>2130</v>
      </c>
      <c r="J392" s="192">
        <v>42467</v>
      </c>
      <c r="K392" s="193">
        <v>67976</v>
      </c>
      <c r="L392" s="194" t="s">
        <v>2128</v>
      </c>
      <c r="M392" s="195">
        <v>0</v>
      </c>
      <c r="N392" s="191" t="s">
        <v>38</v>
      </c>
      <c r="O392" s="191" t="s">
        <v>39</v>
      </c>
    </row>
    <row r="393" spans="1:15" x14ac:dyDescent="0.3">
      <c r="A393" s="191" t="s">
        <v>870</v>
      </c>
      <c r="B393" s="191" t="s">
        <v>871</v>
      </c>
      <c r="C393" s="191" t="s">
        <v>141</v>
      </c>
      <c r="D393" s="191" t="s">
        <v>51</v>
      </c>
      <c r="E393" s="191" t="s">
        <v>52</v>
      </c>
      <c r="F393" s="191" t="s">
        <v>44</v>
      </c>
      <c r="G393" s="191" t="s">
        <v>53</v>
      </c>
      <c r="H393" s="191">
        <v>31</v>
      </c>
      <c r="I393" s="191" t="s">
        <v>2130</v>
      </c>
      <c r="J393" s="192">
        <v>44308</v>
      </c>
      <c r="K393" s="193">
        <v>74215</v>
      </c>
      <c r="L393" s="194" t="s">
        <v>2128</v>
      </c>
      <c r="M393" s="195">
        <v>0</v>
      </c>
      <c r="N393" s="191" t="s">
        <v>38</v>
      </c>
      <c r="O393" s="191" t="s">
        <v>61</v>
      </c>
    </row>
    <row r="394" spans="1:15" x14ac:dyDescent="0.3">
      <c r="A394" s="191" t="s">
        <v>872</v>
      </c>
      <c r="B394" s="191" t="s">
        <v>873</v>
      </c>
      <c r="C394" s="191" t="s">
        <v>50</v>
      </c>
      <c r="D394" s="191" t="s">
        <v>76</v>
      </c>
      <c r="E394" s="191" t="s">
        <v>43</v>
      </c>
      <c r="F394" s="191" t="s">
        <v>44</v>
      </c>
      <c r="G394" s="191" t="s">
        <v>45</v>
      </c>
      <c r="H394" s="191">
        <v>55</v>
      </c>
      <c r="I394" s="191" t="s">
        <v>2126</v>
      </c>
      <c r="J394" s="192">
        <v>40340</v>
      </c>
      <c r="K394" s="193">
        <v>187389</v>
      </c>
      <c r="L394" s="194" t="s">
        <v>2129</v>
      </c>
      <c r="M394" s="195">
        <v>0.25</v>
      </c>
      <c r="N394" s="191" t="s">
        <v>46</v>
      </c>
      <c r="O394" s="191" t="s">
        <v>151</v>
      </c>
    </row>
    <row r="395" spans="1:15" x14ac:dyDescent="0.3">
      <c r="A395" s="191" t="s">
        <v>874</v>
      </c>
      <c r="B395" s="191" t="s">
        <v>875</v>
      </c>
      <c r="C395" s="191" t="s">
        <v>33</v>
      </c>
      <c r="D395" s="191" t="s">
        <v>82</v>
      </c>
      <c r="E395" s="191" t="s">
        <v>52</v>
      </c>
      <c r="F395" s="191" t="s">
        <v>36</v>
      </c>
      <c r="G395" s="191" t="s">
        <v>53</v>
      </c>
      <c r="H395" s="191">
        <v>41</v>
      </c>
      <c r="I395" s="191" t="s">
        <v>2130</v>
      </c>
      <c r="J395" s="192">
        <v>39747</v>
      </c>
      <c r="K395" s="193">
        <v>131841</v>
      </c>
      <c r="L395" s="194" t="s">
        <v>2127</v>
      </c>
      <c r="M395" s="195">
        <v>0.13</v>
      </c>
      <c r="N395" s="191" t="s">
        <v>38</v>
      </c>
      <c r="O395" s="191" t="s">
        <v>105</v>
      </c>
    </row>
    <row r="396" spans="1:15" x14ac:dyDescent="0.3">
      <c r="A396" s="191" t="s">
        <v>876</v>
      </c>
      <c r="B396" s="191" t="s">
        <v>877</v>
      </c>
      <c r="C396" s="191" t="s">
        <v>60</v>
      </c>
      <c r="D396" s="191" t="s">
        <v>76</v>
      </c>
      <c r="E396" s="191" t="s">
        <v>35</v>
      </c>
      <c r="F396" s="191" t="s">
        <v>44</v>
      </c>
      <c r="G396" s="191" t="s">
        <v>45</v>
      </c>
      <c r="H396" s="191">
        <v>34</v>
      </c>
      <c r="I396" s="191" t="s">
        <v>2130</v>
      </c>
      <c r="J396" s="192">
        <v>40750</v>
      </c>
      <c r="K396" s="193">
        <v>97231</v>
      </c>
      <c r="L396" s="194" t="s">
        <v>2128</v>
      </c>
      <c r="M396" s="195">
        <v>0</v>
      </c>
      <c r="N396" s="191" t="s">
        <v>46</v>
      </c>
      <c r="O396" s="191" t="s">
        <v>131</v>
      </c>
    </row>
    <row r="397" spans="1:15" x14ac:dyDescent="0.3">
      <c r="A397" s="191" t="s">
        <v>878</v>
      </c>
      <c r="B397" s="191" t="s">
        <v>879</v>
      </c>
      <c r="C397" s="191" t="s">
        <v>33</v>
      </c>
      <c r="D397" s="191" t="s">
        <v>51</v>
      </c>
      <c r="E397" s="191" t="s">
        <v>66</v>
      </c>
      <c r="F397" s="191" t="s">
        <v>36</v>
      </c>
      <c r="G397" s="191" t="s">
        <v>45</v>
      </c>
      <c r="H397" s="191">
        <v>41</v>
      </c>
      <c r="I397" s="191" t="s">
        <v>2130</v>
      </c>
      <c r="J397" s="192">
        <v>38060</v>
      </c>
      <c r="K397" s="193">
        <v>155004</v>
      </c>
      <c r="L397" s="194" t="s">
        <v>2129</v>
      </c>
      <c r="M397" s="195">
        <v>0.12</v>
      </c>
      <c r="N397" s="191" t="s">
        <v>38</v>
      </c>
      <c r="O397" s="191" t="s">
        <v>77</v>
      </c>
    </row>
    <row r="398" spans="1:15" x14ac:dyDescent="0.3">
      <c r="A398" s="191" t="s">
        <v>880</v>
      </c>
      <c r="B398" s="191" t="s">
        <v>881</v>
      </c>
      <c r="C398" s="191" t="s">
        <v>347</v>
      </c>
      <c r="D398" s="191" t="s">
        <v>34</v>
      </c>
      <c r="E398" s="191" t="s">
        <v>43</v>
      </c>
      <c r="F398" s="191" t="s">
        <v>44</v>
      </c>
      <c r="G398" s="191" t="s">
        <v>45</v>
      </c>
      <c r="H398" s="191">
        <v>40</v>
      </c>
      <c r="I398" s="191" t="s">
        <v>2130</v>
      </c>
      <c r="J398" s="192">
        <v>39293</v>
      </c>
      <c r="K398" s="193">
        <v>41859</v>
      </c>
      <c r="L398" s="194" t="s">
        <v>2131</v>
      </c>
      <c r="M398" s="195">
        <v>0</v>
      </c>
      <c r="N398" s="191" t="s">
        <v>38</v>
      </c>
      <c r="O398" s="191" t="s">
        <v>39</v>
      </c>
    </row>
    <row r="399" spans="1:15" x14ac:dyDescent="0.3">
      <c r="A399" s="191" t="s">
        <v>882</v>
      </c>
      <c r="B399" s="191" t="s">
        <v>883</v>
      </c>
      <c r="C399" s="191" t="s">
        <v>136</v>
      </c>
      <c r="D399" s="191" t="s">
        <v>34</v>
      </c>
      <c r="E399" s="191" t="s">
        <v>43</v>
      </c>
      <c r="F399" s="191" t="s">
        <v>44</v>
      </c>
      <c r="G399" s="191" t="s">
        <v>37</v>
      </c>
      <c r="H399" s="191">
        <v>42</v>
      </c>
      <c r="I399" s="191" t="s">
        <v>2130</v>
      </c>
      <c r="J399" s="192">
        <v>38984</v>
      </c>
      <c r="K399" s="193">
        <v>52733</v>
      </c>
      <c r="L399" s="194" t="s">
        <v>2128</v>
      </c>
      <c r="M399" s="195">
        <v>0</v>
      </c>
      <c r="N399" s="191" t="s">
        <v>38</v>
      </c>
      <c r="O399" s="191" t="s">
        <v>54</v>
      </c>
    </row>
    <row r="400" spans="1:15" x14ac:dyDescent="0.3">
      <c r="A400" s="191" t="s">
        <v>884</v>
      </c>
      <c r="B400" s="191" t="s">
        <v>885</v>
      </c>
      <c r="C400" s="191" t="s">
        <v>96</v>
      </c>
      <c r="D400" s="191" t="s">
        <v>82</v>
      </c>
      <c r="E400" s="191" t="s">
        <v>66</v>
      </c>
      <c r="F400" s="191" t="s">
        <v>44</v>
      </c>
      <c r="G400" s="191" t="s">
        <v>45</v>
      </c>
      <c r="H400" s="191">
        <v>31</v>
      </c>
      <c r="I400" s="191" t="s">
        <v>2130</v>
      </c>
      <c r="J400" s="192">
        <v>42250</v>
      </c>
      <c r="K400" s="193">
        <v>250953</v>
      </c>
      <c r="L400" s="194" t="s">
        <v>2134</v>
      </c>
      <c r="M400" s="195">
        <v>0.34</v>
      </c>
      <c r="N400" s="191" t="s">
        <v>38</v>
      </c>
      <c r="O400" s="191" t="s">
        <v>105</v>
      </c>
    </row>
    <row r="401" spans="1:15" x14ac:dyDescent="0.3">
      <c r="A401" s="191" t="s">
        <v>886</v>
      </c>
      <c r="B401" s="191" t="s">
        <v>887</v>
      </c>
      <c r="C401" s="191" t="s">
        <v>50</v>
      </c>
      <c r="D401" s="191" t="s">
        <v>97</v>
      </c>
      <c r="E401" s="191" t="s">
        <v>35</v>
      </c>
      <c r="F401" s="191" t="s">
        <v>44</v>
      </c>
      <c r="G401" s="191" t="s">
        <v>45</v>
      </c>
      <c r="H401" s="191">
        <v>49</v>
      </c>
      <c r="I401" s="191" t="s">
        <v>2126</v>
      </c>
      <c r="J401" s="192">
        <v>36210</v>
      </c>
      <c r="K401" s="193">
        <v>191807</v>
      </c>
      <c r="L401" s="194" t="s">
        <v>2129</v>
      </c>
      <c r="M401" s="195">
        <v>0.21</v>
      </c>
      <c r="N401" s="191" t="s">
        <v>46</v>
      </c>
      <c r="O401" s="191" t="s">
        <v>47</v>
      </c>
    </row>
    <row r="402" spans="1:15" x14ac:dyDescent="0.3">
      <c r="A402" s="191" t="s">
        <v>888</v>
      </c>
      <c r="B402" s="191" t="s">
        <v>889</v>
      </c>
      <c r="C402" s="191" t="s">
        <v>42</v>
      </c>
      <c r="D402" s="191" t="s">
        <v>34</v>
      </c>
      <c r="E402" s="191" t="s">
        <v>52</v>
      </c>
      <c r="F402" s="191" t="s">
        <v>44</v>
      </c>
      <c r="G402" s="191" t="s">
        <v>45</v>
      </c>
      <c r="H402" s="191">
        <v>42</v>
      </c>
      <c r="I402" s="191" t="s">
        <v>2130</v>
      </c>
      <c r="J402" s="192">
        <v>41813</v>
      </c>
      <c r="K402" s="193">
        <v>64677</v>
      </c>
      <c r="L402" s="194" t="s">
        <v>2128</v>
      </c>
      <c r="M402" s="195">
        <v>0</v>
      </c>
      <c r="N402" s="191" t="s">
        <v>46</v>
      </c>
      <c r="O402" s="191" t="s">
        <v>47</v>
      </c>
    </row>
    <row r="403" spans="1:15" x14ac:dyDescent="0.3">
      <c r="A403" s="191" t="s">
        <v>890</v>
      </c>
      <c r="B403" s="191" t="s">
        <v>891</v>
      </c>
      <c r="C403" s="191" t="s">
        <v>33</v>
      </c>
      <c r="D403" s="191" t="s">
        <v>34</v>
      </c>
      <c r="E403" s="191" t="s">
        <v>66</v>
      </c>
      <c r="F403" s="191" t="s">
        <v>44</v>
      </c>
      <c r="G403" s="191" t="s">
        <v>53</v>
      </c>
      <c r="H403" s="191">
        <v>46</v>
      </c>
      <c r="I403" s="191" t="s">
        <v>2126</v>
      </c>
      <c r="J403" s="192">
        <v>38244</v>
      </c>
      <c r="K403" s="193">
        <v>130274</v>
      </c>
      <c r="L403" s="194" t="s">
        <v>2127</v>
      </c>
      <c r="M403" s="195">
        <v>0.11</v>
      </c>
      <c r="N403" s="191" t="s">
        <v>38</v>
      </c>
      <c r="O403" s="191" t="s">
        <v>54</v>
      </c>
    </row>
    <row r="404" spans="1:15" x14ac:dyDescent="0.3">
      <c r="A404" s="191" t="s">
        <v>892</v>
      </c>
      <c r="B404" s="191" t="s">
        <v>893</v>
      </c>
      <c r="C404" s="191" t="s">
        <v>265</v>
      </c>
      <c r="D404" s="191" t="s">
        <v>34</v>
      </c>
      <c r="E404" s="191" t="s">
        <v>35</v>
      </c>
      <c r="F404" s="191" t="s">
        <v>44</v>
      </c>
      <c r="G404" s="191" t="s">
        <v>45</v>
      </c>
      <c r="H404" s="191">
        <v>37</v>
      </c>
      <c r="I404" s="191" t="s">
        <v>2130</v>
      </c>
      <c r="J404" s="192">
        <v>42922</v>
      </c>
      <c r="K404" s="193">
        <v>96331</v>
      </c>
      <c r="L404" s="194" t="s">
        <v>2128</v>
      </c>
      <c r="M404" s="195">
        <v>0</v>
      </c>
      <c r="N404" s="191" t="s">
        <v>46</v>
      </c>
      <c r="O404" s="191" t="s">
        <v>91</v>
      </c>
    </row>
    <row r="405" spans="1:15" x14ac:dyDescent="0.3">
      <c r="A405" s="191" t="s">
        <v>894</v>
      </c>
      <c r="B405" s="191" t="s">
        <v>895</v>
      </c>
      <c r="C405" s="191" t="s">
        <v>33</v>
      </c>
      <c r="D405" s="191" t="s">
        <v>51</v>
      </c>
      <c r="E405" s="191" t="s">
        <v>35</v>
      </c>
      <c r="F405" s="191" t="s">
        <v>36</v>
      </c>
      <c r="G405" s="191" t="s">
        <v>53</v>
      </c>
      <c r="H405" s="191">
        <v>51</v>
      </c>
      <c r="I405" s="191" t="s">
        <v>2126</v>
      </c>
      <c r="J405" s="192">
        <v>38835</v>
      </c>
      <c r="K405" s="193">
        <v>150758</v>
      </c>
      <c r="L405" s="194" t="s">
        <v>2129</v>
      </c>
      <c r="M405" s="195">
        <v>0.13</v>
      </c>
      <c r="N405" s="191" t="s">
        <v>38</v>
      </c>
      <c r="O405" s="191" t="s">
        <v>54</v>
      </c>
    </row>
    <row r="406" spans="1:15" x14ac:dyDescent="0.3">
      <c r="A406" s="191" t="s">
        <v>896</v>
      </c>
      <c r="B406" s="191" t="s">
        <v>897</v>
      </c>
      <c r="C406" s="191" t="s">
        <v>50</v>
      </c>
      <c r="D406" s="191" t="s">
        <v>86</v>
      </c>
      <c r="E406" s="191" t="s">
        <v>66</v>
      </c>
      <c r="F406" s="191" t="s">
        <v>44</v>
      </c>
      <c r="G406" s="191" t="s">
        <v>102</v>
      </c>
      <c r="H406" s="191">
        <v>46</v>
      </c>
      <c r="I406" s="191" t="s">
        <v>2126</v>
      </c>
      <c r="J406" s="192">
        <v>41839</v>
      </c>
      <c r="K406" s="193">
        <v>173629</v>
      </c>
      <c r="L406" s="194" t="s">
        <v>2129</v>
      </c>
      <c r="M406" s="195">
        <v>0.21</v>
      </c>
      <c r="N406" s="191" t="s">
        <v>110</v>
      </c>
      <c r="O406" s="191" t="s">
        <v>235</v>
      </c>
    </row>
    <row r="407" spans="1:15" x14ac:dyDescent="0.3">
      <c r="A407" s="191" t="s">
        <v>898</v>
      </c>
      <c r="B407" s="191" t="s">
        <v>899</v>
      </c>
      <c r="C407" s="191" t="s">
        <v>390</v>
      </c>
      <c r="D407" s="191" t="s">
        <v>34</v>
      </c>
      <c r="E407" s="191" t="s">
        <v>66</v>
      </c>
      <c r="F407" s="191" t="s">
        <v>44</v>
      </c>
      <c r="G407" s="191" t="s">
        <v>37</v>
      </c>
      <c r="H407" s="191">
        <v>55</v>
      </c>
      <c r="I407" s="191" t="s">
        <v>2126</v>
      </c>
      <c r="J407" s="192">
        <v>35919</v>
      </c>
      <c r="K407" s="193">
        <v>62174</v>
      </c>
      <c r="L407" s="194" t="s">
        <v>2128</v>
      </c>
      <c r="M407" s="195">
        <v>0</v>
      </c>
      <c r="N407" s="191" t="s">
        <v>38</v>
      </c>
      <c r="O407" s="191" t="s">
        <v>54</v>
      </c>
    </row>
    <row r="408" spans="1:15" x14ac:dyDescent="0.3">
      <c r="A408" s="191" t="s">
        <v>900</v>
      </c>
      <c r="B408" s="191" t="s">
        <v>901</v>
      </c>
      <c r="C408" s="191" t="s">
        <v>141</v>
      </c>
      <c r="D408" s="191" t="s">
        <v>76</v>
      </c>
      <c r="E408" s="191" t="s">
        <v>43</v>
      </c>
      <c r="F408" s="191" t="s">
        <v>44</v>
      </c>
      <c r="G408" s="191" t="s">
        <v>53</v>
      </c>
      <c r="H408" s="191">
        <v>43</v>
      </c>
      <c r="I408" s="191" t="s">
        <v>2130</v>
      </c>
      <c r="J408" s="192">
        <v>43028</v>
      </c>
      <c r="K408" s="193">
        <v>56555</v>
      </c>
      <c r="L408" s="194" t="s">
        <v>2128</v>
      </c>
      <c r="M408" s="195">
        <v>0</v>
      </c>
      <c r="N408" s="191" t="s">
        <v>38</v>
      </c>
      <c r="O408" s="191" t="s">
        <v>61</v>
      </c>
    </row>
    <row r="409" spans="1:15" x14ac:dyDescent="0.3">
      <c r="A409" s="191" t="s">
        <v>902</v>
      </c>
      <c r="B409" s="191" t="s">
        <v>903</v>
      </c>
      <c r="C409" s="191" t="s">
        <v>141</v>
      </c>
      <c r="D409" s="191" t="s">
        <v>97</v>
      </c>
      <c r="E409" s="191" t="s">
        <v>43</v>
      </c>
      <c r="F409" s="191" t="s">
        <v>44</v>
      </c>
      <c r="G409" s="191" t="s">
        <v>53</v>
      </c>
      <c r="H409" s="191">
        <v>48</v>
      </c>
      <c r="I409" s="191" t="s">
        <v>2126</v>
      </c>
      <c r="J409" s="192">
        <v>38623</v>
      </c>
      <c r="K409" s="193">
        <v>74655</v>
      </c>
      <c r="L409" s="194" t="s">
        <v>2128</v>
      </c>
      <c r="M409" s="195">
        <v>0</v>
      </c>
      <c r="N409" s="191" t="s">
        <v>38</v>
      </c>
      <c r="O409" s="191" t="s">
        <v>77</v>
      </c>
    </row>
    <row r="410" spans="1:15" x14ac:dyDescent="0.3">
      <c r="A410" s="191" t="s">
        <v>904</v>
      </c>
      <c r="B410" s="191" t="s">
        <v>905</v>
      </c>
      <c r="C410" s="191" t="s">
        <v>316</v>
      </c>
      <c r="D410" s="191" t="s">
        <v>34</v>
      </c>
      <c r="E410" s="191" t="s">
        <v>66</v>
      </c>
      <c r="F410" s="191" t="s">
        <v>44</v>
      </c>
      <c r="G410" s="191" t="s">
        <v>53</v>
      </c>
      <c r="H410" s="191">
        <v>48</v>
      </c>
      <c r="I410" s="191" t="s">
        <v>2126</v>
      </c>
      <c r="J410" s="192">
        <v>37844</v>
      </c>
      <c r="K410" s="193">
        <v>93017</v>
      </c>
      <c r="L410" s="194" t="s">
        <v>2128</v>
      </c>
      <c r="M410" s="195">
        <v>0</v>
      </c>
      <c r="N410" s="191" t="s">
        <v>38</v>
      </c>
      <c r="O410" s="191" t="s">
        <v>39</v>
      </c>
    </row>
    <row r="411" spans="1:15" x14ac:dyDescent="0.3">
      <c r="A411" s="191" t="s">
        <v>906</v>
      </c>
      <c r="B411" s="191" t="s">
        <v>907</v>
      </c>
      <c r="C411" s="191" t="s">
        <v>60</v>
      </c>
      <c r="D411" s="191" t="s">
        <v>97</v>
      </c>
      <c r="E411" s="191" t="s">
        <v>43</v>
      </c>
      <c r="F411" s="191" t="s">
        <v>44</v>
      </c>
      <c r="G411" s="191" t="s">
        <v>45</v>
      </c>
      <c r="H411" s="191">
        <v>51</v>
      </c>
      <c r="I411" s="191" t="s">
        <v>2126</v>
      </c>
      <c r="J411" s="192">
        <v>41013</v>
      </c>
      <c r="K411" s="193">
        <v>82300</v>
      </c>
      <c r="L411" s="194" t="s">
        <v>2128</v>
      </c>
      <c r="M411" s="195">
        <v>0</v>
      </c>
      <c r="N411" s="191" t="s">
        <v>46</v>
      </c>
      <c r="O411" s="191" t="s">
        <v>151</v>
      </c>
    </row>
    <row r="412" spans="1:15" x14ac:dyDescent="0.3">
      <c r="A412" s="191" t="s">
        <v>908</v>
      </c>
      <c r="B412" s="191" t="s">
        <v>909</v>
      </c>
      <c r="C412" s="191" t="s">
        <v>195</v>
      </c>
      <c r="D412" s="191" t="s">
        <v>86</v>
      </c>
      <c r="E412" s="191" t="s">
        <v>35</v>
      </c>
      <c r="F412" s="191" t="s">
        <v>36</v>
      </c>
      <c r="G412" s="191" t="s">
        <v>53</v>
      </c>
      <c r="H412" s="191">
        <v>46</v>
      </c>
      <c r="I412" s="191" t="s">
        <v>2126</v>
      </c>
      <c r="J412" s="192">
        <v>39471</v>
      </c>
      <c r="K412" s="193">
        <v>91621</v>
      </c>
      <c r="L412" s="194" t="s">
        <v>2128</v>
      </c>
      <c r="M412" s="195">
        <v>0</v>
      </c>
      <c r="N412" s="191" t="s">
        <v>38</v>
      </c>
      <c r="O412" s="191" t="s">
        <v>54</v>
      </c>
    </row>
    <row r="413" spans="1:15" x14ac:dyDescent="0.3">
      <c r="A413" s="191" t="s">
        <v>910</v>
      </c>
      <c r="B413" s="191" t="s">
        <v>911</v>
      </c>
      <c r="C413" s="191" t="s">
        <v>60</v>
      </c>
      <c r="D413" s="191" t="s">
        <v>97</v>
      </c>
      <c r="E413" s="191" t="s">
        <v>35</v>
      </c>
      <c r="F413" s="191" t="s">
        <v>44</v>
      </c>
      <c r="G413" s="191" t="s">
        <v>102</v>
      </c>
      <c r="H413" s="191">
        <v>33</v>
      </c>
      <c r="I413" s="191" t="s">
        <v>2130</v>
      </c>
      <c r="J413" s="192">
        <v>41973</v>
      </c>
      <c r="K413" s="193">
        <v>91280</v>
      </c>
      <c r="L413" s="194" t="s">
        <v>2128</v>
      </c>
      <c r="M413" s="195">
        <v>0</v>
      </c>
      <c r="N413" s="191" t="s">
        <v>38</v>
      </c>
      <c r="O413" s="191" t="s">
        <v>73</v>
      </c>
    </row>
    <row r="414" spans="1:15" x14ac:dyDescent="0.3">
      <c r="A414" s="191" t="s">
        <v>912</v>
      </c>
      <c r="B414" s="191" t="s">
        <v>913</v>
      </c>
      <c r="C414" s="191" t="s">
        <v>201</v>
      </c>
      <c r="D414" s="191" t="s">
        <v>82</v>
      </c>
      <c r="E414" s="191" t="s">
        <v>43</v>
      </c>
      <c r="F414" s="191" t="s">
        <v>36</v>
      </c>
      <c r="G414" s="191" t="s">
        <v>37</v>
      </c>
      <c r="H414" s="191">
        <v>42</v>
      </c>
      <c r="I414" s="191" t="s">
        <v>2130</v>
      </c>
      <c r="J414" s="192">
        <v>44092</v>
      </c>
      <c r="K414" s="193">
        <v>47071</v>
      </c>
      <c r="L414" s="194" t="s">
        <v>2131</v>
      </c>
      <c r="M414" s="195">
        <v>0</v>
      </c>
      <c r="N414" s="191" t="s">
        <v>38</v>
      </c>
      <c r="O414" s="191" t="s">
        <v>105</v>
      </c>
    </row>
    <row r="415" spans="1:15" x14ac:dyDescent="0.3">
      <c r="A415" s="191" t="s">
        <v>914</v>
      </c>
      <c r="B415" s="191" t="s">
        <v>915</v>
      </c>
      <c r="C415" s="191" t="s">
        <v>462</v>
      </c>
      <c r="D415" s="191" t="s">
        <v>34</v>
      </c>
      <c r="E415" s="191" t="s">
        <v>43</v>
      </c>
      <c r="F415" s="191" t="s">
        <v>36</v>
      </c>
      <c r="G415" s="191" t="s">
        <v>53</v>
      </c>
      <c r="H415" s="191">
        <v>55</v>
      </c>
      <c r="I415" s="191" t="s">
        <v>2126</v>
      </c>
      <c r="J415" s="192">
        <v>40868</v>
      </c>
      <c r="K415" s="193">
        <v>81218</v>
      </c>
      <c r="L415" s="194" t="s">
        <v>2128</v>
      </c>
      <c r="M415" s="195">
        <v>0</v>
      </c>
      <c r="N415" s="191" t="s">
        <v>38</v>
      </c>
      <c r="O415" s="191" t="s">
        <v>54</v>
      </c>
    </row>
    <row r="416" spans="1:15" x14ac:dyDescent="0.3">
      <c r="A416" s="191" t="s">
        <v>916</v>
      </c>
      <c r="B416" s="191" t="s">
        <v>917</v>
      </c>
      <c r="C416" s="191" t="s">
        <v>96</v>
      </c>
      <c r="D416" s="191" t="s">
        <v>86</v>
      </c>
      <c r="E416" s="191" t="s">
        <v>43</v>
      </c>
      <c r="F416" s="191" t="s">
        <v>36</v>
      </c>
      <c r="G416" s="191" t="s">
        <v>45</v>
      </c>
      <c r="H416" s="191">
        <v>50</v>
      </c>
      <c r="I416" s="191" t="s">
        <v>2126</v>
      </c>
      <c r="J416" s="192">
        <v>39734</v>
      </c>
      <c r="K416" s="193">
        <v>181801</v>
      </c>
      <c r="L416" s="194" t="s">
        <v>2129</v>
      </c>
      <c r="M416" s="195">
        <v>0.4</v>
      </c>
      <c r="N416" s="191" t="s">
        <v>46</v>
      </c>
      <c r="O416" s="191" t="s">
        <v>47</v>
      </c>
    </row>
    <row r="417" spans="1:15" x14ac:dyDescent="0.3">
      <c r="A417" s="191" t="s">
        <v>918</v>
      </c>
      <c r="B417" s="191" t="s">
        <v>919</v>
      </c>
      <c r="C417" s="191" t="s">
        <v>64</v>
      </c>
      <c r="D417" s="191" t="s">
        <v>65</v>
      </c>
      <c r="E417" s="191" t="s">
        <v>43</v>
      </c>
      <c r="F417" s="191" t="s">
        <v>36</v>
      </c>
      <c r="G417" s="191" t="s">
        <v>53</v>
      </c>
      <c r="H417" s="191">
        <v>26</v>
      </c>
      <c r="I417" s="191" t="s">
        <v>2130</v>
      </c>
      <c r="J417" s="192">
        <v>44521</v>
      </c>
      <c r="K417" s="193">
        <v>63137</v>
      </c>
      <c r="L417" s="194" t="s">
        <v>2128</v>
      </c>
      <c r="M417" s="195">
        <v>0</v>
      </c>
      <c r="N417" s="191" t="s">
        <v>38</v>
      </c>
      <c r="O417" s="191" t="s">
        <v>54</v>
      </c>
    </row>
    <row r="418" spans="1:15" x14ac:dyDescent="0.3">
      <c r="A418" s="191" t="s">
        <v>920</v>
      </c>
      <c r="B418" s="191" t="s">
        <v>921</v>
      </c>
      <c r="C418" s="191" t="s">
        <v>96</v>
      </c>
      <c r="D418" s="191" t="s">
        <v>86</v>
      </c>
      <c r="E418" s="191" t="s">
        <v>43</v>
      </c>
      <c r="F418" s="191" t="s">
        <v>36</v>
      </c>
      <c r="G418" s="191" t="s">
        <v>45</v>
      </c>
      <c r="H418" s="191">
        <v>55</v>
      </c>
      <c r="I418" s="191" t="s">
        <v>2126</v>
      </c>
      <c r="J418" s="192">
        <v>43345</v>
      </c>
      <c r="K418" s="193">
        <v>221465</v>
      </c>
      <c r="L418" s="194" t="s">
        <v>2132</v>
      </c>
      <c r="M418" s="195">
        <v>0.34</v>
      </c>
      <c r="N418" s="191" t="s">
        <v>46</v>
      </c>
      <c r="O418" s="191" t="s">
        <v>151</v>
      </c>
    </row>
    <row r="419" spans="1:15" x14ac:dyDescent="0.3">
      <c r="A419" s="191" t="s">
        <v>922</v>
      </c>
      <c r="B419" s="191" t="s">
        <v>923</v>
      </c>
      <c r="C419" s="191" t="s">
        <v>125</v>
      </c>
      <c r="D419" s="191" t="s">
        <v>86</v>
      </c>
      <c r="E419" s="191" t="s">
        <v>35</v>
      </c>
      <c r="F419" s="191" t="s">
        <v>36</v>
      </c>
      <c r="G419" s="191" t="s">
        <v>45</v>
      </c>
      <c r="H419" s="191">
        <v>50</v>
      </c>
      <c r="I419" s="191" t="s">
        <v>2126</v>
      </c>
      <c r="J419" s="192">
        <v>41404</v>
      </c>
      <c r="K419" s="193">
        <v>79388</v>
      </c>
      <c r="L419" s="194" t="s">
        <v>2128</v>
      </c>
      <c r="M419" s="195">
        <v>0</v>
      </c>
      <c r="N419" s="191" t="s">
        <v>38</v>
      </c>
      <c r="O419" s="191" t="s">
        <v>77</v>
      </c>
    </row>
    <row r="420" spans="1:15" x14ac:dyDescent="0.3">
      <c r="A420" s="191" t="s">
        <v>924</v>
      </c>
      <c r="B420" s="191" t="s">
        <v>925</v>
      </c>
      <c r="C420" s="191" t="s">
        <v>390</v>
      </c>
      <c r="D420" s="191" t="s">
        <v>34</v>
      </c>
      <c r="E420" s="191" t="s">
        <v>43</v>
      </c>
      <c r="F420" s="191" t="s">
        <v>36</v>
      </c>
      <c r="G420" s="191" t="s">
        <v>53</v>
      </c>
      <c r="H420" s="191">
        <v>28</v>
      </c>
      <c r="I420" s="191" t="s">
        <v>2130</v>
      </c>
      <c r="J420" s="192">
        <v>43122</v>
      </c>
      <c r="K420" s="193">
        <v>68176</v>
      </c>
      <c r="L420" s="194" t="s">
        <v>2128</v>
      </c>
      <c r="M420" s="195">
        <v>0</v>
      </c>
      <c r="N420" s="191" t="s">
        <v>38</v>
      </c>
      <c r="O420" s="191" t="s">
        <v>39</v>
      </c>
    </row>
    <row r="421" spans="1:15" x14ac:dyDescent="0.3">
      <c r="A421" s="191" t="s">
        <v>926</v>
      </c>
      <c r="B421" s="191" t="s">
        <v>927</v>
      </c>
      <c r="C421" s="191" t="s">
        <v>33</v>
      </c>
      <c r="D421" s="191" t="s">
        <v>51</v>
      </c>
      <c r="E421" s="191" t="s">
        <v>35</v>
      </c>
      <c r="F421" s="191" t="s">
        <v>36</v>
      </c>
      <c r="G421" s="191" t="s">
        <v>102</v>
      </c>
      <c r="H421" s="191">
        <v>39</v>
      </c>
      <c r="I421" s="191" t="s">
        <v>2130</v>
      </c>
      <c r="J421" s="192">
        <v>43756</v>
      </c>
      <c r="K421" s="193">
        <v>122829</v>
      </c>
      <c r="L421" s="194" t="s">
        <v>2127</v>
      </c>
      <c r="M421" s="195">
        <v>0.11</v>
      </c>
      <c r="N421" s="191" t="s">
        <v>38</v>
      </c>
      <c r="O421" s="191" t="s">
        <v>54</v>
      </c>
    </row>
    <row r="422" spans="1:15" x14ac:dyDescent="0.3">
      <c r="A422" s="191" t="s">
        <v>928</v>
      </c>
      <c r="B422" s="191" t="s">
        <v>929</v>
      </c>
      <c r="C422" s="191" t="s">
        <v>33</v>
      </c>
      <c r="D422" s="191" t="s">
        <v>97</v>
      </c>
      <c r="E422" s="191" t="s">
        <v>52</v>
      </c>
      <c r="F422" s="191" t="s">
        <v>36</v>
      </c>
      <c r="G422" s="191" t="s">
        <v>45</v>
      </c>
      <c r="H422" s="191">
        <v>31</v>
      </c>
      <c r="I422" s="191" t="s">
        <v>2130</v>
      </c>
      <c r="J422" s="192">
        <v>43695</v>
      </c>
      <c r="K422" s="193">
        <v>126353</v>
      </c>
      <c r="L422" s="194" t="s">
        <v>2127</v>
      </c>
      <c r="M422" s="195">
        <v>0.12</v>
      </c>
      <c r="N422" s="191" t="s">
        <v>46</v>
      </c>
      <c r="O422" s="191" t="s">
        <v>91</v>
      </c>
    </row>
    <row r="423" spans="1:15" x14ac:dyDescent="0.3">
      <c r="A423" s="191" t="s">
        <v>930</v>
      </c>
      <c r="B423" s="191" t="s">
        <v>931</v>
      </c>
      <c r="C423" s="191" t="s">
        <v>50</v>
      </c>
      <c r="D423" s="191" t="s">
        <v>76</v>
      </c>
      <c r="E423" s="191" t="s">
        <v>52</v>
      </c>
      <c r="F423" s="191" t="s">
        <v>36</v>
      </c>
      <c r="G423" s="191" t="s">
        <v>45</v>
      </c>
      <c r="H423" s="191">
        <v>55</v>
      </c>
      <c r="I423" s="191" t="s">
        <v>2126</v>
      </c>
      <c r="J423" s="192">
        <v>40468</v>
      </c>
      <c r="K423" s="193">
        <v>188727</v>
      </c>
      <c r="L423" s="194" t="s">
        <v>2129</v>
      </c>
      <c r="M423" s="195">
        <v>0.23</v>
      </c>
      <c r="N423" s="191" t="s">
        <v>46</v>
      </c>
      <c r="O423" s="191" t="s">
        <v>151</v>
      </c>
    </row>
    <row r="424" spans="1:15" x14ac:dyDescent="0.3">
      <c r="A424" s="191" t="s">
        <v>932</v>
      </c>
      <c r="B424" s="191" t="s">
        <v>933</v>
      </c>
      <c r="C424" s="191" t="s">
        <v>60</v>
      </c>
      <c r="D424" s="191" t="s">
        <v>65</v>
      </c>
      <c r="E424" s="191" t="s">
        <v>35</v>
      </c>
      <c r="F424" s="191" t="s">
        <v>44</v>
      </c>
      <c r="G424" s="191" t="s">
        <v>45</v>
      </c>
      <c r="H424" s="191">
        <v>52</v>
      </c>
      <c r="I424" s="191" t="s">
        <v>2126</v>
      </c>
      <c r="J424" s="192">
        <v>34383</v>
      </c>
      <c r="K424" s="193">
        <v>99624</v>
      </c>
      <c r="L424" s="194" t="s">
        <v>2128</v>
      </c>
      <c r="M424" s="195">
        <v>0</v>
      </c>
      <c r="N424" s="191" t="s">
        <v>38</v>
      </c>
      <c r="O424" s="191" t="s">
        <v>39</v>
      </c>
    </row>
    <row r="425" spans="1:15" x14ac:dyDescent="0.3">
      <c r="A425" s="191" t="s">
        <v>934</v>
      </c>
      <c r="B425" s="191" t="s">
        <v>935</v>
      </c>
      <c r="C425" s="191" t="s">
        <v>69</v>
      </c>
      <c r="D425" s="191" t="s">
        <v>65</v>
      </c>
      <c r="E425" s="191" t="s">
        <v>52</v>
      </c>
      <c r="F425" s="191" t="s">
        <v>36</v>
      </c>
      <c r="G425" s="191" t="s">
        <v>45</v>
      </c>
      <c r="H425" s="191">
        <v>55</v>
      </c>
      <c r="I425" s="191" t="s">
        <v>2126</v>
      </c>
      <c r="J425" s="192">
        <v>41202</v>
      </c>
      <c r="K425" s="193">
        <v>108686</v>
      </c>
      <c r="L425" s="194" t="s">
        <v>2127</v>
      </c>
      <c r="M425" s="195">
        <v>0.06</v>
      </c>
      <c r="N425" s="191" t="s">
        <v>38</v>
      </c>
      <c r="O425" s="191" t="s">
        <v>105</v>
      </c>
    </row>
    <row r="426" spans="1:15" x14ac:dyDescent="0.3">
      <c r="A426" s="191" t="s">
        <v>936</v>
      </c>
      <c r="B426" s="191" t="s">
        <v>937</v>
      </c>
      <c r="C426" s="191" t="s">
        <v>72</v>
      </c>
      <c r="D426" s="191" t="s">
        <v>76</v>
      </c>
      <c r="E426" s="191" t="s">
        <v>66</v>
      </c>
      <c r="F426" s="191" t="s">
        <v>36</v>
      </c>
      <c r="G426" s="191" t="s">
        <v>102</v>
      </c>
      <c r="H426" s="191">
        <v>56</v>
      </c>
      <c r="I426" s="191" t="s">
        <v>2126</v>
      </c>
      <c r="J426" s="192">
        <v>34802</v>
      </c>
      <c r="K426" s="193">
        <v>50857</v>
      </c>
      <c r="L426" s="194" t="s">
        <v>2128</v>
      </c>
      <c r="M426" s="195">
        <v>0</v>
      </c>
      <c r="N426" s="191" t="s">
        <v>110</v>
      </c>
      <c r="O426" s="191" t="s">
        <v>111</v>
      </c>
    </row>
    <row r="427" spans="1:15" x14ac:dyDescent="0.3">
      <c r="A427" s="191" t="s">
        <v>938</v>
      </c>
      <c r="B427" s="191" t="s">
        <v>939</v>
      </c>
      <c r="C427" s="191" t="s">
        <v>198</v>
      </c>
      <c r="D427" s="191" t="s">
        <v>86</v>
      </c>
      <c r="E427" s="191" t="s">
        <v>43</v>
      </c>
      <c r="F427" s="191" t="s">
        <v>44</v>
      </c>
      <c r="G427" s="191" t="s">
        <v>53</v>
      </c>
      <c r="H427" s="191">
        <v>47</v>
      </c>
      <c r="I427" s="191" t="s">
        <v>2126</v>
      </c>
      <c r="J427" s="192">
        <v>36893</v>
      </c>
      <c r="K427" s="193">
        <v>120628</v>
      </c>
      <c r="L427" s="194" t="s">
        <v>2127</v>
      </c>
      <c r="M427" s="195">
        <v>0</v>
      </c>
      <c r="N427" s="191" t="s">
        <v>38</v>
      </c>
      <c r="O427" s="191" t="s">
        <v>54</v>
      </c>
    </row>
    <row r="428" spans="1:15" x14ac:dyDescent="0.3">
      <c r="A428" s="191" t="s">
        <v>940</v>
      </c>
      <c r="B428" s="191" t="s">
        <v>941</v>
      </c>
      <c r="C428" s="191" t="s">
        <v>50</v>
      </c>
      <c r="D428" s="191" t="s">
        <v>65</v>
      </c>
      <c r="E428" s="191" t="s">
        <v>52</v>
      </c>
      <c r="F428" s="191" t="s">
        <v>36</v>
      </c>
      <c r="G428" s="191" t="s">
        <v>53</v>
      </c>
      <c r="H428" s="191">
        <v>63</v>
      </c>
      <c r="I428" s="191" t="s">
        <v>2133</v>
      </c>
      <c r="J428" s="192">
        <v>43996</v>
      </c>
      <c r="K428" s="193">
        <v>181216</v>
      </c>
      <c r="L428" s="194" t="s">
        <v>2129</v>
      </c>
      <c r="M428" s="195">
        <v>0.27</v>
      </c>
      <c r="N428" s="191" t="s">
        <v>38</v>
      </c>
      <c r="O428" s="191" t="s">
        <v>105</v>
      </c>
    </row>
    <row r="429" spans="1:15" x14ac:dyDescent="0.3">
      <c r="A429" s="191" t="s">
        <v>942</v>
      </c>
      <c r="B429" s="191" t="s">
        <v>943</v>
      </c>
      <c r="C429" s="191" t="s">
        <v>72</v>
      </c>
      <c r="D429" s="191" t="s">
        <v>51</v>
      </c>
      <c r="E429" s="191" t="s">
        <v>66</v>
      </c>
      <c r="F429" s="191" t="s">
        <v>36</v>
      </c>
      <c r="G429" s="191" t="s">
        <v>53</v>
      </c>
      <c r="H429" s="191">
        <v>63</v>
      </c>
      <c r="I429" s="191" t="s">
        <v>2133</v>
      </c>
      <c r="J429" s="192">
        <v>40984</v>
      </c>
      <c r="K429" s="193">
        <v>46081</v>
      </c>
      <c r="L429" s="194" t="s">
        <v>2131</v>
      </c>
      <c r="M429" s="195">
        <v>0</v>
      </c>
      <c r="N429" s="191" t="s">
        <v>38</v>
      </c>
      <c r="O429" s="191" t="s">
        <v>54</v>
      </c>
    </row>
    <row r="430" spans="1:15" x14ac:dyDescent="0.3">
      <c r="A430" s="191" t="s">
        <v>944</v>
      </c>
      <c r="B430" s="191" t="s">
        <v>945</v>
      </c>
      <c r="C430" s="191" t="s">
        <v>33</v>
      </c>
      <c r="D430" s="191" t="s">
        <v>76</v>
      </c>
      <c r="E430" s="191" t="s">
        <v>66</v>
      </c>
      <c r="F430" s="191" t="s">
        <v>36</v>
      </c>
      <c r="G430" s="191" t="s">
        <v>53</v>
      </c>
      <c r="H430" s="191">
        <v>55</v>
      </c>
      <c r="I430" s="191" t="s">
        <v>2126</v>
      </c>
      <c r="J430" s="192">
        <v>38135</v>
      </c>
      <c r="K430" s="193">
        <v>159885</v>
      </c>
      <c r="L430" s="194" t="s">
        <v>2129</v>
      </c>
      <c r="M430" s="195">
        <v>0.12</v>
      </c>
      <c r="N430" s="191" t="s">
        <v>38</v>
      </c>
      <c r="O430" s="191" t="s">
        <v>105</v>
      </c>
    </row>
    <row r="431" spans="1:15" x14ac:dyDescent="0.3">
      <c r="A431" s="191" t="s">
        <v>946</v>
      </c>
      <c r="B431" s="191" t="s">
        <v>947</v>
      </c>
      <c r="C431" s="191" t="s">
        <v>50</v>
      </c>
      <c r="D431" s="191" t="s">
        <v>65</v>
      </c>
      <c r="E431" s="191" t="s">
        <v>43</v>
      </c>
      <c r="F431" s="191" t="s">
        <v>36</v>
      </c>
      <c r="G431" s="191" t="s">
        <v>53</v>
      </c>
      <c r="H431" s="191">
        <v>55</v>
      </c>
      <c r="I431" s="191" t="s">
        <v>2126</v>
      </c>
      <c r="J431" s="192">
        <v>35001</v>
      </c>
      <c r="K431" s="193">
        <v>153271</v>
      </c>
      <c r="L431" s="194" t="s">
        <v>2129</v>
      </c>
      <c r="M431" s="195">
        <v>0.15</v>
      </c>
      <c r="N431" s="191" t="s">
        <v>38</v>
      </c>
      <c r="O431" s="191" t="s">
        <v>77</v>
      </c>
    </row>
    <row r="432" spans="1:15" x14ac:dyDescent="0.3">
      <c r="A432" s="191" t="s">
        <v>948</v>
      </c>
      <c r="B432" s="191" t="s">
        <v>949</v>
      </c>
      <c r="C432" s="191" t="s">
        <v>69</v>
      </c>
      <c r="D432" s="191" t="s">
        <v>82</v>
      </c>
      <c r="E432" s="191" t="s">
        <v>43</v>
      </c>
      <c r="F432" s="191" t="s">
        <v>44</v>
      </c>
      <c r="G432" s="191" t="s">
        <v>45</v>
      </c>
      <c r="H432" s="191">
        <v>42</v>
      </c>
      <c r="I432" s="191" t="s">
        <v>2130</v>
      </c>
      <c r="J432" s="192">
        <v>40159</v>
      </c>
      <c r="K432" s="193">
        <v>114242</v>
      </c>
      <c r="L432" s="194" t="s">
        <v>2127</v>
      </c>
      <c r="M432" s="195">
        <v>0.08</v>
      </c>
      <c r="N432" s="191" t="s">
        <v>38</v>
      </c>
      <c r="O432" s="191" t="s">
        <v>61</v>
      </c>
    </row>
    <row r="433" spans="1:15" x14ac:dyDescent="0.3">
      <c r="A433" s="191" t="s">
        <v>950</v>
      </c>
      <c r="B433" s="191" t="s">
        <v>951</v>
      </c>
      <c r="C433" s="191" t="s">
        <v>136</v>
      </c>
      <c r="D433" s="191" t="s">
        <v>34</v>
      </c>
      <c r="E433" s="191" t="s">
        <v>52</v>
      </c>
      <c r="F433" s="191" t="s">
        <v>36</v>
      </c>
      <c r="G433" s="191" t="s">
        <v>45</v>
      </c>
      <c r="H433" s="191">
        <v>39</v>
      </c>
      <c r="I433" s="191" t="s">
        <v>2130</v>
      </c>
      <c r="J433" s="192">
        <v>44153</v>
      </c>
      <c r="K433" s="193">
        <v>48415</v>
      </c>
      <c r="L433" s="194" t="s">
        <v>2131</v>
      </c>
      <c r="M433" s="195">
        <v>0</v>
      </c>
      <c r="N433" s="191" t="s">
        <v>46</v>
      </c>
      <c r="O433" s="191" t="s">
        <v>91</v>
      </c>
    </row>
    <row r="434" spans="1:15" x14ac:dyDescent="0.3">
      <c r="A434" s="191" t="s">
        <v>952</v>
      </c>
      <c r="B434" s="191" t="s">
        <v>953</v>
      </c>
      <c r="C434" s="191" t="s">
        <v>294</v>
      </c>
      <c r="D434" s="191" t="s">
        <v>86</v>
      </c>
      <c r="E434" s="191" t="s">
        <v>43</v>
      </c>
      <c r="F434" s="191" t="s">
        <v>44</v>
      </c>
      <c r="G434" s="191" t="s">
        <v>102</v>
      </c>
      <c r="H434" s="191">
        <v>35</v>
      </c>
      <c r="I434" s="191" t="s">
        <v>2130</v>
      </c>
      <c r="J434" s="192">
        <v>42878</v>
      </c>
      <c r="K434" s="193">
        <v>65566</v>
      </c>
      <c r="L434" s="194" t="s">
        <v>2128</v>
      </c>
      <c r="M434" s="195">
        <v>0</v>
      </c>
      <c r="N434" s="191" t="s">
        <v>38</v>
      </c>
      <c r="O434" s="191" t="s">
        <v>39</v>
      </c>
    </row>
    <row r="435" spans="1:15" x14ac:dyDescent="0.3">
      <c r="A435" s="191" t="s">
        <v>954</v>
      </c>
      <c r="B435" s="191" t="s">
        <v>955</v>
      </c>
      <c r="C435" s="191" t="s">
        <v>33</v>
      </c>
      <c r="D435" s="191" t="s">
        <v>97</v>
      </c>
      <c r="E435" s="191" t="s">
        <v>35</v>
      </c>
      <c r="F435" s="191" t="s">
        <v>44</v>
      </c>
      <c r="G435" s="191" t="s">
        <v>45</v>
      </c>
      <c r="H435" s="191">
        <v>45</v>
      </c>
      <c r="I435" s="191" t="s">
        <v>2126</v>
      </c>
      <c r="J435" s="192">
        <v>37014</v>
      </c>
      <c r="K435" s="193">
        <v>147752</v>
      </c>
      <c r="L435" s="194" t="s">
        <v>2127</v>
      </c>
      <c r="M435" s="195">
        <v>0.12</v>
      </c>
      <c r="N435" s="191" t="s">
        <v>46</v>
      </c>
      <c r="O435" s="191" t="s">
        <v>91</v>
      </c>
    </row>
    <row r="436" spans="1:15" x14ac:dyDescent="0.3">
      <c r="A436" s="191" t="s">
        <v>956</v>
      </c>
      <c r="B436" s="191" t="s">
        <v>957</v>
      </c>
      <c r="C436" s="191" t="s">
        <v>33</v>
      </c>
      <c r="D436" s="191" t="s">
        <v>97</v>
      </c>
      <c r="E436" s="191" t="s">
        <v>43</v>
      </c>
      <c r="F436" s="191" t="s">
        <v>36</v>
      </c>
      <c r="G436" s="191" t="s">
        <v>45</v>
      </c>
      <c r="H436" s="191">
        <v>25</v>
      </c>
      <c r="I436" s="191" t="s">
        <v>2130</v>
      </c>
      <c r="J436" s="192">
        <v>44453</v>
      </c>
      <c r="K436" s="193">
        <v>136810</v>
      </c>
      <c r="L436" s="194" t="s">
        <v>2127</v>
      </c>
      <c r="M436" s="195">
        <v>0.14000000000000001</v>
      </c>
      <c r="N436" s="191" t="s">
        <v>46</v>
      </c>
      <c r="O436" s="191" t="s">
        <v>47</v>
      </c>
    </row>
    <row r="437" spans="1:15" x14ac:dyDescent="0.3">
      <c r="A437" s="191" t="s">
        <v>958</v>
      </c>
      <c r="B437" s="191" t="s">
        <v>959</v>
      </c>
      <c r="C437" s="191" t="s">
        <v>72</v>
      </c>
      <c r="D437" s="191" t="s">
        <v>65</v>
      </c>
      <c r="E437" s="191" t="s">
        <v>66</v>
      </c>
      <c r="F437" s="191" t="s">
        <v>44</v>
      </c>
      <c r="G437" s="191" t="s">
        <v>53</v>
      </c>
      <c r="H437" s="191">
        <v>47</v>
      </c>
      <c r="I437" s="191" t="s">
        <v>2126</v>
      </c>
      <c r="J437" s="192">
        <v>41333</v>
      </c>
      <c r="K437" s="193">
        <v>54635</v>
      </c>
      <c r="L437" s="194" t="s">
        <v>2128</v>
      </c>
      <c r="M437" s="195">
        <v>0</v>
      </c>
      <c r="N437" s="191" t="s">
        <v>38</v>
      </c>
      <c r="O437" s="191" t="s">
        <v>54</v>
      </c>
    </row>
    <row r="438" spans="1:15" x14ac:dyDescent="0.3">
      <c r="A438" s="191" t="s">
        <v>960</v>
      </c>
      <c r="B438" s="191" t="s">
        <v>961</v>
      </c>
      <c r="C438" s="191" t="s">
        <v>224</v>
      </c>
      <c r="D438" s="191" t="s">
        <v>34</v>
      </c>
      <c r="E438" s="191" t="s">
        <v>66</v>
      </c>
      <c r="F438" s="191" t="s">
        <v>36</v>
      </c>
      <c r="G438" s="191" t="s">
        <v>53</v>
      </c>
      <c r="H438" s="191">
        <v>42</v>
      </c>
      <c r="I438" s="191" t="s">
        <v>2130</v>
      </c>
      <c r="J438" s="192">
        <v>43866</v>
      </c>
      <c r="K438" s="193">
        <v>96636</v>
      </c>
      <c r="L438" s="194" t="s">
        <v>2128</v>
      </c>
      <c r="M438" s="195">
        <v>0</v>
      </c>
      <c r="N438" s="191" t="s">
        <v>38</v>
      </c>
      <c r="O438" s="191" t="s">
        <v>105</v>
      </c>
    </row>
    <row r="439" spans="1:15" x14ac:dyDescent="0.3">
      <c r="A439" s="191" t="s">
        <v>962</v>
      </c>
      <c r="B439" s="191" t="s">
        <v>963</v>
      </c>
      <c r="C439" s="191" t="s">
        <v>316</v>
      </c>
      <c r="D439" s="191" t="s">
        <v>34</v>
      </c>
      <c r="E439" s="191" t="s">
        <v>43</v>
      </c>
      <c r="F439" s="191" t="s">
        <v>36</v>
      </c>
      <c r="G439" s="191" t="s">
        <v>37</v>
      </c>
      <c r="H439" s="191">
        <v>35</v>
      </c>
      <c r="I439" s="191" t="s">
        <v>2130</v>
      </c>
      <c r="J439" s="192">
        <v>41941</v>
      </c>
      <c r="K439" s="193">
        <v>91592</v>
      </c>
      <c r="L439" s="194" t="s">
        <v>2128</v>
      </c>
      <c r="M439" s="195">
        <v>0</v>
      </c>
      <c r="N439" s="191" t="s">
        <v>38</v>
      </c>
      <c r="O439" s="191" t="s">
        <v>54</v>
      </c>
    </row>
    <row r="440" spans="1:15" x14ac:dyDescent="0.3">
      <c r="A440" s="191" t="s">
        <v>964</v>
      </c>
      <c r="B440" s="191" t="s">
        <v>965</v>
      </c>
      <c r="C440" s="191" t="s">
        <v>201</v>
      </c>
      <c r="D440" s="191" t="s">
        <v>82</v>
      </c>
      <c r="E440" s="191" t="s">
        <v>35</v>
      </c>
      <c r="F440" s="191" t="s">
        <v>36</v>
      </c>
      <c r="G440" s="191" t="s">
        <v>45</v>
      </c>
      <c r="H440" s="191">
        <v>45</v>
      </c>
      <c r="I440" s="191" t="s">
        <v>2126</v>
      </c>
      <c r="J440" s="192">
        <v>36755</v>
      </c>
      <c r="K440" s="193">
        <v>55563</v>
      </c>
      <c r="L440" s="194" t="s">
        <v>2128</v>
      </c>
      <c r="M440" s="195">
        <v>0</v>
      </c>
      <c r="N440" s="191" t="s">
        <v>46</v>
      </c>
      <c r="O440" s="191" t="s">
        <v>151</v>
      </c>
    </row>
    <row r="441" spans="1:15" x14ac:dyDescent="0.3">
      <c r="A441" s="191" t="s">
        <v>966</v>
      </c>
      <c r="B441" s="191" t="s">
        <v>967</v>
      </c>
      <c r="C441" s="191" t="s">
        <v>50</v>
      </c>
      <c r="D441" s="191" t="s">
        <v>34</v>
      </c>
      <c r="E441" s="191" t="s">
        <v>35</v>
      </c>
      <c r="F441" s="191" t="s">
        <v>36</v>
      </c>
      <c r="G441" s="191" t="s">
        <v>45</v>
      </c>
      <c r="H441" s="191">
        <v>52</v>
      </c>
      <c r="I441" s="191" t="s">
        <v>2126</v>
      </c>
      <c r="J441" s="192">
        <v>35109</v>
      </c>
      <c r="K441" s="193">
        <v>159724</v>
      </c>
      <c r="L441" s="194" t="s">
        <v>2129</v>
      </c>
      <c r="M441" s="195">
        <v>0.23</v>
      </c>
      <c r="N441" s="191" t="s">
        <v>46</v>
      </c>
      <c r="O441" s="191" t="s">
        <v>131</v>
      </c>
    </row>
    <row r="442" spans="1:15" x14ac:dyDescent="0.3">
      <c r="A442" s="191" t="s">
        <v>968</v>
      </c>
      <c r="B442" s="191" t="s">
        <v>969</v>
      </c>
      <c r="C442" s="191" t="s">
        <v>96</v>
      </c>
      <c r="D442" s="191" t="s">
        <v>97</v>
      </c>
      <c r="E442" s="191" t="s">
        <v>66</v>
      </c>
      <c r="F442" s="191" t="s">
        <v>44</v>
      </c>
      <c r="G442" s="191" t="s">
        <v>45</v>
      </c>
      <c r="H442" s="191">
        <v>57</v>
      </c>
      <c r="I442" s="191" t="s">
        <v>2126</v>
      </c>
      <c r="J442" s="192">
        <v>42951</v>
      </c>
      <c r="K442" s="193">
        <v>183190</v>
      </c>
      <c r="L442" s="194" t="s">
        <v>2129</v>
      </c>
      <c r="M442" s="195">
        <v>0.36</v>
      </c>
      <c r="N442" s="191" t="s">
        <v>38</v>
      </c>
      <c r="O442" s="191" t="s">
        <v>54</v>
      </c>
    </row>
    <row r="443" spans="1:15" x14ac:dyDescent="0.3">
      <c r="A443" s="191" t="s">
        <v>970</v>
      </c>
      <c r="B443" s="191" t="s">
        <v>971</v>
      </c>
      <c r="C443" s="191" t="s">
        <v>72</v>
      </c>
      <c r="D443" s="191" t="s">
        <v>76</v>
      </c>
      <c r="E443" s="191" t="s">
        <v>52</v>
      </c>
      <c r="F443" s="191" t="s">
        <v>36</v>
      </c>
      <c r="G443" s="191" t="s">
        <v>53</v>
      </c>
      <c r="H443" s="191">
        <v>56</v>
      </c>
      <c r="I443" s="191" t="s">
        <v>2126</v>
      </c>
      <c r="J443" s="192">
        <v>43824</v>
      </c>
      <c r="K443" s="193">
        <v>54829</v>
      </c>
      <c r="L443" s="194" t="s">
        <v>2128</v>
      </c>
      <c r="M443" s="195">
        <v>0</v>
      </c>
      <c r="N443" s="191" t="s">
        <v>38</v>
      </c>
      <c r="O443" s="191" t="s">
        <v>61</v>
      </c>
    </row>
    <row r="444" spans="1:15" x14ac:dyDescent="0.3">
      <c r="A444" s="191" t="s">
        <v>972</v>
      </c>
      <c r="B444" s="191" t="s">
        <v>973</v>
      </c>
      <c r="C444" s="191" t="s">
        <v>125</v>
      </c>
      <c r="D444" s="191" t="s">
        <v>86</v>
      </c>
      <c r="E444" s="191" t="s">
        <v>66</v>
      </c>
      <c r="F444" s="191" t="s">
        <v>44</v>
      </c>
      <c r="G444" s="191" t="s">
        <v>102</v>
      </c>
      <c r="H444" s="191">
        <v>46</v>
      </c>
      <c r="I444" s="191" t="s">
        <v>2126</v>
      </c>
      <c r="J444" s="192">
        <v>38464</v>
      </c>
      <c r="K444" s="193">
        <v>96639</v>
      </c>
      <c r="L444" s="194" t="s">
        <v>2128</v>
      </c>
      <c r="M444" s="195">
        <v>0</v>
      </c>
      <c r="N444" s="191" t="s">
        <v>110</v>
      </c>
      <c r="O444" s="191" t="s">
        <v>116</v>
      </c>
    </row>
    <row r="445" spans="1:15" x14ac:dyDescent="0.3">
      <c r="A445" s="191" t="s">
        <v>974</v>
      </c>
      <c r="B445" s="191" t="s">
        <v>975</v>
      </c>
      <c r="C445" s="191" t="s">
        <v>69</v>
      </c>
      <c r="D445" s="191" t="s">
        <v>97</v>
      </c>
      <c r="E445" s="191" t="s">
        <v>52</v>
      </c>
      <c r="F445" s="191" t="s">
        <v>36</v>
      </c>
      <c r="G445" s="191" t="s">
        <v>45</v>
      </c>
      <c r="H445" s="191">
        <v>43</v>
      </c>
      <c r="I445" s="191" t="s">
        <v>2130</v>
      </c>
      <c r="J445" s="192">
        <v>38879</v>
      </c>
      <c r="K445" s="193">
        <v>117278</v>
      </c>
      <c r="L445" s="194" t="s">
        <v>2127</v>
      </c>
      <c r="M445" s="195">
        <v>0.09</v>
      </c>
      <c r="N445" s="191" t="s">
        <v>38</v>
      </c>
      <c r="O445" s="191" t="s">
        <v>73</v>
      </c>
    </row>
    <row r="446" spans="1:15" x14ac:dyDescent="0.3">
      <c r="A446" s="191" t="s">
        <v>976</v>
      </c>
      <c r="B446" s="191" t="s">
        <v>977</v>
      </c>
      <c r="C446" s="191" t="s">
        <v>57</v>
      </c>
      <c r="D446" s="191" t="s">
        <v>34</v>
      </c>
      <c r="E446" s="191" t="s">
        <v>52</v>
      </c>
      <c r="F446" s="191" t="s">
        <v>44</v>
      </c>
      <c r="G446" s="191" t="s">
        <v>45</v>
      </c>
      <c r="H446" s="191">
        <v>53</v>
      </c>
      <c r="I446" s="191" t="s">
        <v>2126</v>
      </c>
      <c r="J446" s="192">
        <v>39487</v>
      </c>
      <c r="K446" s="193">
        <v>84193</v>
      </c>
      <c r="L446" s="194" t="s">
        <v>2128</v>
      </c>
      <c r="M446" s="195">
        <v>0.09</v>
      </c>
      <c r="N446" s="191" t="s">
        <v>46</v>
      </c>
      <c r="O446" s="191" t="s">
        <v>91</v>
      </c>
    </row>
    <row r="447" spans="1:15" x14ac:dyDescent="0.3">
      <c r="A447" s="191" t="s">
        <v>978</v>
      </c>
      <c r="B447" s="191" t="s">
        <v>979</v>
      </c>
      <c r="C447" s="191" t="s">
        <v>506</v>
      </c>
      <c r="D447" s="191" t="s">
        <v>34</v>
      </c>
      <c r="E447" s="191" t="s">
        <v>43</v>
      </c>
      <c r="F447" s="191" t="s">
        <v>36</v>
      </c>
      <c r="G447" s="191" t="s">
        <v>53</v>
      </c>
      <c r="H447" s="191">
        <v>47</v>
      </c>
      <c r="I447" s="191" t="s">
        <v>2126</v>
      </c>
      <c r="J447" s="192">
        <v>43309</v>
      </c>
      <c r="K447" s="193">
        <v>87806</v>
      </c>
      <c r="L447" s="194" t="s">
        <v>2128</v>
      </c>
      <c r="M447" s="195">
        <v>0</v>
      </c>
      <c r="N447" s="191" t="s">
        <v>38</v>
      </c>
      <c r="O447" s="191" t="s">
        <v>39</v>
      </c>
    </row>
    <row r="448" spans="1:15" x14ac:dyDescent="0.3">
      <c r="A448" s="191" t="s">
        <v>980</v>
      </c>
      <c r="B448" s="191" t="s">
        <v>981</v>
      </c>
      <c r="C448" s="191" t="s">
        <v>240</v>
      </c>
      <c r="D448" s="191" t="s">
        <v>86</v>
      </c>
      <c r="E448" s="191" t="s">
        <v>35</v>
      </c>
      <c r="F448" s="191" t="s">
        <v>44</v>
      </c>
      <c r="G448" s="191" t="s">
        <v>53</v>
      </c>
      <c r="H448" s="191">
        <v>62</v>
      </c>
      <c r="I448" s="191" t="s">
        <v>2133</v>
      </c>
      <c r="J448" s="192">
        <v>40820</v>
      </c>
      <c r="K448" s="193">
        <v>63959</v>
      </c>
      <c r="L448" s="194" t="s">
        <v>2128</v>
      </c>
      <c r="M448" s="195">
        <v>0</v>
      </c>
      <c r="N448" s="191" t="s">
        <v>38</v>
      </c>
      <c r="O448" s="191" t="s">
        <v>39</v>
      </c>
    </row>
    <row r="449" spans="1:15" x14ac:dyDescent="0.3">
      <c r="A449" s="191" t="s">
        <v>982</v>
      </c>
      <c r="B449" s="191" t="s">
        <v>983</v>
      </c>
      <c r="C449" s="191" t="s">
        <v>96</v>
      </c>
      <c r="D449" s="191" t="s">
        <v>34</v>
      </c>
      <c r="E449" s="191" t="s">
        <v>35</v>
      </c>
      <c r="F449" s="191" t="s">
        <v>44</v>
      </c>
      <c r="G449" s="191" t="s">
        <v>45</v>
      </c>
      <c r="H449" s="191">
        <v>35</v>
      </c>
      <c r="I449" s="191" t="s">
        <v>2130</v>
      </c>
      <c r="J449" s="192">
        <v>42166</v>
      </c>
      <c r="K449" s="193">
        <v>234723</v>
      </c>
      <c r="L449" s="194" t="s">
        <v>2132</v>
      </c>
      <c r="M449" s="195">
        <v>0.36</v>
      </c>
      <c r="N449" s="191" t="s">
        <v>46</v>
      </c>
      <c r="O449" s="191" t="s">
        <v>91</v>
      </c>
    </row>
    <row r="450" spans="1:15" x14ac:dyDescent="0.3">
      <c r="A450" s="191" t="s">
        <v>984</v>
      </c>
      <c r="B450" s="191" t="s">
        <v>985</v>
      </c>
      <c r="C450" s="191" t="s">
        <v>72</v>
      </c>
      <c r="D450" s="191" t="s">
        <v>76</v>
      </c>
      <c r="E450" s="191" t="s">
        <v>66</v>
      </c>
      <c r="F450" s="191" t="s">
        <v>36</v>
      </c>
      <c r="G450" s="191" t="s">
        <v>45</v>
      </c>
      <c r="H450" s="191">
        <v>27</v>
      </c>
      <c r="I450" s="191" t="s">
        <v>2130</v>
      </c>
      <c r="J450" s="192">
        <v>43701</v>
      </c>
      <c r="K450" s="193">
        <v>50809</v>
      </c>
      <c r="L450" s="194" t="s">
        <v>2128</v>
      </c>
      <c r="M450" s="195">
        <v>0</v>
      </c>
      <c r="N450" s="191" t="s">
        <v>46</v>
      </c>
      <c r="O450" s="191" t="s">
        <v>47</v>
      </c>
    </row>
    <row r="451" spans="1:15" x14ac:dyDescent="0.3">
      <c r="A451" s="191" t="s">
        <v>986</v>
      </c>
      <c r="B451" s="191" t="s">
        <v>987</v>
      </c>
      <c r="C451" s="191" t="s">
        <v>60</v>
      </c>
      <c r="D451" s="191" t="s">
        <v>51</v>
      </c>
      <c r="E451" s="191" t="s">
        <v>43</v>
      </c>
      <c r="F451" s="191" t="s">
        <v>44</v>
      </c>
      <c r="G451" s="191" t="s">
        <v>53</v>
      </c>
      <c r="H451" s="191">
        <v>55</v>
      </c>
      <c r="I451" s="191" t="s">
        <v>2126</v>
      </c>
      <c r="J451" s="192">
        <v>37456</v>
      </c>
      <c r="K451" s="193">
        <v>77396</v>
      </c>
      <c r="L451" s="194" t="s">
        <v>2128</v>
      </c>
      <c r="M451" s="195">
        <v>0</v>
      </c>
      <c r="N451" s="191" t="s">
        <v>38</v>
      </c>
      <c r="O451" s="191" t="s">
        <v>73</v>
      </c>
    </row>
    <row r="452" spans="1:15" x14ac:dyDescent="0.3">
      <c r="A452" s="191" t="s">
        <v>988</v>
      </c>
      <c r="B452" s="191" t="s">
        <v>989</v>
      </c>
      <c r="C452" s="191" t="s">
        <v>60</v>
      </c>
      <c r="D452" s="191" t="s">
        <v>51</v>
      </c>
      <c r="E452" s="191" t="s">
        <v>52</v>
      </c>
      <c r="F452" s="191" t="s">
        <v>36</v>
      </c>
      <c r="G452" s="191" t="s">
        <v>45</v>
      </c>
      <c r="H452" s="191">
        <v>63</v>
      </c>
      <c r="I452" s="191" t="s">
        <v>2133</v>
      </c>
      <c r="J452" s="192">
        <v>36525</v>
      </c>
      <c r="K452" s="193">
        <v>89523</v>
      </c>
      <c r="L452" s="194" t="s">
        <v>2128</v>
      </c>
      <c r="M452" s="195">
        <v>0</v>
      </c>
      <c r="N452" s="191" t="s">
        <v>38</v>
      </c>
      <c r="O452" s="191" t="s">
        <v>61</v>
      </c>
    </row>
    <row r="453" spans="1:15" x14ac:dyDescent="0.3">
      <c r="A453" s="191" t="s">
        <v>990</v>
      </c>
      <c r="B453" s="191" t="s">
        <v>991</v>
      </c>
      <c r="C453" s="191" t="s">
        <v>224</v>
      </c>
      <c r="D453" s="191" t="s">
        <v>34</v>
      </c>
      <c r="E453" s="191" t="s">
        <v>66</v>
      </c>
      <c r="F453" s="191" t="s">
        <v>36</v>
      </c>
      <c r="G453" s="191" t="s">
        <v>45</v>
      </c>
      <c r="H453" s="191">
        <v>53</v>
      </c>
      <c r="I453" s="191" t="s">
        <v>2126</v>
      </c>
      <c r="J453" s="192">
        <v>40744</v>
      </c>
      <c r="K453" s="193">
        <v>86173</v>
      </c>
      <c r="L453" s="194" t="s">
        <v>2128</v>
      </c>
      <c r="M453" s="195">
        <v>0</v>
      </c>
      <c r="N453" s="191" t="s">
        <v>46</v>
      </c>
      <c r="O453" s="191" t="s">
        <v>47</v>
      </c>
    </row>
    <row r="454" spans="1:15" x14ac:dyDescent="0.3">
      <c r="A454" s="191" t="s">
        <v>992</v>
      </c>
      <c r="B454" s="191" t="s">
        <v>993</v>
      </c>
      <c r="C454" s="191" t="s">
        <v>96</v>
      </c>
      <c r="D454" s="191" t="s">
        <v>65</v>
      </c>
      <c r="E454" s="191" t="s">
        <v>43</v>
      </c>
      <c r="F454" s="191" t="s">
        <v>36</v>
      </c>
      <c r="G454" s="191" t="s">
        <v>37</v>
      </c>
      <c r="H454" s="191">
        <v>54</v>
      </c>
      <c r="I454" s="191" t="s">
        <v>2126</v>
      </c>
      <c r="J454" s="192">
        <v>36757</v>
      </c>
      <c r="K454" s="193">
        <v>222224</v>
      </c>
      <c r="L454" s="194" t="s">
        <v>2132</v>
      </c>
      <c r="M454" s="195">
        <v>0.38</v>
      </c>
      <c r="N454" s="191" t="s">
        <v>38</v>
      </c>
      <c r="O454" s="191" t="s">
        <v>105</v>
      </c>
    </row>
    <row r="455" spans="1:15" x14ac:dyDescent="0.3">
      <c r="A455" s="191" t="s">
        <v>994</v>
      </c>
      <c r="B455" s="191" t="s">
        <v>995</v>
      </c>
      <c r="C455" s="191" t="s">
        <v>33</v>
      </c>
      <c r="D455" s="191" t="s">
        <v>51</v>
      </c>
      <c r="E455" s="191" t="s">
        <v>35</v>
      </c>
      <c r="F455" s="191" t="s">
        <v>44</v>
      </c>
      <c r="G455" s="191" t="s">
        <v>45</v>
      </c>
      <c r="H455" s="191">
        <v>43</v>
      </c>
      <c r="I455" s="191" t="s">
        <v>2130</v>
      </c>
      <c r="J455" s="192">
        <v>44303</v>
      </c>
      <c r="K455" s="193">
        <v>146140</v>
      </c>
      <c r="L455" s="194" t="s">
        <v>2127</v>
      </c>
      <c r="M455" s="195">
        <v>0.15</v>
      </c>
      <c r="N455" s="191" t="s">
        <v>38</v>
      </c>
      <c r="O455" s="191" t="s">
        <v>39</v>
      </c>
    </row>
    <row r="456" spans="1:15" x14ac:dyDescent="0.3">
      <c r="A456" s="191" t="s">
        <v>996</v>
      </c>
      <c r="B456" s="191" t="s">
        <v>997</v>
      </c>
      <c r="C456" s="191" t="s">
        <v>130</v>
      </c>
      <c r="D456" s="191" t="s">
        <v>86</v>
      </c>
      <c r="E456" s="191" t="s">
        <v>52</v>
      </c>
      <c r="F456" s="191" t="s">
        <v>36</v>
      </c>
      <c r="G456" s="191" t="s">
        <v>53</v>
      </c>
      <c r="H456" s="191">
        <v>64</v>
      </c>
      <c r="I456" s="191" t="s">
        <v>2133</v>
      </c>
      <c r="J456" s="192">
        <v>34505</v>
      </c>
      <c r="K456" s="193">
        <v>109456</v>
      </c>
      <c r="L456" s="194" t="s">
        <v>2127</v>
      </c>
      <c r="M456" s="195">
        <v>0.1</v>
      </c>
      <c r="N456" s="191" t="s">
        <v>38</v>
      </c>
      <c r="O456" s="191" t="s">
        <v>54</v>
      </c>
    </row>
    <row r="457" spans="1:15" x14ac:dyDescent="0.3">
      <c r="A457" s="191" t="s">
        <v>998</v>
      </c>
      <c r="B457" s="191" t="s">
        <v>999</v>
      </c>
      <c r="C457" s="191" t="s">
        <v>50</v>
      </c>
      <c r="D457" s="191" t="s">
        <v>51</v>
      </c>
      <c r="E457" s="191" t="s">
        <v>35</v>
      </c>
      <c r="F457" s="191" t="s">
        <v>36</v>
      </c>
      <c r="G457" s="191" t="s">
        <v>102</v>
      </c>
      <c r="H457" s="191">
        <v>65</v>
      </c>
      <c r="I457" s="191" t="s">
        <v>2133</v>
      </c>
      <c r="J457" s="192">
        <v>39728</v>
      </c>
      <c r="K457" s="193">
        <v>170221</v>
      </c>
      <c r="L457" s="194" t="s">
        <v>2129</v>
      </c>
      <c r="M457" s="195">
        <v>0.15</v>
      </c>
      <c r="N457" s="191" t="s">
        <v>110</v>
      </c>
      <c r="O457" s="191" t="s">
        <v>111</v>
      </c>
    </row>
    <row r="458" spans="1:15" x14ac:dyDescent="0.3">
      <c r="A458" s="191" t="s">
        <v>1000</v>
      </c>
      <c r="B458" s="191" t="s">
        <v>1001</v>
      </c>
      <c r="C458" s="191" t="s">
        <v>57</v>
      </c>
      <c r="D458" s="191" t="s">
        <v>34</v>
      </c>
      <c r="E458" s="191" t="s">
        <v>35</v>
      </c>
      <c r="F458" s="191" t="s">
        <v>36</v>
      </c>
      <c r="G458" s="191" t="s">
        <v>53</v>
      </c>
      <c r="H458" s="191">
        <v>42</v>
      </c>
      <c r="I458" s="191" t="s">
        <v>2130</v>
      </c>
      <c r="J458" s="192">
        <v>38777</v>
      </c>
      <c r="K458" s="193">
        <v>97433</v>
      </c>
      <c r="L458" s="194" t="s">
        <v>2128</v>
      </c>
      <c r="M458" s="195">
        <v>0.05</v>
      </c>
      <c r="N458" s="191" t="s">
        <v>38</v>
      </c>
      <c r="O458" s="191" t="s">
        <v>39</v>
      </c>
    </row>
    <row r="459" spans="1:15" x14ac:dyDescent="0.3">
      <c r="A459" s="191" t="s">
        <v>1002</v>
      </c>
      <c r="B459" s="191" t="s">
        <v>1003</v>
      </c>
      <c r="C459" s="191" t="s">
        <v>64</v>
      </c>
      <c r="D459" s="191" t="s">
        <v>65</v>
      </c>
      <c r="E459" s="191" t="s">
        <v>43</v>
      </c>
      <c r="F459" s="191" t="s">
        <v>44</v>
      </c>
      <c r="G459" s="191" t="s">
        <v>45</v>
      </c>
      <c r="H459" s="191">
        <v>35</v>
      </c>
      <c r="I459" s="191" t="s">
        <v>2130</v>
      </c>
      <c r="J459" s="192">
        <v>41516</v>
      </c>
      <c r="K459" s="193">
        <v>59646</v>
      </c>
      <c r="L459" s="194" t="s">
        <v>2128</v>
      </c>
      <c r="M459" s="195">
        <v>0</v>
      </c>
      <c r="N459" s="191" t="s">
        <v>46</v>
      </c>
      <c r="O459" s="191" t="s">
        <v>91</v>
      </c>
    </row>
    <row r="460" spans="1:15" x14ac:dyDescent="0.3">
      <c r="A460" s="191" t="s">
        <v>1004</v>
      </c>
      <c r="B460" s="191" t="s">
        <v>1005</v>
      </c>
      <c r="C460" s="191" t="s">
        <v>50</v>
      </c>
      <c r="D460" s="191" t="s">
        <v>86</v>
      </c>
      <c r="E460" s="191" t="s">
        <v>52</v>
      </c>
      <c r="F460" s="191" t="s">
        <v>44</v>
      </c>
      <c r="G460" s="191" t="s">
        <v>45</v>
      </c>
      <c r="H460" s="191">
        <v>64</v>
      </c>
      <c r="I460" s="191" t="s">
        <v>2133</v>
      </c>
      <c r="J460" s="192">
        <v>34940</v>
      </c>
      <c r="K460" s="193">
        <v>158787</v>
      </c>
      <c r="L460" s="194" t="s">
        <v>2129</v>
      </c>
      <c r="M460" s="195">
        <v>0.18</v>
      </c>
      <c r="N460" s="191" t="s">
        <v>46</v>
      </c>
      <c r="O460" s="191" t="s">
        <v>151</v>
      </c>
    </row>
    <row r="461" spans="1:15" x14ac:dyDescent="0.3">
      <c r="A461" s="191" t="s">
        <v>1006</v>
      </c>
      <c r="B461" s="191" t="s">
        <v>1007</v>
      </c>
      <c r="C461" s="191" t="s">
        <v>85</v>
      </c>
      <c r="D461" s="191" t="s">
        <v>86</v>
      </c>
      <c r="E461" s="191" t="s">
        <v>35</v>
      </c>
      <c r="F461" s="191" t="s">
        <v>44</v>
      </c>
      <c r="G461" s="191" t="s">
        <v>45</v>
      </c>
      <c r="H461" s="191">
        <v>55</v>
      </c>
      <c r="I461" s="191" t="s">
        <v>2126</v>
      </c>
      <c r="J461" s="192">
        <v>43219</v>
      </c>
      <c r="K461" s="193">
        <v>83378</v>
      </c>
      <c r="L461" s="194" t="s">
        <v>2128</v>
      </c>
      <c r="M461" s="195">
        <v>0</v>
      </c>
      <c r="N461" s="191" t="s">
        <v>46</v>
      </c>
      <c r="O461" s="191" t="s">
        <v>131</v>
      </c>
    </row>
    <row r="462" spans="1:15" x14ac:dyDescent="0.3">
      <c r="A462" s="191" t="s">
        <v>1008</v>
      </c>
      <c r="B462" s="191" t="s">
        <v>1009</v>
      </c>
      <c r="C462" s="191" t="s">
        <v>60</v>
      </c>
      <c r="D462" s="191" t="s">
        <v>97</v>
      </c>
      <c r="E462" s="191" t="s">
        <v>66</v>
      </c>
      <c r="F462" s="191" t="s">
        <v>36</v>
      </c>
      <c r="G462" s="191" t="s">
        <v>102</v>
      </c>
      <c r="H462" s="191">
        <v>32</v>
      </c>
      <c r="I462" s="191" t="s">
        <v>2130</v>
      </c>
      <c r="J462" s="192">
        <v>41590</v>
      </c>
      <c r="K462" s="193">
        <v>88895</v>
      </c>
      <c r="L462" s="194" t="s">
        <v>2128</v>
      </c>
      <c r="M462" s="195">
        <v>0</v>
      </c>
      <c r="N462" s="191" t="s">
        <v>38</v>
      </c>
      <c r="O462" s="191" t="s">
        <v>54</v>
      </c>
    </row>
    <row r="463" spans="1:15" x14ac:dyDescent="0.3">
      <c r="A463" s="191" t="s">
        <v>1010</v>
      </c>
      <c r="B463" s="191" t="s">
        <v>1011</v>
      </c>
      <c r="C463" s="191" t="s">
        <v>50</v>
      </c>
      <c r="D463" s="191" t="s">
        <v>97</v>
      </c>
      <c r="E463" s="191" t="s">
        <v>66</v>
      </c>
      <c r="F463" s="191" t="s">
        <v>44</v>
      </c>
      <c r="G463" s="191" t="s">
        <v>45</v>
      </c>
      <c r="H463" s="191">
        <v>45</v>
      </c>
      <c r="I463" s="191" t="s">
        <v>2126</v>
      </c>
      <c r="J463" s="192">
        <v>38332</v>
      </c>
      <c r="K463" s="193">
        <v>168846</v>
      </c>
      <c r="L463" s="194" t="s">
        <v>2129</v>
      </c>
      <c r="M463" s="195">
        <v>0.24</v>
      </c>
      <c r="N463" s="191" t="s">
        <v>46</v>
      </c>
      <c r="O463" s="191" t="s">
        <v>47</v>
      </c>
    </row>
    <row r="464" spans="1:15" x14ac:dyDescent="0.3">
      <c r="A464" s="191" t="s">
        <v>1012</v>
      </c>
      <c r="B464" s="191" t="s">
        <v>1013</v>
      </c>
      <c r="C464" s="191" t="s">
        <v>201</v>
      </c>
      <c r="D464" s="191" t="s">
        <v>82</v>
      </c>
      <c r="E464" s="191" t="s">
        <v>35</v>
      </c>
      <c r="F464" s="191" t="s">
        <v>44</v>
      </c>
      <c r="G464" s="191" t="s">
        <v>45</v>
      </c>
      <c r="H464" s="191">
        <v>35</v>
      </c>
      <c r="I464" s="191" t="s">
        <v>2130</v>
      </c>
      <c r="J464" s="192">
        <v>40596</v>
      </c>
      <c r="K464" s="193">
        <v>43336</v>
      </c>
      <c r="L464" s="194" t="s">
        <v>2131</v>
      </c>
      <c r="M464" s="195">
        <v>0</v>
      </c>
      <c r="N464" s="191" t="s">
        <v>38</v>
      </c>
      <c r="O464" s="191" t="s">
        <v>77</v>
      </c>
    </row>
    <row r="465" spans="1:15" x14ac:dyDescent="0.3">
      <c r="A465" s="191" t="s">
        <v>1014</v>
      </c>
      <c r="B465" s="191" t="s">
        <v>1015</v>
      </c>
      <c r="C465" s="191" t="s">
        <v>33</v>
      </c>
      <c r="D465" s="191" t="s">
        <v>82</v>
      </c>
      <c r="E465" s="191" t="s">
        <v>66</v>
      </c>
      <c r="F465" s="191" t="s">
        <v>44</v>
      </c>
      <c r="G465" s="191" t="s">
        <v>102</v>
      </c>
      <c r="H465" s="191">
        <v>38</v>
      </c>
      <c r="I465" s="191" t="s">
        <v>2130</v>
      </c>
      <c r="J465" s="192">
        <v>40083</v>
      </c>
      <c r="K465" s="193">
        <v>127801</v>
      </c>
      <c r="L465" s="194" t="s">
        <v>2127</v>
      </c>
      <c r="M465" s="195">
        <v>0.15</v>
      </c>
      <c r="N465" s="191" t="s">
        <v>38</v>
      </c>
      <c r="O465" s="191" t="s">
        <v>61</v>
      </c>
    </row>
    <row r="466" spans="1:15" x14ac:dyDescent="0.3">
      <c r="A466" s="191" t="s">
        <v>1016</v>
      </c>
      <c r="B466" s="191" t="s">
        <v>1017</v>
      </c>
      <c r="C466" s="191" t="s">
        <v>506</v>
      </c>
      <c r="D466" s="191" t="s">
        <v>34</v>
      </c>
      <c r="E466" s="191" t="s">
        <v>66</v>
      </c>
      <c r="F466" s="191" t="s">
        <v>44</v>
      </c>
      <c r="G466" s="191" t="s">
        <v>37</v>
      </c>
      <c r="H466" s="191">
        <v>54</v>
      </c>
      <c r="I466" s="191" t="s">
        <v>2126</v>
      </c>
      <c r="J466" s="192">
        <v>36617</v>
      </c>
      <c r="K466" s="193">
        <v>76352</v>
      </c>
      <c r="L466" s="194" t="s">
        <v>2128</v>
      </c>
      <c r="M466" s="195">
        <v>0</v>
      </c>
      <c r="N466" s="191" t="s">
        <v>38</v>
      </c>
      <c r="O466" s="191" t="s">
        <v>77</v>
      </c>
    </row>
    <row r="467" spans="1:15" x14ac:dyDescent="0.3">
      <c r="A467" s="191" t="s">
        <v>1018</v>
      </c>
      <c r="B467" s="191" t="s">
        <v>1019</v>
      </c>
      <c r="C467" s="191" t="s">
        <v>96</v>
      </c>
      <c r="D467" s="191" t="s">
        <v>51</v>
      </c>
      <c r="E467" s="191" t="s">
        <v>66</v>
      </c>
      <c r="F467" s="191" t="s">
        <v>44</v>
      </c>
      <c r="G467" s="191" t="s">
        <v>53</v>
      </c>
      <c r="H467" s="191">
        <v>28</v>
      </c>
      <c r="I467" s="191" t="s">
        <v>2130</v>
      </c>
      <c r="J467" s="192">
        <v>43638</v>
      </c>
      <c r="K467" s="193">
        <v>250767</v>
      </c>
      <c r="L467" s="194" t="s">
        <v>2134</v>
      </c>
      <c r="M467" s="195">
        <v>0.38</v>
      </c>
      <c r="N467" s="191" t="s">
        <v>38</v>
      </c>
      <c r="O467" s="191" t="s">
        <v>39</v>
      </c>
    </row>
    <row r="468" spans="1:15" x14ac:dyDescent="0.3">
      <c r="A468" s="191" t="s">
        <v>1020</v>
      </c>
      <c r="B468" s="191" t="s">
        <v>1021</v>
      </c>
      <c r="C468" s="191" t="s">
        <v>96</v>
      </c>
      <c r="D468" s="191" t="s">
        <v>97</v>
      </c>
      <c r="E468" s="191" t="s">
        <v>66</v>
      </c>
      <c r="F468" s="191" t="s">
        <v>44</v>
      </c>
      <c r="G468" s="191" t="s">
        <v>53</v>
      </c>
      <c r="H468" s="191">
        <v>26</v>
      </c>
      <c r="I468" s="191" t="s">
        <v>2130</v>
      </c>
      <c r="J468" s="192">
        <v>44101</v>
      </c>
      <c r="K468" s="193">
        <v>223055</v>
      </c>
      <c r="L468" s="194" t="s">
        <v>2132</v>
      </c>
      <c r="M468" s="195">
        <v>0.3</v>
      </c>
      <c r="N468" s="191" t="s">
        <v>38</v>
      </c>
      <c r="O468" s="191" t="s">
        <v>105</v>
      </c>
    </row>
    <row r="469" spans="1:15" x14ac:dyDescent="0.3">
      <c r="A469" s="191" t="s">
        <v>1022</v>
      </c>
      <c r="B469" s="191" t="s">
        <v>1023</v>
      </c>
      <c r="C469" s="191" t="s">
        <v>50</v>
      </c>
      <c r="D469" s="191" t="s">
        <v>86</v>
      </c>
      <c r="E469" s="191" t="s">
        <v>66</v>
      </c>
      <c r="F469" s="191" t="s">
        <v>44</v>
      </c>
      <c r="G469" s="191" t="s">
        <v>102</v>
      </c>
      <c r="H469" s="191">
        <v>45</v>
      </c>
      <c r="I469" s="191" t="s">
        <v>2126</v>
      </c>
      <c r="J469" s="192">
        <v>39185</v>
      </c>
      <c r="K469" s="193">
        <v>189680</v>
      </c>
      <c r="L469" s="194" t="s">
        <v>2129</v>
      </c>
      <c r="M469" s="195">
        <v>0.23</v>
      </c>
      <c r="N469" s="191" t="s">
        <v>110</v>
      </c>
      <c r="O469" s="191" t="s">
        <v>235</v>
      </c>
    </row>
    <row r="470" spans="1:15" x14ac:dyDescent="0.3">
      <c r="A470" s="191" t="s">
        <v>1024</v>
      </c>
      <c r="B470" s="191" t="s">
        <v>1025</v>
      </c>
      <c r="C470" s="191" t="s">
        <v>240</v>
      </c>
      <c r="D470" s="191" t="s">
        <v>86</v>
      </c>
      <c r="E470" s="191" t="s">
        <v>43</v>
      </c>
      <c r="F470" s="191" t="s">
        <v>44</v>
      </c>
      <c r="G470" s="191" t="s">
        <v>53</v>
      </c>
      <c r="H470" s="191">
        <v>57</v>
      </c>
      <c r="I470" s="191" t="s">
        <v>2126</v>
      </c>
      <c r="J470" s="192">
        <v>43299</v>
      </c>
      <c r="K470" s="193">
        <v>71167</v>
      </c>
      <c r="L470" s="194" t="s">
        <v>2128</v>
      </c>
      <c r="M470" s="195">
        <v>0</v>
      </c>
      <c r="N470" s="191" t="s">
        <v>38</v>
      </c>
      <c r="O470" s="191" t="s">
        <v>105</v>
      </c>
    </row>
    <row r="471" spans="1:15" x14ac:dyDescent="0.3">
      <c r="A471" s="191" t="s">
        <v>1026</v>
      </c>
      <c r="B471" s="191" t="s">
        <v>1027</v>
      </c>
      <c r="C471" s="191" t="s">
        <v>42</v>
      </c>
      <c r="D471" s="191" t="s">
        <v>34</v>
      </c>
      <c r="E471" s="191" t="s">
        <v>52</v>
      </c>
      <c r="F471" s="191" t="s">
        <v>36</v>
      </c>
      <c r="G471" s="191" t="s">
        <v>53</v>
      </c>
      <c r="H471" s="191">
        <v>59</v>
      </c>
      <c r="I471" s="191" t="s">
        <v>2126</v>
      </c>
      <c r="J471" s="192">
        <v>40272</v>
      </c>
      <c r="K471" s="193">
        <v>76027</v>
      </c>
      <c r="L471" s="194" t="s">
        <v>2128</v>
      </c>
      <c r="M471" s="195">
        <v>0</v>
      </c>
      <c r="N471" s="191" t="s">
        <v>38</v>
      </c>
      <c r="O471" s="191" t="s">
        <v>39</v>
      </c>
    </row>
    <row r="472" spans="1:15" x14ac:dyDescent="0.3">
      <c r="A472" s="191" t="s">
        <v>1028</v>
      </c>
      <c r="B472" s="191" t="s">
        <v>1029</v>
      </c>
      <c r="C472" s="191" t="s">
        <v>50</v>
      </c>
      <c r="D472" s="191" t="s">
        <v>86</v>
      </c>
      <c r="E472" s="191" t="s">
        <v>66</v>
      </c>
      <c r="F472" s="191" t="s">
        <v>44</v>
      </c>
      <c r="G472" s="191" t="s">
        <v>102</v>
      </c>
      <c r="H472" s="191">
        <v>48</v>
      </c>
      <c r="I472" s="191" t="s">
        <v>2126</v>
      </c>
      <c r="J472" s="192">
        <v>43809</v>
      </c>
      <c r="K472" s="193">
        <v>183113</v>
      </c>
      <c r="L472" s="194" t="s">
        <v>2129</v>
      </c>
      <c r="M472" s="195">
        <v>0.24</v>
      </c>
      <c r="N472" s="191" t="s">
        <v>110</v>
      </c>
      <c r="O472" s="191" t="s">
        <v>116</v>
      </c>
    </row>
    <row r="473" spans="1:15" x14ac:dyDescent="0.3">
      <c r="A473" s="191" t="s">
        <v>1030</v>
      </c>
      <c r="B473" s="191" t="s">
        <v>1031</v>
      </c>
      <c r="C473" s="191" t="s">
        <v>141</v>
      </c>
      <c r="D473" s="191" t="s">
        <v>76</v>
      </c>
      <c r="E473" s="191" t="s">
        <v>43</v>
      </c>
      <c r="F473" s="191" t="s">
        <v>44</v>
      </c>
      <c r="G473" s="191" t="s">
        <v>37</v>
      </c>
      <c r="H473" s="191">
        <v>30</v>
      </c>
      <c r="I473" s="191" t="s">
        <v>2130</v>
      </c>
      <c r="J473" s="192">
        <v>44124</v>
      </c>
      <c r="K473" s="193">
        <v>67753</v>
      </c>
      <c r="L473" s="194" t="s">
        <v>2128</v>
      </c>
      <c r="M473" s="195">
        <v>0</v>
      </c>
      <c r="N473" s="191" t="s">
        <v>38</v>
      </c>
      <c r="O473" s="191" t="s">
        <v>61</v>
      </c>
    </row>
    <row r="474" spans="1:15" x14ac:dyDescent="0.3">
      <c r="A474" s="191" t="s">
        <v>1032</v>
      </c>
      <c r="B474" s="191" t="s">
        <v>1033</v>
      </c>
      <c r="C474" s="191" t="s">
        <v>57</v>
      </c>
      <c r="D474" s="191" t="s">
        <v>34</v>
      </c>
      <c r="E474" s="191" t="s">
        <v>66</v>
      </c>
      <c r="F474" s="191" t="s">
        <v>44</v>
      </c>
      <c r="G474" s="191" t="s">
        <v>37</v>
      </c>
      <c r="H474" s="191">
        <v>31</v>
      </c>
      <c r="I474" s="191" t="s">
        <v>2130</v>
      </c>
      <c r="J474" s="192">
        <v>42656</v>
      </c>
      <c r="K474" s="193">
        <v>63744</v>
      </c>
      <c r="L474" s="194" t="s">
        <v>2128</v>
      </c>
      <c r="M474" s="195">
        <v>0.08</v>
      </c>
      <c r="N474" s="191" t="s">
        <v>38</v>
      </c>
      <c r="O474" s="191" t="s">
        <v>77</v>
      </c>
    </row>
    <row r="475" spans="1:15" x14ac:dyDescent="0.3">
      <c r="A475" s="191" t="s">
        <v>1034</v>
      </c>
      <c r="B475" s="191" t="s">
        <v>1035</v>
      </c>
      <c r="C475" s="191" t="s">
        <v>125</v>
      </c>
      <c r="D475" s="191" t="s">
        <v>86</v>
      </c>
      <c r="E475" s="191" t="s">
        <v>43</v>
      </c>
      <c r="F475" s="191" t="s">
        <v>36</v>
      </c>
      <c r="G475" s="191" t="s">
        <v>45</v>
      </c>
      <c r="H475" s="191">
        <v>50</v>
      </c>
      <c r="I475" s="191" t="s">
        <v>2126</v>
      </c>
      <c r="J475" s="192">
        <v>37446</v>
      </c>
      <c r="K475" s="193">
        <v>92209</v>
      </c>
      <c r="L475" s="194" t="s">
        <v>2128</v>
      </c>
      <c r="M475" s="195">
        <v>0</v>
      </c>
      <c r="N475" s="191" t="s">
        <v>46</v>
      </c>
      <c r="O475" s="191" t="s">
        <v>91</v>
      </c>
    </row>
    <row r="476" spans="1:15" x14ac:dyDescent="0.3">
      <c r="A476" s="191" t="s">
        <v>1036</v>
      </c>
      <c r="B476" s="191" t="s">
        <v>1037</v>
      </c>
      <c r="C476" s="191" t="s">
        <v>33</v>
      </c>
      <c r="D476" s="191" t="s">
        <v>65</v>
      </c>
      <c r="E476" s="191" t="s">
        <v>66</v>
      </c>
      <c r="F476" s="191" t="s">
        <v>44</v>
      </c>
      <c r="G476" s="191" t="s">
        <v>37</v>
      </c>
      <c r="H476" s="191">
        <v>51</v>
      </c>
      <c r="I476" s="191" t="s">
        <v>2126</v>
      </c>
      <c r="J476" s="192">
        <v>36770</v>
      </c>
      <c r="K476" s="193">
        <v>157487</v>
      </c>
      <c r="L476" s="194" t="s">
        <v>2129</v>
      </c>
      <c r="M476" s="195">
        <v>0.12</v>
      </c>
      <c r="N476" s="191" t="s">
        <v>38</v>
      </c>
      <c r="O476" s="191" t="s">
        <v>61</v>
      </c>
    </row>
    <row r="477" spans="1:15" x14ac:dyDescent="0.3">
      <c r="A477" s="191" t="s">
        <v>1038</v>
      </c>
      <c r="B477" s="191" t="s">
        <v>1039</v>
      </c>
      <c r="C477" s="191" t="s">
        <v>60</v>
      </c>
      <c r="D477" s="191" t="s">
        <v>97</v>
      </c>
      <c r="E477" s="191" t="s">
        <v>35</v>
      </c>
      <c r="F477" s="191" t="s">
        <v>44</v>
      </c>
      <c r="G477" s="191" t="s">
        <v>102</v>
      </c>
      <c r="H477" s="191">
        <v>42</v>
      </c>
      <c r="I477" s="191" t="s">
        <v>2130</v>
      </c>
      <c r="J477" s="192">
        <v>42101</v>
      </c>
      <c r="K477" s="193">
        <v>99697</v>
      </c>
      <c r="L477" s="194" t="s">
        <v>2128</v>
      </c>
      <c r="M477" s="195">
        <v>0</v>
      </c>
      <c r="N477" s="191" t="s">
        <v>110</v>
      </c>
      <c r="O477" s="191" t="s">
        <v>116</v>
      </c>
    </row>
    <row r="478" spans="1:15" x14ac:dyDescent="0.3">
      <c r="A478" s="191" t="s">
        <v>1040</v>
      </c>
      <c r="B478" s="191" t="s">
        <v>1041</v>
      </c>
      <c r="C478" s="191" t="s">
        <v>506</v>
      </c>
      <c r="D478" s="191" t="s">
        <v>34</v>
      </c>
      <c r="E478" s="191" t="s">
        <v>35</v>
      </c>
      <c r="F478" s="191" t="s">
        <v>44</v>
      </c>
      <c r="G478" s="191" t="s">
        <v>45</v>
      </c>
      <c r="H478" s="191">
        <v>45</v>
      </c>
      <c r="I478" s="191" t="s">
        <v>2126</v>
      </c>
      <c r="J478" s="192">
        <v>40235</v>
      </c>
      <c r="K478" s="193">
        <v>90770</v>
      </c>
      <c r="L478" s="194" t="s">
        <v>2128</v>
      </c>
      <c r="M478" s="195">
        <v>0</v>
      </c>
      <c r="N478" s="191" t="s">
        <v>38</v>
      </c>
      <c r="O478" s="191" t="s">
        <v>105</v>
      </c>
    </row>
    <row r="479" spans="1:15" x14ac:dyDescent="0.3">
      <c r="A479" s="191" t="s">
        <v>1042</v>
      </c>
      <c r="B479" s="191" t="s">
        <v>1043</v>
      </c>
      <c r="C479" s="191" t="s">
        <v>72</v>
      </c>
      <c r="D479" s="191" t="s">
        <v>65</v>
      </c>
      <c r="E479" s="191" t="s">
        <v>52</v>
      </c>
      <c r="F479" s="191" t="s">
        <v>36</v>
      </c>
      <c r="G479" s="191" t="s">
        <v>45</v>
      </c>
      <c r="H479" s="191">
        <v>64</v>
      </c>
      <c r="I479" s="191" t="s">
        <v>2133</v>
      </c>
      <c r="J479" s="192">
        <v>38380</v>
      </c>
      <c r="K479" s="193">
        <v>55369</v>
      </c>
      <c r="L479" s="194" t="s">
        <v>2128</v>
      </c>
      <c r="M479" s="195">
        <v>0</v>
      </c>
      <c r="N479" s="191" t="s">
        <v>38</v>
      </c>
      <c r="O479" s="191" t="s">
        <v>61</v>
      </c>
    </row>
    <row r="480" spans="1:15" x14ac:dyDescent="0.3">
      <c r="A480" s="191" t="s">
        <v>1044</v>
      </c>
      <c r="B480" s="191" t="s">
        <v>1045</v>
      </c>
      <c r="C480" s="191" t="s">
        <v>192</v>
      </c>
      <c r="D480" s="191" t="s">
        <v>86</v>
      </c>
      <c r="E480" s="191" t="s">
        <v>52</v>
      </c>
      <c r="F480" s="191" t="s">
        <v>36</v>
      </c>
      <c r="G480" s="191" t="s">
        <v>102</v>
      </c>
      <c r="H480" s="191">
        <v>59</v>
      </c>
      <c r="I480" s="191" t="s">
        <v>2126</v>
      </c>
      <c r="J480" s="192">
        <v>41898</v>
      </c>
      <c r="K480" s="193">
        <v>69578</v>
      </c>
      <c r="L480" s="194" t="s">
        <v>2128</v>
      </c>
      <c r="M480" s="195">
        <v>0</v>
      </c>
      <c r="N480" s="191" t="s">
        <v>110</v>
      </c>
      <c r="O480" s="191" t="s">
        <v>116</v>
      </c>
    </row>
    <row r="481" spans="1:15" x14ac:dyDescent="0.3">
      <c r="A481" s="191" t="s">
        <v>1046</v>
      </c>
      <c r="B481" s="191" t="s">
        <v>1047</v>
      </c>
      <c r="C481" s="191" t="s">
        <v>50</v>
      </c>
      <c r="D481" s="191" t="s">
        <v>76</v>
      </c>
      <c r="E481" s="191" t="s">
        <v>52</v>
      </c>
      <c r="F481" s="191" t="s">
        <v>44</v>
      </c>
      <c r="G481" s="191" t="s">
        <v>53</v>
      </c>
      <c r="H481" s="191">
        <v>41</v>
      </c>
      <c r="I481" s="191" t="s">
        <v>2130</v>
      </c>
      <c r="J481" s="192">
        <v>41429</v>
      </c>
      <c r="K481" s="193">
        <v>167526</v>
      </c>
      <c r="L481" s="194" t="s">
        <v>2129</v>
      </c>
      <c r="M481" s="195">
        <v>0.26</v>
      </c>
      <c r="N481" s="191" t="s">
        <v>38</v>
      </c>
      <c r="O481" s="191" t="s">
        <v>73</v>
      </c>
    </row>
    <row r="482" spans="1:15" x14ac:dyDescent="0.3">
      <c r="A482" s="191" t="s">
        <v>1048</v>
      </c>
      <c r="B482" s="191" t="s">
        <v>1049</v>
      </c>
      <c r="C482" s="191" t="s">
        <v>192</v>
      </c>
      <c r="D482" s="191" t="s">
        <v>86</v>
      </c>
      <c r="E482" s="191" t="s">
        <v>52</v>
      </c>
      <c r="F482" s="191" t="s">
        <v>36</v>
      </c>
      <c r="G482" s="191" t="s">
        <v>102</v>
      </c>
      <c r="H482" s="191">
        <v>42</v>
      </c>
      <c r="I482" s="191" t="s">
        <v>2130</v>
      </c>
      <c r="J482" s="192">
        <v>44232</v>
      </c>
      <c r="K482" s="193">
        <v>65507</v>
      </c>
      <c r="L482" s="194" t="s">
        <v>2128</v>
      </c>
      <c r="M482" s="195">
        <v>0</v>
      </c>
      <c r="N482" s="191" t="s">
        <v>110</v>
      </c>
      <c r="O482" s="191" t="s">
        <v>111</v>
      </c>
    </row>
    <row r="483" spans="1:15" x14ac:dyDescent="0.3">
      <c r="A483" s="191" t="s">
        <v>1050</v>
      </c>
      <c r="B483" s="191" t="s">
        <v>1051</v>
      </c>
      <c r="C483" s="191" t="s">
        <v>69</v>
      </c>
      <c r="D483" s="191" t="s">
        <v>51</v>
      </c>
      <c r="E483" s="191" t="s">
        <v>35</v>
      </c>
      <c r="F483" s="191" t="s">
        <v>44</v>
      </c>
      <c r="G483" s="191" t="s">
        <v>102</v>
      </c>
      <c r="H483" s="191">
        <v>54</v>
      </c>
      <c r="I483" s="191" t="s">
        <v>2126</v>
      </c>
      <c r="J483" s="192">
        <v>35913</v>
      </c>
      <c r="K483" s="193">
        <v>108268</v>
      </c>
      <c r="L483" s="194" t="s">
        <v>2127</v>
      </c>
      <c r="M483" s="195">
        <v>0.09</v>
      </c>
      <c r="N483" s="191" t="s">
        <v>110</v>
      </c>
      <c r="O483" s="191" t="s">
        <v>235</v>
      </c>
    </row>
    <row r="484" spans="1:15" x14ac:dyDescent="0.3">
      <c r="A484" s="191" t="s">
        <v>1052</v>
      </c>
      <c r="B484" s="191" t="s">
        <v>1053</v>
      </c>
      <c r="C484" s="191" t="s">
        <v>42</v>
      </c>
      <c r="D484" s="191" t="s">
        <v>34</v>
      </c>
      <c r="E484" s="191" t="s">
        <v>35</v>
      </c>
      <c r="F484" s="191" t="s">
        <v>44</v>
      </c>
      <c r="G484" s="191" t="s">
        <v>45</v>
      </c>
      <c r="H484" s="191">
        <v>37</v>
      </c>
      <c r="I484" s="191" t="s">
        <v>2130</v>
      </c>
      <c r="J484" s="192">
        <v>42405</v>
      </c>
      <c r="K484" s="193">
        <v>80055</v>
      </c>
      <c r="L484" s="194" t="s">
        <v>2128</v>
      </c>
      <c r="M484" s="195">
        <v>0</v>
      </c>
      <c r="N484" s="191" t="s">
        <v>46</v>
      </c>
      <c r="O484" s="191" t="s">
        <v>131</v>
      </c>
    </row>
    <row r="485" spans="1:15" x14ac:dyDescent="0.3">
      <c r="A485" s="191" t="s">
        <v>1054</v>
      </c>
      <c r="B485" s="191" t="s">
        <v>1055</v>
      </c>
      <c r="C485" s="191" t="s">
        <v>60</v>
      </c>
      <c r="D485" s="191" t="s">
        <v>65</v>
      </c>
      <c r="E485" s="191" t="s">
        <v>35</v>
      </c>
      <c r="F485" s="191" t="s">
        <v>44</v>
      </c>
      <c r="G485" s="191" t="s">
        <v>102</v>
      </c>
      <c r="H485" s="191">
        <v>58</v>
      </c>
      <c r="I485" s="191" t="s">
        <v>2126</v>
      </c>
      <c r="J485" s="192">
        <v>39930</v>
      </c>
      <c r="K485" s="193">
        <v>76802</v>
      </c>
      <c r="L485" s="194" t="s">
        <v>2128</v>
      </c>
      <c r="M485" s="195">
        <v>0</v>
      </c>
      <c r="N485" s="191" t="s">
        <v>110</v>
      </c>
      <c r="O485" s="191" t="s">
        <v>111</v>
      </c>
    </row>
    <row r="486" spans="1:15" x14ac:dyDescent="0.3">
      <c r="A486" s="191" t="s">
        <v>1056</v>
      </c>
      <c r="B486" s="191" t="s">
        <v>1057</v>
      </c>
      <c r="C486" s="191" t="s">
        <v>96</v>
      </c>
      <c r="D486" s="191" t="s">
        <v>65</v>
      </c>
      <c r="E486" s="191" t="s">
        <v>52</v>
      </c>
      <c r="F486" s="191" t="s">
        <v>44</v>
      </c>
      <c r="G486" s="191" t="s">
        <v>45</v>
      </c>
      <c r="H486" s="191">
        <v>47</v>
      </c>
      <c r="I486" s="191" t="s">
        <v>2126</v>
      </c>
      <c r="J486" s="192">
        <v>42696</v>
      </c>
      <c r="K486" s="193">
        <v>253249</v>
      </c>
      <c r="L486" s="194" t="s">
        <v>2134</v>
      </c>
      <c r="M486" s="195">
        <v>0.31</v>
      </c>
      <c r="N486" s="191" t="s">
        <v>38</v>
      </c>
      <c r="O486" s="191" t="s">
        <v>77</v>
      </c>
    </row>
    <row r="487" spans="1:15" x14ac:dyDescent="0.3">
      <c r="A487" s="191" t="s">
        <v>1058</v>
      </c>
      <c r="B487" s="191" t="s">
        <v>1059</v>
      </c>
      <c r="C487" s="191" t="s">
        <v>160</v>
      </c>
      <c r="D487" s="191" t="s">
        <v>82</v>
      </c>
      <c r="E487" s="191" t="s">
        <v>35</v>
      </c>
      <c r="F487" s="191" t="s">
        <v>36</v>
      </c>
      <c r="G487" s="191" t="s">
        <v>45</v>
      </c>
      <c r="H487" s="191">
        <v>60</v>
      </c>
      <c r="I487" s="191" t="s">
        <v>2133</v>
      </c>
      <c r="J487" s="192">
        <v>38667</v>
      </c>
      <c r="K487" s="193">
        <v>78388</v>
      </c>
      <c r="L487" s="194" t="s">
        <v>2128</v>
      </c>
      <c r="M487" s="195">
        <v>0</v>
      </c>
      <c r="N487" s="191" t="s">
        <v>46</v>
      </c>
      <c r="O487" s="191" t="s">
        <v>47</v>
      </c>
    </row>
    <row r="488" spans="1:15" x14ac:dyDescent="0.3">
      <c r="A488" s="191" t="s">
        <v>1060</v>
      </c>
      <c r="B488" s="191" t="s">
        <v>1061</v>
      </c>
      <c r="C488" s="191" t="s">
        <v>96</v>
      </c>
      <c r="D488" s="191" t="s">
        <v>34</v>
      </c>
      <c r="E488" s="191" t="s">
        <v>66</v>
      </c>
      <c r="F488" s="191" t="s">
        <v>44</v>
      </c>
      <c r="G488" s="191" t="s">
        <v>53</v>
      </c>
      <c r="H488" s="191">
        <v>38</v>
      </c>
      <c r="I488" s="191" t="s">
        <v>2130</v>
      </c>
      <c r="J488" s="192">
        <v>42543</v>
      </c>
      <c r="K488" s="193">
        <v>249870</v>
      </c>
      <c r="L488" s="194" t="s">
        <v>2132</v>
      </c>
      <c r="M488" s="195">
        <v>0.34</v>
      </c>
      <c r="N488" s="191" t="s">
        <v>38</v>
      </c>
      <c r="O488" s="191" t="s">
        <v>54</v>
      </c>
    </row>
    <row r="489" spans="1:15" x14ac:dyDescent="0.3">
      <c r="A489" s="191" t="s">
        <v>1062</v>
      </c>
      <c r="B489" s="191" t="s">
        <v>1063</v>
      </c>
      <c r="C489" s="191" t="s">
        <v>33</v>
      </c>
      <c r="D489" s="191" t="s">
        <v>97</v>
      </c>
      <c r="E489" s="191" t="s">
        <v>43</v>
      </c>
      <c r="F489" s="191" t="s">
        <v>44</v>
      </c>
      <c r="G489" s="191" t="s">
        <v>45</v>
      </c>
      <c r="H489" s="191">
        <v>63</v>
      </c>
      <c r="I489" s="191" t="s">
        <v>2133</v>
      </c>
      <c r="J489" s="192">
        <v>42064</v>
      </c>
      <c r="K489" s="193">
        <v>148321</v>
      </c>
      <c r="L489" s="194" t="s">
        <v>2127</v>
      </c>
      <c r="M489" s="195">
        <v>0.15</v>
      </c>
      <c r="N489" s="191" t="s">
        <v>46</v>
      </c>
      <c r="O489" s="191" t="s">
        <v>131</v>
      </c>
    </row>
    <row r="490" spans="1:15" x14ac:dyDescent="0.3">
      <c r="A490" s="191" t="s">
        <v>1064</v>
      </c>
      <c r="B490" s="191" t="s">
        <v>1065</v>
      </c>
      <c r="C490" s="191" t="s">
        <v>483</v>
      </c>
      <c r="D490" s="191" t="s">
        <v>34</v>
      </c>
      <c r="E490" s="191" t="s">
        <v>66</v>
      </c>
      <c r="F490" s="191" t="s">
        <v>36</v>
      </c>
      <c r="G490" s="191" t="s">
        <v>45</v>
      </c>
      <c r="H490" s="191">
        <v>60</v>
      </c>
      <c r="I490" s="191" t="s">
        <v>2133</v>
      </c>
      <c r="J490" s="192">
        <v>38027</v>
      </c>
      <c r="K490" s="193">
        <v>90258</v>
      </c>
      <c r="L490" s="194" t="s">
        <v>2128</v>
      </c>
      <c r="M490" s="195">
        <v>0</v>
      </c>
      <c r="N490" s="191" t="s">
        <v>46</v>
      </c>
      <c r="O490" s="191" t="s">
        <v>47</v>
      </c>
    </row>
    <row r="491" spans="1:15" x14ac:dyDescent="0.3">
      <c r="A491" s="191" t="s">
        <v>1066</v>
      </c>
      <c r="B491" s="191" t="s">
        <v>1067</v>
      </c>
      <c r="C491" s="191" t="s">
        <v>316</v>
      </c>
      <c r="D491" s="191" t="s">
        <v>34</v>
      </c>
      <c r="E491" s="191" t="s">
        <v>43</v>
      </c>
      <c r="F491" s="191" t="s">
        <v>36</v>
      </c>
      <c r="G491" s="191" t="s">
        <v>37</v>
      </c>
      <c r="H491" s="191">
        <v>42</v>
      </c>
      <c r="I491" s="191" t="s">
        <v>2130</v>
      </c>
      <c r="J491" s="192">
        <v>40593</v>
      </c>
      <c r="K491" s="193">
        <v>72486</v>
      </c>
      <c r="L491" s="194" t="s">
        <v>2128</v>
      </c>
      <c r="M491" s="195">
        <v>0</v>
      </c>
      <c r="N491" s="191" t="s">
        <v>38</v>
      </c>
      <c r="O491" s="191" t="s">
        <v>39</v>
      </c>
    </row>
    <row r="492" spans="1:15" x14ac:dyDescent="0.3">
      <c r="A492" s="191" t="s">
        <v>1068</v>
      </c>
      <c r="B492" s="191" t="s">
        <v>1069</v>
      </c>
      <c r="C492" s="191" t="s">
        <v>60</v>
      </c>
      <c r="D492" s="191" t="s">
        <v>51</v>
      </c>
      <c r="E492" s="191" t="s">
        <v>66</v>
      </c>
      <c r="F492" s="191" t="s">
        <v>44</v>
      </c>
      <c r="G492" s="191" t="s">
        <v>102</v>
      </c>
      <c r="H492" s="191">
        <v>34</v>
      </c>
      <c r="I492" s="191" t="s">
        <v>2130</v>
      </c>
      <c r="J492" s="192">
        <v>41886</v>
      </c>
      <c r="K492" s="193">
        <v>95499</v>
      </c>
      <c r="L492" s="194" t="s">
        <v>2128</v>
      </c>
      <c r="M492" s="195">
        <v>0</v>
      </c>
      <c r="N492" s="191" t="s">
        <v>110</v>
      </c>
      <c r="O492" s="191" t="s">
        <v>235</v>
      </c>
    </row>
    <row r="493" spans="1:15" x14ac:dyDescent="0.3">
      <c r="A493" s="191" t="s">
        <v>1070</v>
      </c>
      <c r="B493" s="191" t="s">
        <v>1071</v>
      </c>
      <c r="C493" s="191" t="s">
        <v>60</v>
      </c>
      <c r="D493" s="191" t="s">
        <v>76</v>
      </c>
      <c r="E493" s="191" t="s">
        <v>35</v>
      </c>
      <c r="F493" s="191" t="s">
        <v>36</v>
      </c>
      <c r="G493" s="191" t="s">
        <v>102</v>
      </c>
      <c r="H493" s="191">
        <v>53</v>
      </c>
      <c r="I493" s="191" t="s">
        <v>2126</v>
      </c>
      <c r="J493" s="192">
        <v>38344</v>
      </c>
      <c r="K493" s="193">
        <v>90212</v>
      </c>
      <c r="L493" s="194" t="s">
        <v>2128</v>
      </c>
      <c r="M493" s="195">
        <v>0</v>
      </c>
      <c r="N493" s="191" t="s">
        <v>110</v>
      </c>
      <c r="O493" s="191" t="s">
        <v>235</v>
      </c>
    </row>
    <row r="494" spans="1:15" x14ac:dyDescent="0.3">
      <c r="A494" s="191" t="s">
        <v>1072</v>
      </c>
      <c r="B494" s="191" t="s">
        <v>1073</v>
      </c>
      <c r="C494" s="191" t="s">
        <v>96</v>
      </c>
      <c r="D494" s="191" t="s">
        <v>97</v>
      </c>
      <c r="E494" s="191" t="s">
        <v>35</v>
      </c>
      <c r="F494" s="191" t="s">
        <v>44</v>
      </c>
      <c r="G494" s="191" t="s">
        <v>45</v>
      </c>
      <c r="H494" s="191">
        <v>39</v>
      </c>
      <c r="I494" s="191" t="s">
        <v>2130</v>
      </c>
      <c r="J494" s="192">
        <v>43804</v>
      </c>
      <c r="K494" s="193">
        <v>254057</v>
      </c>
      <c r="L494" s="194" t="s">
        <v>2134</v>
      </c>
      <c r="M494" s="195">
        <v>0.39</v>
      </c>
      <c r="N494" s="191" t="s">
        <v>46</v>
      </c>
      <c r="O494" s="191" t="s">
        <v>91</v>
      </c>
    </row>
    <row r="495" spans="1:15" x14ac:dyDescent="0.3">
      <c r="A495" s="191" t="s">
        <v>1074</v>
      </c>
      <c r="B495" s="191" t="s">
        <v>1075</v>
      </c>
      <c r="C495" s="191" t="s">
        <v>201</v>
      </c>
      <c r="D495" s="191" t="s">
        <v>82</v>
      </c>
      <c r="E495" s="191" t="s">
        <v>43</v>
      </c>
      <c r="F495" s="191" t="s">
        <v>36</v>
      </c>
      <c r="G495" s="191" t="s">
        <v>102</v>
      </c>
      <c r="H495" s="191">
        <v>58</v>
      </c>
      <c r="I495" s="191" t="s">
        <v>2126</v>
      </c>
      <c r="J495" s="192">
        <v>40463</v>
      </c>
      <c r="K495" s="193">
        <v>43001</v>
      </c>
      <c r="L495" s="194" t="s">
        <v>2131</v>
      </c>
      <c r="M495" s="195">
        <v>0</v>
      </c>
      <c r="N495" s="191" t="s">
        <v>38</v>
      </c>
      <c r="O495" s="191" t="s">
        <v>77</v>
      </c>
    </row>
    <row r="496" spans="1:15" x14ac:dyDescent="0.3">
      <c r="A496" s="191" t="s">
        <v>1076</v>
      </c>
      <c r="B496" s="191" t="s">
        <v>1077</v>
      </c>
      <c r="C496" s="191" t="s">
        <v>57</v>
      </c>
      <c r="D496" s="191" t="s">
        <v>34</v>
      </c>
      <c r="E496" s="191" t="s">
        <v>43</v>
      </c>
      <c r="F496" s="191" t="s">
        <v>44</v>
      </c>
      <c r="G496" s="191" t="s">
        <v>102</v>
      </c>
      <c r="H496" s="191">
        <v>60</v>
      </c>
      <c r="I496" s="191" t="s">
        <v>2133</v>
      </c>
      <c r="J496" s="192">
        <v>36010</v>
      </c>
      <c r="K496" s="193">
        <v>85120</v>
      </c>
      <c r="L496" s="194" t="s">
        <v>2128</v>
      </c>
      <c r="M496" s="195">
        <v>0.09</v>
      </c>
      <c r="N496" s="191" t="s">
        <v>38</v>
      </c>
      <c r="O496" s="191" t="s">
        <v>39</v>
      </c>
    </row>
    <row r="497" spans="1:15" x14ac:dyDescent="0.3">
      <c r="A497" s="191" t="s">
        <v>1078</v>
      </c>
      <c r="B497" s="191" t="s">
        <v>1079</v>
      </c>
      <c r="C497" s="191" t="s">
        <v>201</v>
      </c>
      <c r="D497" s="191" t="s">
        <v>82</v>
      </c>
      <c r="E497" s="191" t="s">
        <v>43</v>
      </c>
      <c r="F497" s="191" t="s">
        <v>44</v>
      </c>
      <c r="G497" s="191" t="s">
        <v>102</v>
      </c>
      <c r="H497" s="191">
        <v>34</v>
      </c>
      <c r="I497" s="191" t="s">
        <v>2130</v>
      </c>
      <c r="J497" s="192">
        <v>42219</v>
      </c>
      <c r="K497" s="193">
        <v>52200</v>
      </c>
      <c r="L497" s="194" t="s">
        <v>2128</v>
      </c>
      <c r="M497" s="195">
        <v>0</v>
      </c>
      <c r="N497" s="191" t="s">
        <v>38</v>
      </c>
      <c r="O497" s="191" t="s">
        <v>105</v>
      </c>
    </row>
    <row r="498" spans="1:15" x14ac:dyDescent="0.3">
      <c r="A498" s="191" t="s">
        <v>1080</v>
      </c>
      <c r="B498" s="191" t="s">
        <v>1081</v>
      </c>
      <c r="C498" s="191" t="s">
        <v>33</v>
      </c>
      <c r="D498" s="191" t="s">
        <v>82</v>
      </c>
      <c r="E498" s="191" t="s">
        <v>66</v>
      </c>
      <c r="F498" s="191" t="s">
        <v>36</v>
      </c>
      <c r="G498" s="191" t="s">
        <v>53</v>
      </c>
      <c r="H498" s="191">
        <v>60</v>
      </c>
      <c r="I498" s="191" t="s">
        <v>2133</v>
      </c>
      <c r="J498" s="192">
        <v>39739</v>
      </c>
      <c r="K498" s="193">
        <v>150855</v>
      </c>
      <c r="L498" s="194" t="s">
        <v>2129</v>
      </c>
      <c r="M498" s="195">
        <v>0.11</v>
      </c>
      <c r="N498" s="191" t="s">
        <v>38</v>
      </c>
      <c r="O498" s="191" t="s">
        <v>61</v>
      </c>
    </row>
    <row r="499" spans="1:15" x14ac:dyDescent="0.3">
      <c r="A499" s="191" t="s">
        <v>1082</v>
      </c>
      <c r="B499" s="191" t="s">
        <v>1083</v>
      </c>
      <c r="C499" s="191" t="s">
        <v>148</v>
      </c>
      <c r="D499" s="191" t="s">
        <v>34</v>
      </c>
      <c r="E499" s="191" t="s">
        <v>43</v>
      </c>
      <c r="F499" s="191" t="s">
        <v>36</v>
      </c>
      <c r="G499" s="191" t="s">
        <v>102</v>
      </c>
      <c r="H499" s="191">
        <v>53</v>
      </c>
      <c r="I499" s="191" t="s">
        <v>2126</v>
      </c>
      <c r="J499" s="192">
        <v>38188</v>
      </c>
      <c r="K499" s="193">
        <v>65702</v>
      </c>
      <c r="L499" s="194" t="s">
        <v>2128</v>
      </c>
      <c r="M499" s="195">
        <v>0</v>
      </c>
      <c r="N499" s="191" t="s">
        <v>38</v>
      </c>
      <c r="O499" s="191" t="s">
        <v>105</v>
      </c>
    </row>
    <row r="500" spans="1:15" x14ac:dyDescent="0.3">
      <c r="A500" s="191" t="s">
        <v>1084</v>
      </c>
      <c r="B500" s="191" t="s">
        <v>1085</v>
      </c>
      <c r="C500" s="191" t="s">
        <v>50</v>
      </c>
      <c r="D500" s="191" t="s">
        <v>51</v>
      </c>
      <c r="E500" s="191" t="s">
        <v>66</v>
      </c>
      <c r="F500" s="191" t="s">
        <v>44</v>
      </c>
      <c r="G500" s="191" t="s">
        <v>45</v>
      </c>
      <c r="H500" s="191">
        <v>58</v>
      </c>
      <c r="I500" s="191" t="s">
        <v>2126</v>
      </c>
      <c r="J500" s="192">
        <v>39367</v>
      </c>
      <c r="K500" s="193">
        <v>162038</v>
      </c>
      <c r="L500" s="194" t="s">
        <v>2129</v>
      </c>
      <c r="M500" s="195">
        <v>0.24</v>
      </c>
      <c r="N500" s="191" t="s">
        <v>46</v>
      </c>
      <c r="O500" s="191" t="s">
        <v>47</v>
      </c>
    </row>
    <row r="501" spans="1:15" x14ac:dyDescent="0.3">
      <c r="A501" s="191" t="s">
        <v>1086</v>
      </c>
      <c r="B501" s="191" t="s">
        <v>1087</v>
      </c>
      <c r="C501" s="191" t="s">
        <v>33</v>
      </c>
      <c r="D501" s="191" t="s">
        <v>97</v>
      </c>
      <c r="E501" s="191" t="s">
        <v>35</v>
      </c>
      <c r="F501" s="191" t="s">
        <v>36</v>
      </c>
      <c r="G501" s="191" t="s">
        <v>45</v>
      </c>
      <c r="H501" s="191">
        <v>25</v>
      </c>
      <c r="I501" s="191" t="s">
        <v>2130</v>
      </c>
      <c r="J501" s="192">
        <v>43930</v>
      </c>
      <c r="K501" s="193">
        <v>157057</v>
      </c>
      <c r="L501" s="194" t="s">
        <v>2129</v>
      </c>
      <c r="M501" s="195">
        <v>0.1</v>
      </c>
      <c r="N501" s="191" t="s">
        <v>38</v>
      </c>
      <c r="O501" s="191" t="s">
        <v>105</v>
      </c>
    </row>
    <row r="502" spans="1:15" x14ac:dyDescent="0.3">
      <c r="A502" s="191" t="s">
        <v>1088</v>
      </c>
      <c r="B502" s="191" t="s">
        <v>1089</v>
      </c>
      <c r="C502" s="191" t="s">
        <v>69</v>
      </c>
      <c r="D502" s="191" t="s">
        <v>34</v>
      </c>
      <c r="E502" s="191" t="s">
        <v>35</v>
      </c>
      <c r="F502" s="191" t="s">
        <v>44</v>
      </c>
      <c r="G502" s="191" t="s">
        <v>53</v>
      </c>
      <c r="H502" s="191">
        <v>46</v>
      </c>
      <c r="I502" s="191" t="s">
        <v>2126</v>
      </c>
      <c r="J502" s="192">
        <v>44419</v>
      </c>
      <c r="K502" s="193">
        <v>127559</v>
      </c>
      <c r="L502" s="194" t="s">
        <v>2127</v>
      </c>
      <c r="M502" s="195">
        <v>0.1</v>
      </c>
      <c r="N502" s="191" t="s">
        <v>38</v>
      </c>
      <c r="O502" s="191" t="s">
        <v>77</v>
      </c>
    </row>
    <row r="503" spans="1:15" x14ac:dyDescent="0.3">
      <c r="A503" s="191" t="s">
        <v>1090</v>
      </c>
      <c r="B503" s="191" t="s">
        <v>1091</v>
      </c>
      <c r="C503" s="191" t="s">
        <v>192</v>
      </c>
      <c r="D503" s="191" t="s">
        <v>86</v>
      </c>
      <c r="E503" s="191" t="s">
        <v>66</v>
      </c>
      <c r="F503" s="191" t="s">
        <v>36</v>
      </c>
      <c r="G503" s="191" t="s">
        <v>53</v>
      </c>
      <c r="H503" s="191">
        <v>39</v>
      </c>
      <c r="I503" s="191" t="s">
        <v>2130</v>
      </c>
      <c r="J503" s="192">
        <v>43536</v>
      </c>
      <c r="K503" s="193">
        <v>62644</v>
      </c>
      <c r="L503" s="194" t="s">
        <v>2128</v>
      </c>
      <c r="M503" s="195">
        <v>0</v>
      </c>
      <c r="N503" s="191" t="s">
        <v>38</v>
      </c>
      <c r="O503" s="191" t="s">
        <v>39</v>
      </c>
    </row>
    <row r="504" spans="1:15" x14ac:dyDescent="0.3">
      <c r="A504" s="191" t="s">
        <v>1092</v>
      </c>
      <c r="B504" s="191" t="s">
        <v>1093</v>
      </c>
      <c r="C504" s="191" t="s">
        <v>265</v>
      </c>
      <c r="D504" s="191" t="s">
        <v>34</v>
      </c>
      <c r="E504" s="191" t="s">
        <v>43</v>
      </c>
      <c r="F504" s="191" t="s">
        <v>44</v>
      </c>
      <c r="G504" s="191" t="s">
        <v>45</v>
      </c>
      <c r="H504" s="191">
        <v>50</v>
      </c>
      <c r="I504" s="191" t="s">
        <v>2126</v>
      </c>
      <c r="J504" s="192">
        <v>36956</v>
      </c>
      <c r="K504" s="193">
        <v>73907</v>
      </c>
      <c r="L504" s="194" t="s">
        <v>2128</v>
      </c>
      <c r="M504" s="195">
        <v>0</v>
      </c>
      <c r="N504" s="191" t="s">
        <v>46</v>
      </c>
      <c r="O504" s="191" t="s">
        <v>91</v>
      </c>
    </row>
    <row r="505" spans="1:15" x14ac:dyDescent="0.3">
      <c r="A505" s="191" t="s">
        <v>1094</v>
      </c>
      <c r="B505" s="191" t="s">
        <v>1095</v>
      </c>
      <c r="C505" s="191" t="s">
        <v>60</v>
      </c>
      <c r="D505" s="191" t="s">
        <v>76</v>
      </c>
      <c r="E505" s="191" t="s">
        <v>43</v>
      </c>
      <c r="F505" s="191" t="s">
        <v>36</v>
      </c>
      <c r="G505" s="191" t="s">
        <v>53</v>
      </c>
      <c r="H505" s="191">
        <v>56</v>
      </c>
      <c r="I505" s="191" t="s">
        <v>2126</v>
      </c>
      <c r="J505" s="192">
        <v>43169</v>
      </c>
      <c r="K505" s="193">
        <v>90040</v>
      </c>
      <c r="L505" s="194" t="s">
        <v>2128</v>
      </c>
      <c r="M505" s="195">
        <v>0</v>
      </c>
      <c r="N505" s="191" t="s">
        <v>38</v>
      </c>
      <c r="O505" s="191" t="s">
        <v>54</v>
      </c>
    </row>
    <row r="506" spans="1:15" x14ac:dyDescent="0.3">
      <c r="A506" s="191" t="s">
        <v>1096</v>
      </c>
      <c r="B506" s="191" t="s">
        <v>1097</v>
      </c>
      <c r="C506" s="191" t="s">
        <v>294</v>
      </c>
      <c r="D506" s="191" t="s">
        <v>86</v>
      </c>
      <c r="E506" s="191" t="s">
        <v>43</v>
      </c>
      <c r="F506" s="191" t="s">
        <v>36</v>
      </c>
      <c r="G506" s="191" t="s">
        <v>102</v>
      </c>
      <c r="H506" s="191">
        <v>30</v>
      </c>
      <c r="I506" s="191" t="s">
        <v>2130</v>
      </c>
      <c r="J506" s="192">
        <v>42516</v>
      </c>
      <c r="K506" s="193">
        <v>91134</v>
      </c>
      <c r="L506" s="194" t="s">
        <v>2128</v>
      </c>
      <c r="M506" s="195">
        <v>0</v>
      </c>
      <c r="N506" s="191" t="s">
        <v>110</v>
      </c>
      <c r="O506" s="191" t="s">
        <v>235</v>
      </c>
    </row>
    <row r="507" spans="1:15" x14ac:dyDescent="0.3">
      <c r="A507" s="191" t="s">
        <v>1098</v>
      </c>
      <c r="B507" s="191" t="s">
        <v>1099</v>
      </c>
      <c r="C507" s="191" t="s">
        <v>96</v>
      </c>
      <c r="D507" s="191" t="s">
        <v>82</v>
      </c>
      <c r="E507" s="191" t="s">
        <v>52</v>
      </c>
      <c r="F507" s="191" t="s">
        <v>36</v>
      </c>
      <c r="G507" s="191" t="s">
        <v>45</v>
      </c>
      <c r="H507" s="191">
        <v>45</v>
      </c>
      <c r="I507" s="191" t="s">
        <v>2126</v>
      </c>
      <c r="J507" s="192">
        <v>44461</v>
      </c>
      <c r="K507" s="193">
        <v>201396</v>
      </c>
      <c r="L507" s="194" t="s">
        <v>2132</v>
      </c>
      <c r="M507" s="195">
        <v>0.32</v>
      </c>
      <c r="N507" s="191" t="s">
        <v>38</v>
      </c>
      <c r="O507" s="191" t="s">
        <v>73</v>
      </c>
    </row>
    <row r="508" spans="1:15" x14ac:dyDescent="0.3">
      <c r="A508" s="191" t="s">
        <v>1100</v>
      </c>
      <c r="B508" s="191" t="s">
        <v>1101</v>
      </c>
      <c r="C508" s="191" t="s">
        <v>72</v>
      </c>
      <c r="D508" s="191" t="s">
        <v>76</v>
      </c>
      <c r="E508" s="191" t="s">
        <v>66</v>
      </c>
      <c r="F508" s="191" t="s">
        <v>36</v>
      </c>
      <c r="G508" s="191" t="s">
        <v>45</v>
      </c>
      <c r="H508" s="191">
        <v>55</v>
      </c>
      <c r="I508" s="191" t="s">
        <v>2126</v>
      </c>
      <c r="J508" s="192">
        <v>40899</v>
      </c>
      <c r="K508" s="193">
        <v>54733</v>
      </c>
      <c r="L508" s="194" t="s">
        <v>2128</v>
      </c>
      <c r="M508" s="195">
        <v>0</v>
      </c>
      <c r="N508" s="191" t="s">
        <v>46</v>
      </c>
      <c r="O508" s="191" t="s">
        <v>47</v>
      </c>
    </row>
    <row r="509" spans="1:15" x14ac:dyDescent="0.3">
      <c r="A509" s="191" t="s">
        <v>1102</v>
      </c>
      <c r="B509" s="191" t="s">
        <v>1103</v>
      </c>
      <c r="C509" s="191" t="s">
        <v>316</v>
      </c>
      <c r="D509" s="191" t="s">
        <v>34</v>
      </c>
      <c r="E509" s="191" t="s">
        <v>66</v>
      </c>
      <c r="F509" s="191" t="s">
        <v>44</v>
      </c>
      <c r="G509" s="191" t="s">
        <v>37</v>
      </c>
      <c r="H509" s="191">
        <v>28</v>
      </c>
      <c r="I509" s="191" t="s">
        <v>2130</v>
      </c>
      <c r="J509" s="192">
        <v>43633</v>
      </c>
      <c r="K509" s="193">
        <v>65341</v>
      </c>
      <c r="L509" s="194" t="s">
        <v>2128</v>
      </c>
      <c r="M509" s="195">
        <v>0</v>
      </c>
      <c r="N509" s="191" t="s">
        <v>38</v>
      </c>
      <c r="O509" s="191" t="s">
        <v>73</v>
      </c>
    </row>
    <row r="510" spans="1:15" x14ac:dyDescent="0.3">
      <c r="A510" s="191" t="s">
        <v>1104</v>
      </c>
      <c r="B510" s="191" t="s">
        <v>1105</v>
      </c>
      <c r="C510" s="191" t="s">
        <v>33</v>
      </c>
      <c r="D510" s="191" t="s">
        <v>51</v>
      </c>
      <c r="E510" s="191" t="s">
        <v>66</v>
      </c>
      <c r="F510" s="191" t="s">
        <v>36</v>
      </c>
      <c r="G510" s="191" t="s">
        <v>37</v>
      </c>
      <c r="H510" s="191">
        <v>59</v>
      </c>
      <c r="I510" s="191" t="s">
        <v>2126</v>
      </c>
      <c r="J510" s="192">
        <v>43400</v>
      </c>
      <c r="K510" s="193">
        <v>139208</v>
      </c>
      <c r="L510" s="194" t="s">
        <v>2127</v>
      </c>
      <c r="M510" s="195">
        <v>0.11</v>
      </c>
      <c r="N510" s="191" t="s">
        <v>38</v>
      </c>
      <c r="O510" s="191" t="s">
        <v>77</v>
      </c>
    </row>
    <row r="511" spans="1:15" x14ac:dyDescent="0.3">
      <c r="A511" s="191" t="s">
        <v>1106</v>
      </c>
      <c r="B511" s="191" t="s">
        <v>1107</v>
      </c>
      <c r="C511" s="191" t="s">
        <v>60</v>
      </c>
      <c r="D511" s="191" t="s">
        <v>65</v>
      </c>
      <c r="E511" s="191" t="s">
        <v>52</v>
      </c>
      <c r="F511" s="191" t="s">
        <v>44</v>
      </c>
      <c r="G511" s="191" t="s">
        <v>45</v>
      </c>
      <c r="H511" s="191">
        <v>63</v>
      </c>
      <c r="I511" s="191" t="s">
        <v>2133</v>
      </c>
      <c r="J511" s="192">
        <v>43171</v>
      </c>
      <c r="K511" s="193">
        <v>73200</v>
      </c>
      <c r="L511" s="194" t="s">
        <v>2128</v>
      </c>
      <c r="M511" s="195">
        <v>0</v>
      </c>
      <c r="N511" s="191" t="s">
        <v>46</v>
      </c>
      <c r="O511" s="191" t="s">
        <v>91</v>
      </c>
    </row>
    <row r="512" spans="1:15" x14ac:dyDescent="0.3">
      <c r="A512" s="191" t="s">
        <v>1108</v>
      </c>
      <c r="B512" s="191" t="s">
        <v>1109</v>
      </c>
      <c r="C512" s="191" t="s">
        <v>69</v>
      </c>
      <c r="D512" s="191" t="s">
        <v>76</v>
      </c>
      <c r="E512" s="191" t="s">
        <v>52</v>
      </c>
      <c r="F512" s="191" t="s">
        <v>36</v>
      </c>
      <c r="G512" s="191" t="s">
        <v>102</v>
      </c>
      <c r="H512" s="191">
        <v>46</v>
      </c>
      <c r="I512" s="191" t="s">
        <v>2126</v>
      </c>
      <c r="J512" s="192">
        <v>40292</v>
      </c>
      <c r="K512" s="193">
        <v>102636</v>
      </c>
      <c r="L512" s="194" t="s">
        <v>2127</v>
      </c>
      <c r="M512" s="195">
        <v>0.06</v>
      </c>
      <c r="N512" s="191" t="s">
        <v>38</v>
      </c>
      <c r="O512" s="191" t="s">
        <v>39</v>
      </c>
    </row>
    <row r="513" spans="1:15" x14ac:dyDescent="0.3">
      <c r="A513" s="191" t="s">
        <v>1110</v>
      </c>
      <c r="B513" s="191" t="s">
        <v>1111</v>
      </c>
      <c r="C513" s="191" t="s">
        <v>311</v>
      </c>
      <c r="D513" s="191" t="s">
        <v>65</v>
      </c>
      <c r="E513" s="191" t="s">
        <v>52</v>
      </c>
      <c r="F513" s="191" t="s">
        <v>36</v>
      </c>
      <c r="G513" s="191" t="s">
        <v>102</v>
      </c>
      <c r="H513" s="191">
        <v>26</v>
      </c>
      <c r="I513" s="191" t="s">
        <v>2130</v>
      </c>
      <c r="J513" s="192">
        <v>44236</v>
      </c>
      <c r="K513" s="193">
        <v>87427</v>
      </c>
      <c r="L513" s="194" t="s">
        <v>2128</v>
      </c>
      <c r="M513" s="195">
        <v>0</v>
      </c>
      <c r="N513" s="191" t="s">
        <v>110</v>
      </c>
      <c r="O513" s="191" t="s">
        <v>235</v>
      </c>
    </row>
    <row r="514" spans="1:15" x14ac:dyDescent="0.3">
      <c r="A514" s="191" t="s">
        <v>1112</v>
      </c>
      <c r="B514" s="191" t="s">
        <v>1113</v>
      </c>
      <c r="C514" s="191" t="s">
        <v>136</v>
      </c>
      <c r="D514" s="191" t="s">
        <v>34</v>
      </c>
      <c r="E514" s="191" t="s">
        <v>35</v>
      </c>
      <c r="F514" s="191" t="s">
        <v>44</v>
      </c>
      <c r="G514" s="191" t="s">
        <v>53</v>
      </c>
      <c r="H514" s="191">
        <v>45</v>
      </c>
      <c r="I514" s="191" t="s">
        <v>2126</v>
      </c>
      <c r="J514" s="192">
        <v>43248</v>
      </c>
      <c r="K514" s="193">
        <v>49219</v>
      </c>
      <c r="L514" s="194" t="s">
        <v>2131</v>
      </c>
      <c r="M514" s="195">
        <v>0</v>
      </c>
      <c r="N514" s="191" t="s">
        <v>38</v>
      </c>
      <c r="O514" s="191" t="s">
        <v>105</v>
      </c>
    </row>
    <row r="515" spans="1:15" x14ac:dyDescent="0.3">
      <c r="A515" s="191" t="s">
        <v>1114</v>
      </c>
      <c r="B515" s="191" t="s">
        <v>646</v>
      </c>
      <c r="C515" s="191" t="s">
        <v>69</v>
      </c>
      <c r="D515" s="191" t="s">
        <v>51</v>
      </c>
      <c r="E515" s="191" t="s">
        <v>43</v>
      </c>
      <c r="F515" s="191" t="s">
        <v>44</v>
      </c>
      <c r="G515" s="191" t="s">
        <v>45</v>
      </c>
      <c r="H515" s="191">
        <v>50</v>
      </c>
      <c r="I515" s="191" t="s">
        <v>2126</v>
      </c>
      <c r="J515" s="192">
        <v>43239</v>
      </c>
      <c r="K515" s="193">
        <v>106437</v>
      </c>
      <c r="L515" s="194" t="s">
        <v>2127</v>
      </c>
      <c r="M515" s="195">
        <v>7.0000000000000007E-2</v>
      </c>
      <c r="N515" s="191" t="s">
        <v>46</v>
      </c>
      <c r="O515" s="191" t="s">
        <v>47</v>
      </c>
    </row>
    <row r="516" spans="1:15" x14ac:dyDescent="0.3">
      <c r="A516" s="191" t="s">
        <v>1115</v>
      </c>
      <c r="B516" s="191" t="s">
        <v>1116</v>
      </c>
      <c r="C516" s="191" t="s">
        <v>141</v>
      </c>
      <c r="D516" s="191" t="s">
        <v>51</v>
      </c>
      <c r="E516" s="191" t="s">
        <v>43</v>
      </c>
      <c r="F516" s="191" t="s">
        <v>44</v>
      </c>
      <c r="G516" s="191" t="s">
        <v>102</v>
      </c>
      <c r="H516" s="191">
        <v>46</v>
      </c>
      <c r="I516" s="191" t="s">
        <v>2126</v>
      </c>
      <c r="J516" s="192">
        <v>42129</v>
      </c>
      <c r="K516" s="193">
        <v>64364</v>
      </c>
      <c r="L516" s="194" t="s">
        <v>2128</v>
      </c>
      <c r="M516" s="195">
        <v>0</v>
      </c>
      <c r="N516" s="191" t="s">
        <v>110</v>
      </c>
      <c r="O516" s="191" t="s">
        <v>235</v>
      </c>
    </row>
    <row r="517" spans="1:15" x14ac:dyDescent="0.3">
      <c r="A517" s="191" t="s">
        <v>1117</v>
      </c>
      <c r="B517" s="191" t="s">
        <v>1118</v>
      </c>
      <c r="C517" s="191" t="s">
        <v>50</v>
      </c>
      <c r="D517" s="191" t="s">
        <v>82</v>
      </c>
      <c r="E517" s="191" t="s">
        <v>43</v>
      </c>
      <c r="F517" s="191" t="s">
        <v>44</v>
      </c>
      <c r="G517" s="191" t="s">
        <v>53</v>
      </c>
      <c r="H517" s="191">
        <v>50</v>
      </c>
      <c r="I517" s="191" t="s">
        <v>2126</v>
      </c>
      <c r="J517" s="192">
        <v>44486</v>
      </c>
      <c r="K517" s="193">
        <v>172180</v>
      </c>
      <c r="L517" s="194" t="s">
        <v>2129</v>
      </c>
      <c r="M517" s="195">
        <v>0.3</v>
      </c>
      <c r="N517" s="191" t="s">
        <v>38</v>
      </c>
      <c r="O517" s="191" t="s">
        <v>105</v>
      </c>
    </row>
    <row r="518" spans="1:15" x14ac:dyDescent="0.3">
      <c r="A518" s="191" t="s">
        <v>1119</v>
      </c>
      <c r="B518" s="191" t="s">
        <v>1120</v>
      </c>
      <c r="C518" s="191" t="s">
        <v>60</v>
      </c>
      <c r="D518" s="191" t="s">
        <v>65</v>
      </c>
      <c r="E518" s="191" t="s">
        <v>43</v>
      </c>
      <c r="F518" s="191" t="s">
        <v>36</v>
      </c>
      <c r="G518" s="191" t="s">
        <v>102</v>
      </c>
      <c r="H518" s="191">
        <v>33</v>
      </c>
      <c r="I518" s="191" t="s">
        <v>2130</v>
      </c>
      <c r="J518" s="192">
        <v>41043</v>
      </c>
      <c r="K518" s="193">
        <v>88343</v>
      </c>
      <c r="L518" s="194" t="s">
        <v>2128</v>
      </c>
      <c r="M518" s="195">
        <v>0</v>
      </c>
      <c r="N518" s="191" t="s">
        <v>110</v>
      </c>
      <c r="O518" s="191" t="s">
        <v>116</v>
      </c>
    </row>
    <row r="519" spans="1:15" x14ac:dyDescent="0.3">
      <c r="A519" s="191" t="s">
        <v>1121</v>
      </c>
      <c r="B519" s="191" t="s">
        <v>1122</v>
      </c>
      <c r="C519" s="191" t="s">
        <v>390</v>
      </c>
      <c r="D519" s="191" t="s">
        <v>34</v>
      </c>
      <c r="E519" s="191" t="s">
        <v>52</v>
      </c>
      <c r="F519" s="191" t="s">
        <v>44</v>
      </c>
      <c r="G519" s="191" t="s">
        <v>102</v>
      </c>
      <c r="H519" s="191">
        <v>57</v>
      </c>
      <c r="I519" s="191" t="s">
        <v>2126</v>
      </c>
      <c r="J519" s="192">
        <v>41830</v>
      </c>
      <c r="K519" s="193">
        <v>66649</v>
      </c>
      <c r="L519" s="194" t="s">
        <v>2128</v>
      </c>
      <c r="M519" s="195">
        <v>0</v>
      </c>
      <c r="N519" s="191" t="s">
        <v>110</v>
      </c>
      <c r="O519" s="191" t="s">
        <v>116</v>
      </c>
    </row>
    <row r="520" spans="1:15" x14ac:dyDescent="0.3">
      <c r="A520" s="191" t="s">
        <v>1123</v>
      </c>
      <c r="B520" s="191" t="s">
        <v>1124</v>
      </c>
      <c r="C520" s="191" t="s">
        <v>69</v>
      </c>
      <c r="D520" s="191" t="s">
        <v>51</v>
      </c>
      <c r="E520" s="191" t="s">
        <v>66</v>
      </c>
      <c r="F520" s="191" t="s">
        <v>36</v>
      </c>
      <c r="G520" s="191" t="s">
        <v>53</v>
      </c>
      <c r="H520" s="191">
        <v>48</v>
      </c>
      <c r="I520" s="191" t="s">
        <v>2126</v>
      </c>
      <c r="J520" s="192">
        <v>36272</v>
      </c>
      <c r="K520" s="193">
        <v>102847</v>
      </c>
      <c r="L520" s="194" t="s">
        <v>2127</v>
      </c>
      <c r="M520" s="195">
        <v>0.05</v>
      </c>
      <c r="N520" s="191" t="s">
        <v>38</v>
      </c>
      <c r="O520" s="191" t="s">
        <v>54</v>
      </c>
    </row>
    <row r="521" spans="1:15" x14ac:dyDescent="0.3">
      <c r="A521" s="191" t="s">
        <v>1125</v>
      </c>
      <c r="B521" s="191" t="s">
        <v>1126</v>
      </c>
      <c r="C521" s="191" t="s">
        <v>33</v>
      </c>
      <c r="D521" s="191" t="s">
        <v>51</v>
      </c>
      <c r="E521" s="191" t="s">
        <v>43</v>
      </c>
      <c r="F521" s="191" t="s">
        <v>44</v>
      </c>
      <c r="G521" s="191" t="s">
        <v>102</v>
      </c>
      <c r="H521" s="191">
        <v>46</v>
      </c>
      <c r="I521" s="191" t="s">
        <v>2126</v>
      </c>
      <c r="J521" s="192">
        <v>40378</v>
      </c>
      <c r="K521" s="193">
        <v>134881</v>
      </c>
      <c r="L521" s="194" t="s">
        <v>2127</v>
      </c>
      <c r="M521" s="195">
        <v>0.15</v>
      </c>
      <c r="N521" s="191" t="s">
        <v>110</v>
      </c>
      <c r="O521" s="191" t="s">
        <v>111</v>
      </c>
    </row>
    <row r="522" spans="1:15" x14ac:dyDescent="0.3">
      <c r="A522" s="191" t="s">
        <v>1127</v>
      </c>
      <c r="B522" s="191" t="s">
        <v>1128</v>
      </c>
      <c r="C522" s="191" t="s">
        <v>141</v>
      </c>
      <c r="D522" s="191" t="s">
        <v>97</v>
      </c>
      <c r="E522" s="191" t="s">
        <v>43</v>
      </c>
      <c r="F522" s="191" t="s">
        <v>44</v>
      </c>
      <c r="G522" s="191" t="s">
        <v>45</v>
      </c>
      <c r="H522" s="191">
        <v>52</v>
      </c>
      <c r="I522" s="191" t="s">
        <v>2126</v>
      </c>
      <c r="J522" s="192">
        <v>36303</v>
      </c>
      <c r="K522" s="193">
        <v>68807</v>
      </c>
      <c r="L522" s="194" t="s">
        <v>2128</v>
      </c>
      <c r="M522" s="195">
        <v>0</v>
      </c>
      <c r="N522" s="191" t="s">
        <v>46</v>
      </c>
      <c r="O522" s="191" t="s">
        <v>151</v>
      </c>
    </row>
    <row r="523" spans="1:15" x14ac:dyDescent="0.3">
      <c r="A523" s="191" t="s">
        <v>1129</v>
      </c>
      <c r="B523" s="191" t="s">
        <v>1130</v>
      </c>
      <c r="C523" s="191" t="s">
        <v>96</v>
      </c>
      <c r="D523" s="191" t="s">
        <v>34</v>
      </c>
      <c r="E523" s="191" t="s">
        <v>43</v>
      </c>
      <c r="F523" s="191" t="s">
        <v>44</v>
      </c>
      <c r="G523" s="191" t="s">
        <v>53</v>
      </c>
      <c r="H523" s="191">
        <v>56</v>
      </c>
      <c r="I523" s="191" t="s">
        <v>2126</v>
      </c>
      <c r="J523" s="192">
        <v>38866</v>
      </c>
      <c r="K523" s="193">
        <v>228822</v>
      </c>
      <c r="L523" s="194" t="s">
        <v>2132</v>
      </c>
      <c r="M523" s="195">
        <v>0.36</v>
      </c>
      <c r="N523" s="191" t="s">
        <v>38</v>
      </c>
      <c r="O523" s="191" t="s">
        <v>73</v>
      </c>
    </row>
    <row r="524" spans="1:15" x14ac:dyDescent="0.3">
      <c r="A524" s="191" t="s">
        <v>1131</v>
      </c>
      <c r="B524" s="191" t="s">
        <v>1132</v>
      </c>
      <c r="C524" s="191" t="s">
        <v>72</v>
      </c>
      <c r="D524" s="191" t="s">
        <v>97</v>
      </c>
      <c r="E524" s="191" t="s">
        <v>43</v>
      </c>
      <c r="F524" s="191" t="s">
        <v>44</v>
      </c>
      <c r="G524" s="191" t="s">
        <v>53</v>
      </c>
      <c r="H524" s="191">
        <v>28</v>
      </c>
      <c r="I524" s="191" t="s">
        <v>2130</v>
      </c>
      <c r="J524" s="192">
        <v>44395</v>
      </c>
      <c r="K524" s="193">
        <v>43391</v>
      </c>
      <c r="L524" s="194" t="s">
        <v>2131</v>
      </c>
      <c r="M524" s="195">
        <v>0</v>
      </c>
      <c r="N524" s="191" t="s">
        <v>38</v>
      </c>
      <c r="O524" s="191" t="s">
        <v>105</v>
      </c>
    </row>
    <row r="525" spans="1:15" x14ac:dyDescent="0.3">
      <c r="A525" s="191" t="s">
        <v>1133</v>
      </c>
      <c r="B525" s="191" t="s">
        <v>1134</v>
      </c>
      <c r="C525" s="191" t="s">
        <v>125</v>
      </c>
      <c r="D525" s="191" t="s">
        <v>86</v>
      </c>
      <c r="E525" s="191" t="s">
        <v>52</v>
      </c>
      <c r="F525" s="191" t="s">
        <v>44</v>
      </c>
      <c r="G525" s="191" t="s">
        <v>45</v>
      </c>
      <c r="H525" s="191">
        <v>29</v>
      </c>
      <c r="I525" s="191" t="s">
        <v>2130</v>
      </c>
      <c r="J525" s="192">
        <v>44515</v>
      </c>
      <c r="K525" s="193">
        <v>91782</v>
      </c>
      <c r="L525" s="194" t="s">
        <v>2128</v>
      </c>
      <c r="M525" s="195">
        <v>0</v>
      </c>
      <c r="N525" s="191" t="s">
        <v>46</v>
      </c>
      <c r="O525" s="191" t="s">
        <v>47</v>
      </c>
    </row>
    <row r="526" spans="1:15" x14ac:dyDescent="0.3">
      <c r="A526" s="191" t="s">
        <v>1135</v>
      </c>
      <c r="B526" s="191" t="s">
        <v>1136</v>
      </c>
      <c r="C526" s="191" t="s">
        <v>96</v>
      </c>
      <c r="D526" s="191" t="s">
        <v>97</v>
      </c>
      <c r="E526" s="191" t="s">
        <v>66</v>
      </c>
      <c r="F526" s="191" t="s">
        <v>36</v>
      </c>
      <c r="G526" s="191" t="s">
        <v>45</v>
      </c>
      <c r="H526" s="191">
        <v>45</v>
      </c>
      <c r="I526" s="191" t="s">
        <v>2126</v>
      </c>
      <c r="J526" s="192">
        <v>42428</v>
      </c>
      <c r="K526" s="193">
        <v>211637</v>
      </c>
      <c r="L526" s="194" t="s">
        <v>2132</v>
      </c>
      <c r="M526" s="195">
        <v>0.31</v>
      </c>
      <c r="N526" s="191" t="s">
        <v>38</v>
      </c>
      <c r="O526" s="191" t="s">
        <v>54</v>
      </c>
    </row>
    <row r="527" spans="1:15" x14ac:dyDescent="0.3">
      <c r="A527" s="191" t="s">
        <v>1137</v>
      </c>
      <c r="B527" s="191" t="s">
        <v>1138</v>
      </c>
      <c r="C527" s="191" t="s">
        <v>57</v>
      </c>
      <c r="D527" s="191" t="s">
        <v>34</v>
      </c>
      <c r="E527" s="191" t="s">
        <v>43</v>
      </c>
      <c r="F527" s="191" t="s">
        <v>44</v>
      </c>
      <c r="G527" s="191" t="s">
        <v>53</v>
      </c>
      <c r="H527" s="191">
        <v>28</v>
      </c>
      <c r="I527" s="191" t="s">
        <v>2130</v>
      </c>
      <c r="J527" s="192">
        <v>44051</v>
      </c>
      <c r="K527" s="193">
        <v>73255</v>
      </c>
      <c r="L527" s="194" t="s">
        <v>2128</v>
      </c>
      <c r="M527" s="195">
        <v>0.09</v>
      </c>
      <c r="N527" s="191" t="s">
        <v>38</v>
      </c>
      <c r="O527" s="191" t="s">
        <v>61</v>
      </c>
    </row>
    <row r="528" spans="1:15" x14ac:dyDescent="0.3">
      <c r="A528" s="191" t="s">
        <v>1139</v>
      </c>
      <c r="B528" s="191" t="s">
        <v>1140</v>
      </c>
      <c r="C528" s="191" t="s">
        <v>69</v>
      </c>
      <c r="D528" s="191" t="s">
        <v>65</v>
      </c>
      <c r="E528" s="191" t="s">
        <v>66</v>
      </c>
      <c r="F528" s="191" t="s">
        <v>44</v>
      </c>
      <c r="G528" s="191" t="s">
        <v>53</v>
      </c>
      <c r="H528" s="191">
        <v>28</v>
      </c>
      <c r="I528" s="191" t="s">
        <v>2130</v>
      </c>
      <c r="J528" s="192">
        <v>44204</v>
      </c>
      <c r="K528" s="193">
        <v>108826</v>
      </c>
      <c r="L528" s="194" t="s">
        <v>2127</v>
      </c>
      <c r="M528" s="195">
        <v>0.1</v>
      </c>
      <c r="N528" s="191" t="s">
        <v>38</v>
      </c>
      <c r="O528" s="191" t="s">
        <v>73</v>
      </c>
    </row>
    <row r="529" spans="1:15" x14ac:dyDescent="0.3">
      <c r="A529" s="191" t="s">
        <v>1141</v>
      </c>
      <c r="B529" s="191" t="s">
        <v>1142</v>
      </c>
      <c r="C529" s="191" t="s">
        <v>390</v>
      </c>
      <c r="D529" s="191" t="s">
        <v>34</v>
      </c>
      <c r="E529" s="191" t="s">
        <v>52</v>
      </c>
      <c r="F529" s="191" t="s">
        <v>44</v>
      </c>
      <c r="G529" s="191" t="s">
        <v>53</v>
      </c>
      <c r="H529" s="191">
        <v>34</v>
      </c>
      <c r="I529" s="191" t="s">
        <v>2130</v>
      </c>
      <c r="J529" s="192">
        <v>42514</v>
      </c>
      <c r="K529" s="193">
        <v>94352</v>
      </c>
      <c r="L529" s="194" t="s">
        <v>2128</v>
      </c>
      <c r="M529" s="195">
        <v>0</v>
      </c>
      <c r="N529" s="191" t="s">
        <v>38</v>
      </c>
      <c r="O529" s="191" t="s">
        <v>73</v>
      </c>
    </row>
    <row r="530" spans="1:15" x14ac:dyDescent="0.3">
      <c r="A530" s="191" t="s">
        <v>1143</v>
      </c>
      <c r="B530" s="191" t="s">
        <v>1144</v>
      </c>
      <c r="C530" s="191" t="s">
        <v>462</v>
      </c>
      <c r="D530" s="191" t="s">
        <v>34</v>
      </c>
      <c r="E530" s="191" t="s">
        <v>35</v>
      </c>
      <c r="F530" s="191" t="s">
        <v>36</v>
      </c>
      <c r="G530" s="191" t="s">
        <v>102</v>
      </c>
      <c r="H530" s="191">
        <v>55</v>
      </c>
      <c r="I530" s="191" t="s">
        <v>2126</v>
      </c>
      <c r="J530" s="192">
        <v>34576</v>
      </c>
      <c r="K530" s="193">
        <v>73955</v>
      </c>
      <c r="L530" s="194" t="s">
        <v>2128</v>
      </c>
      <c r="M530" s="195">
        <v>0</v>
      </c>
      <c r="N530" s="191" t="s">
        <v>38</v>
      </c>
      <c r="O530" s="191" t="s">
        <v>61</v>
      </c>
    </row>
    <row r="531" spans="1:15" x14ac:dyDescent="0.3">
      <c r="A531" s="191" t="s">
        <v>1145</v>
      </c>
      <c r="B531" s="191" t="s">
        <v>1146</v>
      </c>
      <c r="C531" s="191" t="s">
        <v>69</v>
      </c>
      <c r="D531" s="191" t="s">
        <v>82</v>
      </c>
      <c r="E531" s="191" t="s">
        <v>43</v>
      </c>
      <c r="F531" s="191" t="s">
        <v>44</v>
      </c>
      <c r="G531" s="191" t="s">
        <v>102</v>
      </c>
      <c r="H531" s="191">
        <v>34</v>
      </c>
      <c r="I531" s="191" t="s">
        <v>2130</v>
      </c>
      <c r="J531" s="192">
        <v>41499</v>
      </c>
      <c r="K531" s="193">
        <v>113909</v>
      </c>
      <c r="L531" s="194" t="s">
        <v>2127</v>
      </c>
      <c r="M531" s="195">
        <v>0.06</v>
      </c>
      <c r="N531" s="191" t="s">
        <v>110</v>
      </c>
      <c r="O531" s="191" t="s">
        <v>116</v>
      </c>
    </row>
    <row r="532" spans="1:15" x14ac:dyDescent="0.3">
      <c r="A532" s="191" t="s">
        <v>1147</v>
      </c>
      <c r="B532" s="191" t="s">
        <v>1148</v>
      </c>
      <c r="C532" s="191" t="s">
        <v>506</v>
      </c>
      <c r="D532" s="191" t="s">
        <v>34</v>
      </c>
      <c r="E532" s="191" t="s">
        <v>43</v>
      </c>
      <c r="F532" s="191" t="s">
        <v>44</v>
      </c>
      <c r="G532" s="191" t="s">
        <v>45</v>
      </c>
      <c r="H532" s="191">
        <v>27</v>
      </c>
      <c r="I532" s="191" t="s">
        <v>2130</v>
      </c>
      <c r="J532" s="192">
        <v>44189</v>
      </c>
      <c r="K532" s="193">
        <v>92321</v>
      </c>
      <c r="L532" s="194" t="s">
        <v>2128</v>
      </c>
      <c r="M532" s="195">
        <v>0</v>
      </c>
      <c r="N532" s="191" t="s">
        <v>38</v>
      </c>
      <c r="O532" s="191" t="s">
        <v>54</v>
      </c>
    </row>
    <row r="533" spans="1:15" x14ac:dyDescent="0.3">
      <c r="A533" s="191" t="s">
        <v>1149</v>
      </c>
      <c r="B533" s="191" t="s">
        <v>1150</v>
      </c>
      <c r="C533" s="191" t="s">
        <v>57</v>
      </c>
      <c r="D533" s="191" t="s">
        <v>34</v>
      </c>
      <c r="E533" s="191" t="s">
        <v>35</v>
      </c>
      <c r="F533" s="191" t="s">
        <v>44</v>
      </c>
      <c r="G533" s="191" t="s">
        <v>53</v>
      </c>
      <c r="H533" s="191">
        <v>52</v>
      </c>
      <c r="I533" s="191" t="s">
        <v>2126</v>
      </c>
      <c r="J533" s="192">
        <v>41417</v>
      </c>
      <c r="K533" s="193">
        <v>99557</v>
      </c>
      <c r="L533" s="194" t="s">
        <v>2128</v>
      </c>
      <c r="M533" s="195">
        <v>0.09</v>
      </c>
      <c r="N533" s="191" t="s">
        <v>38</v>
      </c>
      <c r="O533" s="191" t="s">
        <v>39</v>
      </c>
    </row>
    <row r="534" spans="1:15" x14ac:dyDescent="0.3">
      <c r="A534" s="191" t="s">
        <v>1151</v>
      </c>
      <c r="B534" s="191" t="s">
        <v>1152</v>
      </c>
      <c r="C534" s="191" t="s">
        <v>195</v>
      </c>
      <c r="D534" s="191" t="s">
        <v>86</v>
      </c>
      <c r="E534" s="191" t="s">
        <v>52</v>
      </c>
      <c r="F534" s="191" t="s">
        <v>36</v>
      </c>
      <c r="G534" s="191" t="s">
        <v>53</v>
      </c>
      <c r="H534" s="191">
        <v>28</v>
      </c>
      <c r="I534" s="191" t="s">
        <v>2130</v>
      </c>
      <c r="J534" s="192">
        <v>43418</v>
      </c>
      <c r="K534" s="193">
        <v>115854</v>
      </c>
      <c r="L534" s="194" t="s">
        <v>2127</v>
      </c>
      <c r="M534" s="195">
        <v>0</v>
      </c>
      <c r="N534" s="191" t="s">
        <v>38</v>
      </c>
      <c r="O534" s="191" t="s">
        <v>61</v>
      </c>
    </row>
    <row r="535" spans="1:15" x14ac:dyDescent="0.3">
      <c r="A535" s="191" t="s">
        <v>1153</v>
      </c>
      <c r="B535" s="191" t="s">
        <v>1154</v>
      </c>
      <c r="C535" s="191" t="s">
        <v>462</v>
      </c>
      <c r="D535" s="191" t="s">
        <v>34</v>
      </c>
      <c r="E535" s="191" t="s">
        <v>43</v>
      </c>
      <c r="F535" s="191" t="s">
        <v>36</v>
      </c>
      <c r="G535" s="191" t="s">
        <v>102</v>
      </c>
      <c r="H535" s="191">
        <v>44</v>
      </c>
      <c r="I535" s="191" t="s">
        <v>2130</v>
      </c>
      <c r="J535" s="192">
        <v>40603</v>
      </c>
      <c r="K535" s="193">
        <v>82462</v>
      </c>
      <c r="L535" s="194" t="s">
        <v>2128</v>
      </c>
      <c r="M535" s="195">
        <v>0</v>
      </c>
      <c r="N535" s="191" t="s">
        <v>38</v>
      </c>
      <c r="O535" s="191" t="s">
        <v>77</v>
      </c>
    </row>
    <row r="536" spans="1:15" x14ac:dyDescent="0.3">
      <c r="A536" s="191" t="s">
        <v>1155</v>
      </c>
      <c r="B536" s="191" t="s">
        <v>1156</v>
      </c>
      <c r="C536" s="191" t="s">
        <v>96</v>
      </c>
      <c r="D536" s="191" t="s">
        <v>34</v>
      </c>
      <c r="E536" s="191" t="s">
        <v>35</v>
      </c>
      <c r="F536" s="191" t="s">
        <v>36</v>
      </c>
      <c r="G536" s="191" t="s">
        <v>53</v>
      </c>
      <c r="H536" s="191">
        <v>53</v>
      </c>
      <c r="I536" s="191" t="s">
        <v>2126</v>
      </c>
      <c r="J536" s="192">
        <v>40856</v>
      </c>
      <c r="K536" s="193">
        <v>198473</v>
      </c>
      <c r="L536" s="194" t="s">
        <v>2129</v>
      </c>
      <c r="M536" s="195">
        <v>0.32</v>
      </c>
      <c r="N536" s="191" t="s">
        <v>38</v>
      </c>
      <c r="O536" s="191" t="s">
        <v>73</v>
      </c>
    </row>
    <row r="537" spans="1:15" x14ac:dyDescent="0.3">
      <c r="A537" s="191" t="s">
        <v>1157</v>
      </c>
      <c r="B537" s="191" t="s">
        <v>1158</v>
      </c>
      <c r="C537" s="191" t="s">
        <v>33</v>
      </c>
      <c r="D537" s="191" t="s">
        <v>51</v>
      </c>
      <c r="E537" s="191" t="s">
        <v>66</v>
      </c>
      <c r="F537" s="191" t="s">
        <v>36</v>
      </c>
      <c r="G537" s="191" t="s">
        <v>45</v>
      </c>
      <c r="H537" s="191">
        <v>43</v>
      </c>
      <c r="I537" s="191" t="s">
        <v>2130</v>
      </c>
      <c r="J537" s="192">
        <v>39005</v>
      </c>
      <c r="K537" s="193">
        <v>153492</v>
      </c>
      <c r="L537" s="194" t="s">
        <v>2129</v>
      </c>
      <c r="M537" s="195">
        <v>0.11</v>
      </c>
      <c r="N537" s="191" t="s">
        <v>38</v>
      </c>
      <c r="O537" s="191" t="s">
        <v>54</v>
      </c>
    </row>
    <row r="538" spans="1:15" x14ac:dyDescent="0.3">
      <c r="A538" s="191" t="s">
        <v>1159</v>
      </c>
      <c r="B538" s="191" t="s">
        <v>1160</v>
      </c>
      <c r="C538" s="191" t="s">
        <v>96</v>
      </c>
      <c r="D538" s="191" t="s">
        <v>82</v>
      </c>
      <c r="E538" s="191" t="s">
        <v>66</v>
      </c>
      <c r="F538" s="191" t="s">
        <v>36</v>
      </c>
      <c r="G538" s="191" t="s">
        <v>37</v>
      </c>
      <c r="H538" s="191">
        <v>28</v>
      </c>
      <c r="I538" s="191" t="s">
        <v>2130</v>
      </c>
      <c r="J538" s="192">
        <v>43121</v>
      </c>
      <c r="K538" s="193">
        <v>208210</v>
      </c>
      <c r="L538" s="194" t="s">
        <v>2132</v>
      </c>
      <c r="M538" s="195">
        <v>0.3</v>
      </c>
      <c r="N538" s="191" t="s">
        <v>38</v>
      </c>
      <c r="O538" s="191" t="s">
        <v>39</v>
      </c>
    </row>
    <row r="539" spans="1:15" x14ac:dyDescent="0.3">
      <c r="A539" s="191" t="s">
        <v>1161</v>
      </c>
      <c r="B539" s="191" t="s">
        <v>1162</v>
      </c>
      <c r="C539" s="191" t="s">
        <v>60</v>
      </c>
      <c r="D539" s="191" t="s">
        <v>97</v>
      </c>
      <c r="E539" s="191" t="s">
        <v>66</v>
      </c>
      <c r="F539" s="191" t="s">
        <v>44</v>
      </c>
      <c r="G539" s="191" t="s">
        <v>53</v>
      </c>
      <c r="H539" s="191">
        <v>33</v>
      </c>
      <c r="I539" s="191" t="s">
        <v>2130</v>
      </c>
      <c r="J539" s="192">
        <v>42325</v>
      </c>
      <c r="K539" s="193">
        <v>91632</v>
      </c>
      <c r="L539" s="194" t="s">
        <v>2128</v>
      </c>
      <c r="M539" s="195">
        <v>0</v>
      </c>
      <c r="N539" s="191" t="s">
        <v>38</v>
      </c>
      <c r="O539" s="191" t="s">
        <v>61</v>
      </c>
    </row>
    <row r="540" spans="1:15" x14ac:dyDescent="0.3">
      <c r="A540" s="191" t="s">
        <v>1163</v>
      </c>
      <c r="B540" s="191" t="s">
        <v>1164</v>
      </c>
      <c r="C540" s="191" t="s">
        <v>181</v>
      </c>
      <c r="D540" s="191" t="s">
        <v>82</v>
      </c>
      <c r="E540" s="191" t="s">
        <v>66</v>
      </c>
      <c r="F540" s="191" t="s">
        <v>44</v>
      </c>
      <c r="G540" s="191" t="s">
        <v>45</v>
      </c>
      <c r="H540" s="191">
        <v>31</v>
      </c>
      <c r="I540" s="191" t="s">
        <v>2130</v>
      </c>
      <c r="J540" s="192">
        <v>43002</v>
      </c>
      <c r="K540" s="193">
        <v>71755</v>
      </c>
      <c r="L540" s="194" t="s">
        <v>2128</v>
      </c>
      <c r="M540" s="195">
        <v>0</v>
      </c>
      <c r="N540" s="191" t="s">
        <v>46</v>
      </c>
      <c r="O540" s="191" t="s">
        <v>47</v>
      </c>
    </row>
    <row r="541" spans="1:15" x14ac:dyDescent="0.3">
      <c r="A541" s="191" t="s">
        <v>1165</v>
      </c>
      <c r="B541" s="191" t="s">
        <v>1166</v>
      </c>
      <c r="C541" s="191" t="s">
        <v>69</v>
      </c>
      <c r="D541" s="191" t="s">
        <v>76</v>
      </c>
      <c r="E541" s="191" t="s">
        <v>66</v>
      </c>
      <c r="F541" s="191" t="s">
        <v>36</v>
      </c>
      <c r="G541" s="191" t="s">
        <v>45</v>
      </c>
      <c r="H541" s="191">
        <v>52</v>
      </c>
      <c r="I541" s="191" t="s">
        <v>2126</v>
      </c>
      <c r="J541" s="192">
        <v>44519</v>
      </c>
      <c r="K541" s="193">
        <v>111006</v>
      </c>
      <c r="L541" s="194" t="s">
        <v>2127</v>
      </c>
      <c r="M541" s="195">
        <v>0.08</v>
      </c>
      <c r="N541" s="191" t="s">
        <v>46</v>
      </c>
      <c r="O541" s="191" t="s">
        <v>47</v>
      </c>
    </row>
    <row r="542" spans="1:15" x14ac:dyDescent="0.3">
      <c r="A542" s="191" t="s">
        <v>1167</v>
      </c>
      <c r="B542" s="191" t="s">
        <v>1168</v>
      </c>
      <c r="C542" s="191" t="s">
        <v>224</v>
      </c>
      <c r="D542" s="191" t="s">
        <v>34</v>
      </c>
      <c r="E542" s="191" t="s">
        <v>66</v>
      </c>
      <c r="F542" s="191" t="s">
        <v>44</v>
      </c>
      <c r="G542" s="191" t="s">
        <v>45</v>
      </c>
      <c r="H542" s="191">
        <v>55</v>
      </c>
      <c r="I542" s="191" t="s">
        <v>2126</v>
      </c>
      <c r="J542" s="192">
        <v>34692</v>
      </c>
      <c r="K542" s="193">
        <v>99774</v>
      </c>
      <c r="L542" s="194" t="s">
        <v>2128</v>
      </c>
      <c r="M542" s="195">
        <v>0</v>
      </c>
      <c r="N542" s="191" t="s">
        <v>38</v>
      </c>
      <c r="O542" s="191" t="s">
        <v>77</v>
      </c>
    </row>
    <row r="543" spans="1:15" x14ac:dyDescent="0.3">
      <c r="A543" s="191" t="s">
        <v>1169</v>
      </c>
      <c r="B543" s="191" t="s">
        <v>1170</v>
      </c>
      <c r="C543" s="191" t="s">
        <v>50</v>
      </c>
      <c r="D543" s="191" t="s">
        <v>34</v>
      </c>
      <c r="E543" s="191" t="s">
        <v>35</v>
      </c>
      <c r="F543" s="191" t="s">
        <v>44</v>
      </c>
      <c r="G543" s="191" t="s">
        <v>45</v>
      </c>
      <c r="H543" s="191">
        <v>55</v>
      </c>
      <c r="I543" s="191" t="s">
        <v>2126</v>
      </c>
      <c r="J543" s="192">
        <v>39154</v>
      </c>
      <c r="K543" s="193">
        <v>184648</v>
      </c>
      <c r="L543" s="194" t="s">
        <v>2129</v>
      </c>
      <c r="M543" s="195">
        <v>0.24</v>
      </c>
      <c r="N543" s="191" t="s">
        <v>46</v>
      </c>
      <c r="O543" s="191" t="s">
        <v>91</v>
      </c>
    </row>
    <row r="544" spans="1:15" x14ac:dyDescent="0.3">
      <c r="A544" s="191" t="s">
        <v>1171</v>
      </c>
      <c r="B544" s="191" t="s">
        <v>1172</v>
      </c>
      <c r="C544" s="191" t="s">
        <v>96</v>
      </c>
      <c r="D544" s="191" t="s">
        <v>34</v>
      </c>
      <c r="E544" s="191" t="s">
        <v>43</v>
      </c>
      <c r="F544" s="191" t="s">
        <v>44</v>
      </c>
      <c r="G544" s="191" t="s">
        <v>102</v>
      </c>
      <c r="H544" s="191">
        <v>51</v>
      </c>
      <c r="I544" s="191" t="s">
        <v>2126</v>
      </c>
      <c r="J544" s="192">
        <v>37091</v>
      </c>
      <c r="K544" s="193">
        <v>247874</v>
      </c>
      <c r="L544" s="194" t="s">
        <v>2132</v>
      </c>
      <c r="M544" s="195">
        <v>0.33</v>
      </c>
      <c r="N544" s="191" t="s">
        <v>110</v>
      </c>
      <c r="O544" s="191" t="s">
        <v>111</v>
      </c>
    </row>
    <row r="545" spans="1:15" x14ac:dyDescent="0.3">
      <c r="A545" s="191" t="s">
        <v>1173</v>
      </c>
      <c r="B545" s="191" t="s">
        <v>1174</v>
      </c>
      <c r="C545" s="191" t="s">
        <v>294</v>
      </c>
      <c r="D545" s="191" t="s">
        <v>86</v>
      </c>
      <c r="E545" s="191" t="s">
        <v>43</v>
      </c>
      <c r="F545" s="191" t="s">
        <v>44</v>
      </c>
      <c r="G545" s="191" t="s">
        <v>45</v>
      </c>
      <c r="H545" s="191">
        <v>60</v>
      </c>
      <c r="I545" s="191" t="s">
        <v>2133</v>
      </c>
      <c r="J545" s="192">
        <v>39944</v>
      </c>
      <c r="K545" s="193">
        <v>62239</v>
      </c>
      <c r="L545" s="194" t="s">
        <v>2128</v>
      </c>
      <c r="M545" s="195">
        <v>0</v>
      </c>
      <c r="N545" s="191" t="s">
        <v>46</v>
      </c>
      <c r="O545" s="191" t="s">
        <v>131</v>
      </c>
    </row>
    <row r="546" spans="1:15" x14ac:dyDescent="0.3">
      <c r="A546" s="191" t="s">
        <v>1175</v>
      </c>
      <c r="B546" s="191" t="s">
        <v>1176</v>
      </c>
      <c r="C546" s="191" t="s">
        <v>69</v>
      </c>
      <c r="D546" s="191" t="s">
        <v>76</v>
      </c>
      <c r="E546" s="191" t="s">
        <v>52</v>
      </c>
      <c r="F546" s="191" t="s">
        <v>36</v>
      </c>
      <c r="G546" s="191" t="s">
        <v>53</v>
      </c>
      <c r="H546" s="191">
        <v>31</v>
      </c>
      <c r="I546" s="191" t="s">
        <v>2130</v>
      </c>
      <c r="J546" s="192">
        <v>41919</v>
      </c>
      <c r="K546" s="193">
        <v>114911</v>
      </c>
      <c r="L546" s="194" t="s">
        <v>2127</v>
      </c>
      <c r="M546" s="195">
        <v>7.0000000000000007E-2</v>
      </c>
      <c r="N546" s="191" t="s">
        <v>38</v>
      </c>
      <c r="O546" s="191" t="s">
        <v>54</v>
      </c>
    </row>
    <row r="547" spans="1:15" x14ac:dyDescent="0.3">
      <c r="A547" s="191" t="s">
        <v>1177</v>
      </c>
      <c r="B547" s="191" t="s">
        <v>1178</v>
      </c>
      <c r="C547" s="191" t="s">
        <v>130</v>
      </c>
      <c r="D547" s="191" t="s">
        <v>86</v>
      </c>
      <c r="E547" s="191" t="s">
        <v>66</v>
      </c>
      <c r="F547" s="191" t="s">
        <v>44</v>
      </c>
      <c r="G547" s="191" t="s">
        <v>102</v>
      </c>
      <c r="H547" s="191">
        <v>45</v>
      </c>
      <c r="I547" s="191" t="s">
        <v>2126</v>
      </c>
      <c r="J547" s="192">
        <v>43217</v>
      </c>
      <c r="K547" s="193">
        <v>115490</v>
      </c>
      <c r="L547" s="194" t="s">
        <v>2127</v>
      </c>
      <c r="M547" s="195">
        <v>0.12</v>
      </c>
      <c r="N547" s="191" t="s">
        <v>38</v>
      </c>
      <c r="O547" s="191" t="s">
        <v>54</v>
      </c>
    </row>
    <row r="548" spans="1:15" x14ac:dyDescent="0.3">
      <c r="A548" s="191" t="s">
        <v>1179</v>
      </c>
      <c r="B548" s="191" t="s">
        <v>1180</v>
      </c>
      <c r="C548" s="191" t="s">
        <v>69</v>
      </c>
      <c r="D548" s="191" t="s">
        <v>76</v>
      </c>
      <c r="E548" s="191" t="s">
        <v>52</v>
      </c>
      <c r="F548" s="191" t="s">
        <v>44</v>
      </c>
      <c r="G548" s="191" t="s">
        <v>45</v>
      </c>
      <c r="H548" s="191">
        <v>34</v>
      </c>
      <c r="I548" s="191" t="s">
        <v>2130</v>
      </c>
      <c r="J548" s="192">
        <v>40952</v>
      </c>
      <c r="K548" s="193">
        <v>118708</v>
      </c>
      <c r="L548" s="194" t="s">
        <v>2127</v>
      </c>
      <c r="M548" s="195">
        <v>7.0000000000000007E-2</v>
      </c>
      <c r="N548" s="191" t="s">
        <v>46</v>
      </c>
      <c r="O548" s="191" t="s">
        <v>91</v>
      </c>
    </row>
    <row r="549" spans="1:15" x14ac:dyDescent="0.3">
      <c r="A549" s="191" t="s">
        <v>1181</v>
      </c>
      <c r="B549" s="191" t="s">
        <v>1182</v>
      </c>
      <c r="C549" s="191" t="s">
        <v>50</v>
      </c>
      <c r="D549" s="191" t="s">
        <v>76</v>
      </c>
      <c r="E549" s="191" t="s">
        <v>52</v>
      </c>
      <c r="F549" s="191" t="s">
        <v>36</v>
      </c>
      <c r="G549" s="191" t="s">
        <v>45</v>
      </c>
      <c r="H549" s="191">
        <v>29</v>
      </c>
      <c r="I549" s="191" t="s">
        <v>2130</v>
      </c>
      <c r="J549" s="192">
        <v>42914</v>
      </c>
      <c r="K549" s="193">
        <v>197649</v>
      </c>
      <c r="L549" s="194" t="s">
        <v>2129</v>
      </c>
      <c r="M549" s="195">
        <v>0.2</v>
      </c>
      <c r="N549" s="191" t="s">
        <v>38</v>
      </c>
      <c r="O549" s="191" t="s">
        <v>105</v>
      </c>
    </row>
    <row r="550" spans="1:15" x14ac:dyDescent="0.3">
      <c r="A550" s="191" t="s">
        <v>1183</v>
      </c>
      <c r="B550" s="191" t="s">
        <v>1184</v>
      </c>
      <c r="C550" s="191" t="s">
        <v>60</v>
      </c>
      <c r="D550" s="191" t="s">
        <v>76</v>
      </c>
      <c r="E550" s="191" t="s">
        <v>52</v>
      </c>
      <c r="F550" s="191" t="s">
        <v>36</v>
      </c>
      <c r="G550" s="191" t="s">
        <v>45</v>
      </c>
      <c r="H550" s="191">
        <v>45</v>
      </c>
      <c r="I550" s="191" t="s">
        <v>2126</v>
      </c>
      <c r="J550" s="192">
        <v>43999</v>
      </c>
      <c r="K550" s="193">
        <v>89841</v>
      </c>
      <c r="L550" s="194" t="s">
        <v>2128</v>
      </c>
      <c r="M550" s="195">
        <v>0</v>
      </c>
      <c r="N550" s="191" t="s">
        <v>46</v>
      </c>
      <c r="O550" s="191" t="s">
        <v>131</v>
      </c>
    </row>
    <row r="551" spans="1:15" x14ac:dyDescent="0.3">
      <c r="A551" s="191" t="s">
        <v>1185</v>
      </c>
      <c r="B551" s="191" t="s">
        <v>1186</v>
      </c>
      <c r="C551" s="191" t="s">
        <v>141</v>
      </c>
      <c r="D551" s="191" t="s">
        <v>51</v>
      </c>
      <c r="E551" s="191" t="s">
        <v>52</v>
      </c>
      <c r="F551" s="191" t="s">
        <v>36</v>
      </c>
      <c r="G551" s="191" t="s">
        <v>53</v>
      </c>
      <c r="H551" s="191">
        <v>52</v>
      </c>
      <c r="I551" s="191" t="s">
        <v>2126</v>
      </c>
      <c r="J551" s="192">
        <v>43819</v>
      </c>
      <c r="K551" s="193">
        <v>61026</v>
      </c>
      <c r="L551" s="194" t="s">
        <v>2128</v>
      </c>
      <c r="M551" s="195">
        <v>0</v>
      </c>
      <c r="N551" s="191" t="s">
        <v>38</v>
      </c>
      <c r="O551" s="191" t="s">
        <v>61</v>
      </c>
    </row>
    <row r="552" spans="1:15" x14ac:dyDescent="0.3">
      <c r="A552" s="191" t="s">
        <v>1187</v>
      </c>
      <c r="B552" s="191" t="s">
        <v>1188</v>
      </c>
      <c r="C552" s="191" t="s">
        <v>85</v>
      </c>
      <c r="D552" s="191" t="s">
        <v>86</v>
      </c>
      <c r="E552" s="191" t="s">
        <v>52</v>
      </c>
      <c r="F552" s="191" t="s">
        <v>36</v>
      </c>
      <c r="G552" s="191" t="s">
        <v>53</v>
      </c>
      <c r="H552" s="191">
        <v>48</v>
      </c>
      <c r="I552" s="191" t="s">
        <v>2126</v>
      </c>
      <c r="J552" s="192">
        <v>41907</v>
      </c>
      <c r="K552" s="193">
        <v>96693</v>
      </c>
      <c r="L552" s="194" t="s">
        <v>2128</v>
      </c>
      <c r="M552" s="195">
        <v>0</v>
      </c>
      <c r="N552" s="191" t="s">
        <v>38</v>
      </c>
      <c r="O552" s="191" t="s">
        <v>54</v>
      </c>
    </row>
    <row r="553" spans="1:15" x14ac:dyDescent="0.3">
      <c r="A553" s="191" t="s">
        <v>1189</v>
      </c>
      <c r="B553" s="191" t="s">
        <v>1190</v>
      </c>
      <c r="C553" s="191" t="s">
        <v>240</v>
      </c>
      <c r="D553" s="191" t="s">
        <v>86</v>
      </c>
      <c r="E553" s="191" t="s">
        <v>52</v>
      </c>
      <c r="F553" s="191" t="s">
        <v>36</v>
      </c>
      <c r="G553" s="191" t="s">
        <v>102</v>
      </c>
      <c r="H553" s="191">
        <v>48</v>
      </c>
      <c r="I553" s="191" t="s">
        <v>2126</v>
      </c>
      <c r="J553" s="192">
        <v>39991</v>
      </c>
      <c r="K553" s="193">
        <v>82907</v>
      </c>
      <c r="L553" s="194" t="s">
        <v>2128</v>
      </c>
      <c r="M553" s="195">
        <v>0</v>
      </c>
      <c r="N553" s="191" t="s">
        <v>38</v>
      </c>
      <c r="O553" s="191" t="s">
        <v>39</v>
      </c>
    </row>
    <row r="554" spans="1:15" x14ac:dyDescent="0.3">
      <c r="A554" s="191" t="s">
        <v>1191</v>
      </c>
      <c r="B554" s="191" t="s">
        <v>1192</v>
      </c>
      <c r="C554" s="191" t="s">
        <v>96</v>
      </c>
      <c r="D554" s="191" t="s">
        <v>97</v>
      </c>
      <c r="E554" s="191" t="s">
        <v>66</v>
      </c>
      <c r="F554" s="191" t="s">
        <v>44</v>
      </c>
      <c r="G554" s="191" t="s">
        <v>45</v>
      </c>
      <c r="H554" s="191">
        <v>41</v>
      </c>
      <c r="I554" s="191" t="s">
        <v>2130</v>
      </c>
      <c r="J554" s="192">
        <v>41916</v>
      </c>
      <c r="K554" s="193">
        <v>257194</v>
      </c>
      <c r="L554" s="194" t="s">
        <v>2134</v>
      </c>
      <c r="M554" s="195">
        <v>0.35</v>
      </c>
      <c r="N554" s="191" t="s">
        <v>46</v>
      </c>
      <c r="O554" s="191" t="s">
        <v>47</v>
      </c>
    </row>
    <row r="555" spans="1:15" x14ac:dyDescent="0.3">
      <c r="A555" s="191" t="s">
        <v>1193</v>
      </c>
      <c r="B555" s="191" t="s">
        <v>1194</v>
      </c>
      <c r="C555" s="191" t="s">
        <v>125</v>
      </c>
      <c r="D555" s="191" t="s">
        <v>86</v>
      </c>
      <c r="E555" s="191" t="s">
        <v>35</v>
      </c>
      <c r="F555" s="191" t="s">
        <v>44</v>
      </c>
      <c r="G555" s="191" t="s">
        <v>102</v>
      </c>
      <c r="H555" s="191">
        <v>41</v>
      </c>
      <c r="I555" s="191" t="s">
        <v>2130</v>
      </c>
      <c r="J555" s="192">
        <v>40929</v>
      </c>
      <c r="K555" s="193">
        <v>94658</v>
      </c>
      <c r="L555" s="194" t="s">
        <v>2128</v>
      </c>
      <c r="M555" s="195">
        <v>0</v>
      </c>
      <c r="N555" s="191" t="s">
        <v>38</v>
      </c>
      <c r="O555" s="191" t="s">
        <v>73</v>
      </c>
    </row>
    <row r="556" spans="1:15" x14ac:dyDescent="0.3">
      <c r="A556" s="191" t="s">
        <v>1195</v>
      </c>
      <c r="B556" s="191" t="s">
        <v>1196</v>
      </c>
      <c r="C556" s="191" t="s">
        <v>125</v>
      </c>
      <c r="D556" s="191" t="s">
        <v>86</v>
      </c>
      <c r="E556" s="191" t="s">
        <v>35</v>
      </c>
      <c r="F556" s="191" t="s">
        <v>44</v>
      </c>
      <c r="G556" s="191" t="s">
        <v>45</v>
      </c>
      <c r="H556" s="191">
        <v>55</v>
      </c>
      <c r="I556" s="191" t="s">
        <v>2126</v>
      </c>
      <c r="J556" s="192">
        <v>40663</v>
      </c>
      <c r="K556" s="193">
        <v>89419</v>
      </c>
      <c r="L556" s="194" t="s">
        <v>2128</v>
      </c>
      <c r="M556" s="195">
        <v>0</v>
      </c>
      <c r="N556" s="191" t="s">
        <v>46</v>
      </c>
      <c r="O556" s="191" t="s">
        <v>91</v>
      </c>
    </row>
    <row r="557" spans="1:15" x14ac:dyDescent="0.3">
      <c r="A557" s="191" t="s">
        <v>1197</v>
      </c>
      <c r="B557" s="191" t="s">
        <v>1198</v>
      </c>
      <c r="C557" s="191" t="s">
        <v>181</v>
      </c>
      <c r="D557" s="191" t="s">
        <v>82</v>
      </c>
      <c r="E557" s="191" t="s">
        <v>43</v>
      </c>
      <c r="F557" s="191" t="s">
        <v>44</v>
      </c>
      <c r="G557" s="191" t="s">
        <v>37</v>
      </c>
      <c r="H557" s="191">
        <v>45</v>
      </c>
      <c r="I557" s="191" t="s">
        <v>2126</v>
      </c>
      <c r="J557" s="192">
        <v>42357</v>
      </c>
      <c r="K557" s="193">
        <v>51983</v>
      </c>
      <c r="L557" s="194" t="s">
        <v>2128</v>
      </c>
      <c r="M557" s="195">
        <v>0</v>
      </c>
      <c r="N557" s="191" t="s">
        <v>38</v>
      </c>
      <c r="O557" s="191" t="s">
        <v>105</v>
      </c>
    </row>
    <row r="558" spans="1:15" x14ac:dyDescent="0.3">
      <c r="A558" s="191" t="s">
        <v>1199</v>
      </c>
      <c r="B558" s="191" t="s">
        <v>1200</v>
      </c>
      <c r="C558" s="191" t="s">
        <v>50</v>
      </c>
      <c r="D558" s="191" t="s">
        <v>51</v>
      </c>
      <c r="E558" s="191" t="s">
        <v>66</v>
      </c>
      <c r="F558" s="191" t="s">
        <v>36</v>
      </c>
      <c r="G558" s="191" t="s">
        <v>45</v>
      </c>
      <c r="H558" s="191">
        <v>53</v>
      </c>
      <c r="I558" s="191" t="s">
        <v>2126</v>
      </c>
      <c r="J558" s="192">
        <v>37304</v>
      </c>
      <c r="K558" s="193">
        <v>179494</v>
      </c>
      <c r="L558" s="194" t="s">
        <v>2129</v>
      </c>
      <c r="M558" s="195">
        <v>0.2</v>
      </c>
      <c r="N558" s="191" t="s">
        <v>46</v>
      </c>
      <c r="O558" s="191" t="s">
        <v>47</v>
      </c>
    </row>
    <row r="559" spans="1:15" x14ac:dyDescent="0.3">
      <c r="A559" s="191" t="s">
        <v>1201</v>
      </c>
      <c r="B559" s="191" t="s">
        <v>1202</v>
      </c>
      <c r="C559" s="191" t="s">
        <v>462</v>
      </c>
      <c r="D559" s="191" t="s">
        <v>34</v>
      </c>
      <c r="E559" s="191" t="s">
        <v>66</v>
      </c>
      <c r="F559" s="191" t="s">
        <v>44</v>
      </c>
      <c r="G559" s="191" t="s">
        <v>102</v>
      </c>
      <c r="H559" s="191">
        <v>49</v>
      </c>
      <c r="I559" s="191" t="s">
        <v>2126</v>
      </c>
      <c r="J559" s="192">
        <v>42545</v>
      </c>
      <c r="K559" s="193">
        <v>68426</v>
      </c>
      <c r="L559" s="194" t="s">
        <v>2128</v>
      </c>
      <c r="M559" s="195">
        <v>0</v>
      </c>
      <c r="N559" s="191" t="s">
        <v>110</v>
      </c>
      <c r="O559" s="191" t="s">
        <v>116</v>
      </c>
    </row>
    <row r="560" spans="1:15" x14ac:dyDescent="0.3">
      <c r="A560" s="191" t="s">
        <v>1203</v>
      </c>
      <c r="B560" s="191" t="s">
        <v>1204</v>
      </c>
      <c r="C560" s="191" t="s">
        <v>33</v>
      </c>
      <c r="D560" s="191" t="s">
        <v>51</v>
      </c>
      <c r="E560" s="191" t="s">
        <v>66</v>
      </c>
      <c r="F560" s="191" t="s">
        <v>36</v>
      </c>
      <c r="G560" s="191" t="s">
        <v>102</v>
      </c>
      <c r="H560" s="191">
        <v>55</v>
      </c>
      <c r="I560" s="191" t="s">
        <v>2126</v>
      </c>
      <c r="J560" s="192">
        <v>42772</v>
      </c>
      <c r="K560" s="193">
        <v>144986</v>
      </c>
      <c r="L560" s="194" t="s">
        <v>2127</v>
      </c>
      <c r="M560" s="195">
        <v>0.12</v>
      </c>
      <c r="N560" s="191" t="s">
        <v>38</v>
      </c>
      <c r="O560" s="191" t="s">
        <v>61</v>
      </c>
    </row>
    <row r="561" spans="1:15" x14ac:dyDescent="0.3">
      <c r="A561" s="191" t="s">
        <v>1205</v>
      </c>
      <c r="B561" s="191" t="s">
        <v>1206</v>
      </c>
      <c r="C561" s="191" t="s">
        <v>64</v>
      </c>
      <c r="D561" s="191" t="s">
        <v>65</v>
      </c>
      <c r="E561" s="191" t="s">
        <v>52</v>
      </c>
      <c r="F561" s="191" t="s">
        <v>36</v>
      </c>
      <c r="G561" s="191" t="s">
        <v>45</v>
      </c>
      <c r="H561" s="191">
        <v>45</v>
      </c>
      <c r="I561" s="191" t="s">
        <v>2126</v>
      </c>
      <c r="J561" s="192">
        <v>36754</v>
      </c>
      <c r="K561" s="193">
        <v>60113</v>
      </c>
      <c r="L561" s="194" t="s">
        <v>2128</v>
      </c>
      <c r="M561" s="195">
        <v>0</v>
      </c>
      <c r="N561" s="191" t="s">
        <v>38</v>
      </c>
      <c r="O561" s="191" t="s">
        <v>54</v>
      </c>
    </row>
    <row r="562" spans="1:15" x14ac:dyDescent="0.3">
      <c r="A562" s="191" t="s">
        <v>1207</v>
      </c>
      <c r="B562" s="191" t="s">
        <v>1208</v>
      </c>
      <c r="C562" s="191" t="s">
        <v>181</v>
      </c>
      <c r="D562" s="191" t="s">
        <v>82</v>
      </c>
      <c r="E562" s="191" t="s">
        <v>35</v>
      </c>
      <c r="F562" s="191" t="s">
        <v>36</v>
      </c>
      <c r="G562" s="191" t="s">
        <v>102</v>
      </c>
      <c r="H562" s="191">
        <v>52</v>
      </c>
      <c r="I562" s="191" t="s">
        <v>2126</v>
      </c>
      <c r="J562" s="192">
        <v>44304</v>
      </c>
      <c r="K562" s="193">
        <v>50548</v>
      </c>
      <c r="L562" s="194" t="s">
        <v>2128</v>
      </c>
      <c r="M562" s="195">
        <v>0</v>
      </c>
      <c r="N562" s="191" t="s">
        <v>110</v>
      </c>
      <c r="O562" s="191" t="s">
        <v>235</v>
      </c>
    </row>
    <row r="563" spans="1:15" x14ac:dyDescent="0.3">
      <c r="A563" s="191" t="s">
        <v>1209</v>
      </c>
      <c r="B563" s="191" t="s">
        <v>1210</v>
      </c>
      <c r="C563" s="191" t="s">
        <v>141</v>
      </c>
      <c r="D563" s="191" t="s">
        <v>97</v>
      </c>
      <c r="E563" s="191" t="s">
        <v>43</v>
      </c>
      <c r="F563" s="191" t="s">
        <v>36</v>
      </c>
      <c r="G563" s="191" t="s">
        <v>53</v>
      </c>
      <c r="H563" s="191">
        <v>33</v>
      </c>
      <c r="I563" s="191" t="s">
        <v>2130</v>
      </c>
      <c r="J563" s="192">
        <v>43904</v>
      </c>
      <c r="K563" s="193">
        <v>68846</v>
      </c>
      <c r="L563" s="194" t="s">
        <v>2128</v>
      </c>
      <c r="M563" s="195">
        <v>0</v>
      </c>
      <c r="N563" s="191" t="s">
        <v>38</v>
      </c>
      <c r="O563" s="191" t="s">
        <v>54</v>
      </c>
    </row>
    <row r="564" spans="1:15" x14ac:dyDescent="0.3">
      <c r="A564" s="191" t="s">
        <v>1211</v>
      </c>
      <c r="B564" s="191" t="s">
        <v>1212</v>
      </c>
      <c r="C564" s="191" t="s">
        <v>390</v>
      </c>
      <c r="D564" s="191" t="s">
        <v>34</v>
      </c>
      <c r="E564" s="191" t="s">
        <v>66</v>
      </c>
      <c r="F564" s="191" t="s">
        <v>36</v>
      </c>
      <c r="G564" s="191" t="s">
        <v>102</v>
      </c>
      <c r="H564" s="191">
        <v>59</v>
      </c>
      <c r="I564" s="191" t="s">
        <v>2126</v>
      </c>
      <c r="J564" s="192">
        <v>41717</v>
      </c>
      <c r="K564" s="193">
        <v>90901</v>
      </c>
      <c r="L564" s="194" t="s">
        <v>2128</v>
      </c>
      <c r="M564" s="195">
        <v>0</v>
      </c>
      <c r="N564" s="191" t="s">
        <v>38</v>
      </c>
      <c r="O564" s="191" t="s">
        <v>39</v>
      </c>
    </row>
    <row r="565" spans="1:15" x14ac:dyDescent="0.3">
      <c r="A565" s="191" t="s">
        <v>1213</v>
      </c>
      <c r="B565" s="191" t="s">
        <v>1214</v>
      </c>
      <c r="C565" s="191" t="s">
        <v>69</v>
      </c>
      <c r="D565" s="191" t="s">
        <v>76</v>
      </c>
      <c r="E565" s="191" t="s">
        <v>66</v>
      </c>
      <c r="F565" s="191" t="s">
        <v>36</v>
      </c>
      <c r="G565" s="191" t="s">
        <v>45</v>
      </c>
      <c r="H565" s="191">
        <v>50</v>
      </c>
      <c r="I565" s="191" t="s">
        <v>2126</v>
      </c>
      <c r="J565" s="192">
        <v>41155</v>
      </c>
      <c r="K565" s="193">
        <v>102033</v>
      </c>
      <c r="L565" s="194" t="s">
        <v>2127</v>
      </c>
      <c r="M565" s="195">
        <v>0.08</v>
      </c>
      <c r="N565" s="191" t="s">
        <v>38</v>
      </c>
      <c r="O565" s="191" t="s">
        <v>77</v>
      </c>
    </row>
    <row r="566" spans="1:15" x14ac:dyDescent="0.3">
      <c r="A566" s="191" t="s">
        <v>1215</v>
      </c>
      <c r="B566" s="191" t="s">
        <v>1216</v>
      </c>
      <c r="C566" s="191" t="s">
        <v>50</v>
      </c>
      <c r="D566" s="191" t="s">
        <v>65</v>
      </c>
      <c r="E566" s="191" t="s">
        <v>43</v>
      </c>
      <c r="F566" s="191" t="s">
        <v>36</v>
      </c>
      <c r="G566" s="191" t="s">
        <v>53</v>
      </c>
      <c r="H566" s="191">
        <v>61</v>
      </c>
      <c r="I566" s="191" t="s">
        <v>2133</v>
      </c>
      <c r="J566" s="192">
        <v>44219</v>
      </c>
      <c r="K566" s="193">
        <v>151783</v>
      </c>
      <c r="L566" s="194" t="s">
        <v>2129</v>
      </c>
      <c r="M566" s="195">
        <v>0.26</v>
      </c>
      <c r="N566" s="191" t="s">
        <v>38</v>
      </c>
      <c r="O566" s="191" t="s">
        <v>39</v>
      </c>
    </row>
    <row r="567" spans="1:15" x14ac:dyDescent="0.3">
      <c r="A567" s="191" t="s">
        <v>1217</v>
      </c>
      <c r="B567" s="191" t="s">
        <v>1218</v>
      </c>
      <c r="C567" s="191" t="s">
        <v>50</v>
      </c>
      <c r="D567" s="191" t="s">
        <v>86</v>
      </c>
      <c r="E567" s="191" t="s">
        <v>66</v>
      </c>
      <c r="F567" s="191" t="s">
        <v>36</v>
      </c>
      <c r="G567" s="191" t="s">
        <v>102</v>
      </c>
      <c r="H567" s="191">
        <v>27</v>
      </c>
      <c r="I567" s="191" t="s">
        <v>2130</v>
      </c>
      <c r="J567" s="192">
        <v>43441</v>
      </c>
      <c r="K567" s="193">
        <v>170164</v>
      </c>
      <c r="L567" s="194" t="s">
        <v>2129</v>
      </c>
      <c r="M567" s="195">
        <v>0.17</v>
      </c>
      <c r="N567" s="191" t="s">
        <v>38</v>
      </c>
      <c r="O567" s="191" t="s">
        <v>77</v>
      </c>
    </row>
    <row r="568" spans="1:15" x14ac:dyDescent="0.3">
      <c r="A568" s="191" t="s">
        <v>1219</v>
      </c>
      <c r="B568" s="191" t="s">
        <v>1220</v>
      </c>
      <c r="C568" s="191" t="s">
        <v>33</v>
      </c>
      <c r="D568" s="191" t="s">
        <v>97</v>
      </c>
      <c r="E568" s="191" t="s">
        <v>52</v>
      </c>
      <c r="F568" s="191" t="s">
        <v>36</v>
      </c>
      <c r="G568" s="191" t="s">
        <v>45</v>
      </c>
      <c r="H568" s="191">
        <v>35</v>
      </c>
      <c r="I568" s="191" t="s">
        <v>2130</v>
      </c>
      <c r="J568" s="192">
        <v>41690</v>
      </c>
      <c r="K568" s="193">
        <v>155905</v>
      </c>
      <c r="L568" s="194" t="s">
        <v>2129</v>
      </c>
      <c r="M568" s="195">
        <v>0.14000000000000001</v>
      </c>
      <c r="N568" s="191" t="s">
        <v>38</v>
      </c>
      <c r="O568" s="191" t="s">
        <v>61</v>
      </c>
    </row>
    <row r="569" spans="1:15" x14ac:dyDescent="0.3">
      <c r="A569" s="191" t="s">
        <v>1221</v>
      </c>
      <c r="B569" s="191" t="s">
        <v>1222</v>
      </c>
      <c r="C569" s="191" t="s">
        <v>72</v>
      </c>
      <c r="D569" s="191" t="s">
        <v>65</v>
      </c>
      <c r="E569" s="191" t="s">
        <v>66</v>
      </c>
      <c r="F569" s="191" t="s">
        <v>44</v>
      </c>
      <c r="G569" s="191" t="s">
        <v>45</v>
      </c>
      <c r="H569" s="191">
        <v>40</v>
      </c>
      <c r="I569" s="191" t="s">
        <v>2130</v>
      </c>
      <c r="J569" s="192">
        <v>42721</v>
      </c>
      <c r="K569" s="193">
        <v>50733</v>
      </c>
      <c r="L569" s="194" t="s">
        <v>2128</v>
      </c>
      <c r="M569" s="195">
        <v>0</v>
      </c>
      <c r="N569" s="191" t="s">
        <v>38</v>
      </c>
      <c r="O569" s="191" t="s">
        <v>73</v>
      </c>
    </row>
    <row r="570" spans="1:15" x14ac:dyDescent="0.3">
      <c r="A570" s="191" t="s">
        <v>1223</v>
      </c>
      <c r="B570" s="191" t="s">
        <v>1224</v>
      </c>
      <c r="C570" s="191" t="s">
        <v>160</v>
      </c>
      <c r="D570" s="191" t="s">
        <v>82</v>
      </c>
      <c r="E570" s="191" t="s">
        <v>66</v>
      </c>
      <c r="F570" s="191" t="s">
        <v>36</v>
      </c>
      <c r="G570" s="191" t="s">
        <v>53</v>
      </c>
      <c r="H570" s="191">
        <v>30</v>
      </c>
      <c r="I570" s="191" t="s">
        <v>2130</v>
      </c>
      <c r="J570" s="192">
        <v>42761</v>
      </c>
      <c r="K570" s="193">
        <v>88663</v>
      </c>
      <c r="L570" s="194" t="s">
        <v>2128</v>
      </c>
      <c r="M570" s="195">
        <v>0</v>
      </c>
      <c r="N570" s="191" t="s">
        <v>38</v>
      </c>
      <c r="O570" s="191" t="s">
        <v>61</v>
      </c>
    </row>
    <row r="571" spans="1:15" x14ac:dyDescent="0.3">
      <c r="A571" s="191" t="s">
        <v>1225</v>
      </c>
      <c r="B571" s="191" t="s">
        <v>1226</v>
      </c>
      <c r="C571" s="191" t="s">
        <v>192</v>
      </c>
      <c r="D571" s="191" t="s">
        <v>86</v>
      </c>
      <c r="E571" s="191" t="s">
        <v>43</v>
      </c>
      <c r="F571" s="191" t="s">
        <v>44</v>
      </c>
      <c r="G571" s="191" t="s">
        <v>45</v>
      </c>
      <c r="H571" s="191">
        <v>60</v>
      </c>
      <c r="I571" s="191" t="s">
        <v>2133</v>
      </c>
      <c r="J571" s="192">
        <v>33890</v>
      </c>
      <c r="K571" s="193">
        <v>88213</v>
      </c>
      <c r="L571" s="194" t="s">
        <v>2128</v>
      </c>
      <c r="M571" s="195">
        <v>0</v>
      </c>
      <c r="N571" s="191" t="s">
        <v>46</v>
      </c>
      <c r="O571" s="191" t="s">
        <v>47</v>
      </c>
    </row>
    <row r="572" spans="1:15" x14ac:dyDescent="0.3">
      <c r="A572" s="191" t="s">
        <v>1227</v>
      </c>
      <c r="B572" s="191" t="s">
        <v>1228</v>
      </c>
      <c r="C572" s="191" t="s">
        <v>141</v>
      </c>
      <c r="D572" s="191" t="s">
        <v>65</v>
      </c>
      <c r="E572" s="191" t="s">
        <v>52</v>
      </c>
      <c r="F572" s="191" t="s">
        <v>44</v>
      </c>
      <c r="G572" s="191" t="s">
        <v>45</v>
      </c>
      <c r="H572" s="191">
        <v>55</v>
      </c>
      <c r="I572" s="191" t="s">
        <v>2126</v>
      </c>
      <c r="J572" s="192">
        <v>44410</v>
      </c>
      <c r="K572" s="193">
        <v>67130</v>
      </c>
      <c r="L572" s="194" t="s">
        <v>2128</v>
      </c>
      <c r="M572" s="195">
        <v>0</v>
      </c>
      <c r="N572" s="191" t="s">
        <v>38</v>
      </c>
      <c r="O572" s="191" t="s">
        <v>73</v>
      </c>
    </row>
    <row r="573" spans="1:15" x14ac:dyDescent="0.3">
      <c r="A573" s="191" t="s">
        <v>1229</v>
      </c>
      <c r="B573" s="191" t="s">
        <v>1230</v>
      </c>
      <c r="C573" s="191" t="s">
        <v>60</v>
      </c>
      <c r="D573" s="191" t="s">
        <v>51</v>
      </c>
      <c r="E573" s="191" t="s">
        <v>52</v>
      </c>
      <c r="F573" s="191" t="s">
        <v>36</v>
      </c>
      <c r="G573" s="191" t="s">
        <v>45</v>
      </c>
      <c r="H573" s="191">
        <v>33</v>
      </c>
      <c r="I573" s="191" t="s">
        <v>2130</v>
      </c>
      <c r="J573" s="192">
        <v>42285</v>
      </c>
      <c r="K573" s="193">
        <v>94876</v>
      </c>
      <c r="L573" s="194" t="s">
        <v>2128</v>
      </c>
      <c r="M573" s="195">
        <v>0</v>
      </c>
      <c r="N573" s="191" t="s">
        <v>38</v>
      </c>
      <c r="O573" s="191" t="s">
        <v>73</v>
      </c>
    </row>
    <row r="574" spans="1:15" x14ac:dyDescent="0.3">
      <c r="A574" s="191" t="s">
        <v>1231</v>
      </c>
      <c r="B574" s="191" t="s">
        <v>1232</v>
      </c>
      <c r="C574" s="191" t="s">
        <v>294</v>
      </c>
      <c r="D574" s="191" t="s">
        <v>86</v>
      </c>
      <c r="E574" s="191" t="s">
        <v>52</v>
      </c>
      <c r="F574" s="191" t="s">
        <v>44</v>
      </c>
      <c r="G574" s="191" t="s">
        <v>102</v>
      </c>
      <c r="H574" s="191">
        <v>62</v>
      </c>
      <c r="I574" s="191" t="s">
        <v>2133</v>
      </c>
      <c r="J574" s="192">
        <v>34616</v>
      </c>
      <c r="K574" s="193">
        <v>98230</v>
      </c>
      <c r="L574" s="194" t="s">
        <v>2128</v>
      </c>
      <c r="M574" s="195">
        <v>0</v>
      </c>
      <c r="N574" s="191" t="s">
        <v>38</v>
      </c>
      <c r="O574" s="191" t="s">
        <v>73</v>
      </c>
    </row>
    <row r="575" spans="1:15" x14ac:dyDescent="0.3">
      <c r="A575" s="191" t="s">
        <v>1233</v>
      </c>
      <c r="B575" s="191" t="s">
        <v>1234</v>
      </c>
      <c r="C575" s="191" t="s">
        <v>240</v>
      </c>
      <c r="D575" s="191" t="s">
        <v>86</v>
      </c>
      <c r="E575" s="191" t="s">
        <v>35</v>
      </c>
      <c r="F575" s="191" t="s">
        <v>36</v>
      </c>
      <c r="G575" s="191" t="s">
        <v>45</v>
      </c>
      <c r="H575" s="191">
        <v>36</v>
      </c>
      <c r="I575" s="191" t="s">
        <v>2130</v>
      </c>
      <c r="J575" s="192">
        <v>43448</v>
      </c>
      <c r="K575" s="193">
        <v>96757</v>
      </c>
      <c r="L575" s="194" t="s">
        <v>2128</v>
      </c>
      <c r="M575" s="195">
        <v>0</v>
      </c>
      <c r="N575" s="191" t="s">
        <v>38</v>
      </c>
      <c r="O575" s="191" t="s">
        <v>105</v>
      </c>
    </row>
    <row r="576" spans="1:15" x14ac:dyDescent="0.3">
      <c r="A576" s="191" t="s">
        <v>1235</v>
      </c>
      <c r="B576" s="191" t="s">
        <v>1236</v>
      </c>
      <c r="C576" s="191" t="s">
        <v>141</v>
      </c>
      <c r="D576" s="191" t="s">
        <v>97</v>
      </c>
      <c r="E576" s="191" t="s">
        <v>43</v>
      </c>
      <c r="F576" s="191" t="s">
        <v>44</v>
      </c>
      <c r="G576" s="191" t="s">
        <v>37</v>
      </c>
      <c r="H576" s="191">
        <v>35</v>
      </c>
      <c r="I576" s="191" t="s">
        <v>2130</v>
      </c>
      <c r="J576" s="192">
        <v>44015</v>
      </c>
      <c r="K576" s="193">
        <v>51513</v>
      </c>
      <c r="L576" s="194" t="s">
        <v>2128</v>
      </c>
      <c r="M576" s="195">
        <v>0</v>
      </c>
      <c r="N576" s="191" t="s">
        <v>38</v>
      </c>
      <c r="O576" s="191" t="s">
        <v>105</v>
      </c>
    </row>
    <row r="577" spans="1:15" x14ac:dyDescent="0.3">
      <c r="A577" s="191" t="s">
        <v>1237</v>
      </c>
      <c r="B577" s="191" t="s">
        <v>1238</v>
      </c>
      <c r="C577" s="191" t="s">
        <v>96</v>
      </c>
      <c r="D577" s="191" t="s">
        <v>97</v>
      </c>
      <c r="E577" s="191" t="s">
        <v>66</v>
      </c>
      <c r="F577" s="191" t="s">
        <v>44</v>
      </c>
      <c r="G577" s="191" t="s">
        <v>45</v>
      </c>
      <c r="H577" s="191">
        <v>60</v>
      </c>
      <c r="I577" s="191" t="s">
        <v>2133</v>
      </c>
      <c r="J577" s="192">
        <v>39109</v>
      </c>
      <c r="K577" s="193">
        <v>234311</v>
      </c>
      <c r="L577" s="194" t="s">
        <v>2132</v>
      </c>
      <c r="M577" s="195">
        <v>0.37</v>
      </c>
      <c r="N577" s="191" t="s">
        <v>38</v>
      </c>
      <c r="O577" s="191" t="s">
        <v>73</v>
      </c>
    </row>
    <row r="578" spans="1:15" x14ac:dyDescent="0.3">
      <c r="A578" s="191" t="s">
        <v>1239</v>
      </c>
      <c r="B578" s="191" t="s">
        <v>1240</v>
      </c>
      <c r="C578" s="191" t="s">
        <v>33</v>
      </c>
      <c r="D578" s="191" t="s">
        <v>82</v>
      </c>
      <c r="E578" s="191" t="s">
        <v>52</v>
      </c>
      <c r="F578" s="191" t="s">
        <v>36</v>
      </c>
      <c r="G578" s="191" t="s">
        <v>102</v>
      </c>
      <c r="H578" s="191">
        <v>45</v>
      </c>
      <c r="I578" s="191" t="s">
        <v>2126</v>
      </c>
      <c r="J578" s="192">
        <v>40685</v>
      </c>
      <c r="K578" s="193">
        <v>152353</v>
      </c>
      <c r="L578" s="194" t="s">
        <v>2129</v>
      </c>
      <c r="M578" s="195">
        <v>0.14000000000000001</v>
      </c>
      <c r="N578" s="191" t="s">
        <v>38</v>
      </c>
      <c r="O578" s="191" t="s">
        <v>39</v>
      </c>
    </row>
    <row r="579" spans="1:15" x14ac:dyDescent="0.3">
      <c r="A579" s="191" t="s">
        <v>1241</v>
      </c>
      <c r="B579" s="191" t="s">
        <v>1242</v>
      </c>
      <c r="C579" s="191" t="s">
        <v>33</v>
      </c>
      <c r="D579" s="191" t="s">
        <v>76</v>
      </c>
      <c r="E579" s="191" t="s">
        <v>52</v>
      </c>
      <c r="F579" s="191" t="s">
        <v>36</v>
      </c>
      <c r="G579" s="191" t="s">
        <v>53</v>
      </c>
      <c r="H579" s="191">
        <v>48</v>
      </c>
      <c r="I579" s="191" t="s">
        <v>2126</v>
      </c>
      <c r="J579" s="192">
        <v>40389</v>
      </c>
      <c r="K579" s="193">
        <v>124774</v>
      </c>
      <c r="L579" s="194" t="s">
        <v>2127</v>
      </c>
      <c r="M579" s="195">
        <v>0.12</v>
      </c>
      <c r="N579" s="191" t="s">
        <v>38</v>
      </c>
      <c r="O579" s="191" t="s">
        <v>61</v>
      </c>
    </row>
    <row r="580" spans="1:15" x14ac:dyDescent="0.3">
      <c r="A580" s="191" t="s">
        <v>1243</v>
      </c>
      <c r="B580" s="191" t="s">
        <v>1244</v>
      </c>
      <c r="C580" s="191" t="s">
        <v>50</v>
      </c>
      <c r="D580" s="191" t="s">
        <v>97</v>
      </c>
      <c r="E580" s="191" t="s">
        <v>66</v>
      </c>
      <c r="F580" s="191" t="s">
        <v>36</v>
      </c>
      <c r="G580" s="191" t="s">
        <v>45</v>
      </c>
      <c r="H580" s="191">
        <v>36</v>
      </c>
      <c r="I580" s="191" t="s">
        <v>2130</v>
      </c>
      <c r="J580" s="192">
        <v>40434</v>
      </c>
      <c r="K580" s="193">
        <v>157070</v>
      </c>
      <c r="L580" s="194" t="s">
        <v>2129</v>
      </c>
      <c r="M580" s="195">
        <v>0.28000000000000003</v>
      </c>
      <c r="N580" s="191" t="s">
        <v>46</v>
      </c>
      <c r="O580" s="191" t="s">
        <v>47</v>
      </c>
    </row>
    <row r="581" spans="1:15" x14ac:dyDescent="0.3">
      <c r="A581" s="191" t="s">
        <v>1245</v>
      </c>
      <c r="B581" s="191" t="s">
        <v>1246</v>
      </c>
      <c r="C581" s="191" t="s">
        <v>33</v>
      </c>
      <c r="D581" s="191" t="s">
        <v>51</v>
      </c>
      <c r="E581" s="191" t="s">
        <v>52</v>
      </c>
      <c r="F581" s="191" t="s">
        <v>44</v>
      </c>
      <c r="G581" s="191" t="s">
        <v>102</v>
      </c>
      <c r="H581" s="191">
        <v>44</v>
      </c>
      <c r="I581" s="191" t="s">
        <v>2130</v>
      </c>
      <c r="J581" s="192">
        <v>43685</v>
      </c>
      <c r="K581" s="193">
        <v>130133</v>
      </c>
      <c r="L581" s="194" t="s">
        <v>2127</v>
      </c>
      <c r="M581" s="195">
        <v>0.15</v>
      </c>
      <c r="N581" s="191" t="s">
        <v>38</v>
      </c>
      <c r="O581" s="191" t="s">
        <v>77</v>
      </c>
    </row>
    <row r="582" spans="1:15" x14ac:dyDescent="0.3">
      <c r="A582" s="191" t="s">
        <v>1247</v>
      </c>
      <c r="B582" s="191" t="s">
        <v>1248</v>
      </c>
      <c r="C582" s="191" t="s">
        <v>69</v>
      </c>
      <c r="D582" s="191" t="s">
        <v>97</v>
      </c>
      <c r="E582" s="191" t="s">
        <v>43</v>
      </c>
      <c r="F582" s="191" t="s">
        <v>36</v>
      </c>
      <c r="G582" s="191" t="s">
        <v>45</v>
      </c>
      <c r="H582" s="191">
        <v>64</v>
      </c>
      <c r="I582" s="191" t="s">
        <v>2133</v>
      </c>
      <c r="J582" s="192">
        <v>43729</v>
      </c>
      <c r="K582" s="193">
        <v>108780</v>
      </c>
      <c r="L582" s="194" t="s">
        <v>2127</v>
      </c>
      <c r="M582" s="195">
        <v>0.06</v>
      </c>
      <c r="N582" s="191" t="s">
        <v>46</v>
      </c>
      <c r="O582" s="191" t="s">
        <v>91</v>
      </c>
    </row>
    <row r="583" spans="1:15" x14ac:dyDescent="0.3">
      <c r="A583" s="191" t="s">
        <v>1249</v>
      </c>
      <c r="B583" s="191" t="s">
        <v>1250</v>
      </c>
      <c r="C583" s="191" t="s">
        <v>50</v>
      </c>
      <c r="D583" s="191" t="s">
        <v>86</v>
      </c>
      <c r="E583" s="191" t="s">
        <v>52</v>
      </c>
      <c r="F583" s="191" t="s">
        <v>36</v>
      </c>
      <c r="G583" s="191" t="s">
        <v>45</v>
      </c>
      <c r="H583" s="191">
        <v>46</v>
      </c>
      <c r="I583" s="191" t="s">
        <v>2126</v>
      </c>
      <c r="J583" s="192">
        <v>44125</v>
      </c>
      <c r="K583" s="193">
        <v>151853</v>
      </c>
      <c r="L583" s="194" t="s">
        <v>2129</v>
      </c>
      <c r="M583" s="195">
        <v>0.16</v>
      </c>
      <c r="N583" s="191" t="s">
        <v>46</v>
      </c>
      <c r="O583" s="191" t="s">
        <v>151</v>
      </c>
    </row>
    <row r="584" spans="1:15" x14ac:dyDescent="0.3">
      <c r="A584" s="191" t="s">
        <v>1251</v>
      </c>
      <c r="B584" s="191" t="s">
        <v>1252</v>
      </c>
      <c r="C584" s="191" t="s">
        <v>64</v>
      </c>
      <c r="D584" s="191" t="s">
        <v>65</v>
      </c>
      <c r="E584" s="191" t="s">
        <v>43</v>
      </c>
      <c r="F584" s="191" t="s">
        <v>36</v>
      </c>
      <c r="G584" s="191" t="s">
        <v>45</v>
      </c>
      <c r="H584" s="191">
        <v>62</v>
      </c>
      <c r="I584" s="191" t="s">
        <v>2133</v>
      </c>
      <c r="J584" s="192">
        <v>38977</v>
      </c>
      <c r="K584" s="193">
        <v>64669</v>
      </c>
      <c r="L584" s="194" t="s">
        <v>2128</v>
      </c>
      <c r="M584" s="195">
        <v>0</v>
      </c>
      <c r="N584" s="191" t="s">
        <v>46</v>
      </c>
      <c r="O584" s="191" t="s">
        <v>47</v>
      </c>
    </row>
    <row r="585" spans="1:15" x14ac:dyDescent="0.3">
      <c r="A585" s="191" t="s">
        <v>1253</v>
      </c>
      <c r="B585" s="191" t="s">
        <v>1254</v>
      </c>
      <c r="C585" s="191" t="s">
        <v>141</v>
      </c>
      <c r="D585" s="191" t="s">
        <v>97</v>
      </c>
      <c r="E585" s="191" t="s">
        <v>35</v>
      </c>
      <c r="F585" s="191" t="s">
        <v>44</v>
      </c>
      <c r="G585" s="191" t="s">
        <v>102</v>
      </c>
      <c r="H585" s="191">
        <v>61</v>
      </c>
      <c r="I585" s="191" t="s">
        <v>2133</v>
      </c>
      <c r="J585" s="192">
        <v>39568</v>
      </c>
      <c r="K585" s="193">
        <v>69352</v>
      </c>
      <c r="L585" s="194" t="s">
        <v>2128</v>
      </c>
      <c r="M585" s="195">
        <v>0</v>
      </c>
      <c r="N585" s="191" t="s">
        <v>110</v>
      </c>
      <c r="O585" s="191" t="s">
        <v>116</v>
      </c>
    </row>
    <row r="586" spans="1:15" x14ac:dyDescent="0.3">
      <c r="A586" s="191" t="s">
        <v>1255</v>
      </c>
      <c r="B586" s="191" t="s">
        <v>1256</v>
      </c>
      <c r="C586" s="191" t="s">
        <v>141</v>
      </c>
      <c r="D586" s="191" t="s">
        <v>97</v>
      </c>
      <c r="E586" s="191" t="s">
        <v>35</v>
      </c>
      <c r="F586" s="191" t="s">
        <v>44</v>
      </c>
      <c r="G586" s="191" t="s">
        <v>45</v>
      </c>
      <c r="H586" s="191">
        <v>65</v>
      </c>
      <c r="I586" s="191" t="s">
        <v>2133</v>
      </c>
      <c r="J586" s="192">
        <v>37181</v>
      </c>
      <c r="K586" s="193">
        <v>74631</v>
      </c>
      <c r="L586" s="194" t="s">
        <v>2128</v>
      </c>
      <c r="M586" s="195">
        <v>0</v>
      </c>
      <c r="N586" s="191" t="s">
        <v>46</v>
      </c>
      <c r="O586" s="191" t="s">
        <v>47</v>
      </c>
    </row>
    <row r="587" spans="1:15" x14ac:dyDescent="0.3">
      <c r="A587" s="191" t="s">
        <v>1257</v>
      </c>
      <c r="B587" s="191" t="s">
        <v>1258</v>
      </c>
      <c r="C587" s="191" t="s">
        <v>125</v>
      </c>
      <c r="D587" s="191" t="s">
        <v>86</v>
      </c>
      <c r="E587" s="191" t="s">
        <v>52</v>
      </c>
      <c r="F587" s="191" t="s">
        <v>44</v>
      </c>
      <c r="G587" s="191" t="s">
        <v>102</v>
      </c>
      <c r="H587" s="191">
        <v>54</v>
      </c>
      <c r="I587" s="191" t="s">
        <v>2126</v>
      </c>
      <c r="J587" s="192">
        <v>41028</v>
      </c>
      <c r="K587" s="193">
        <v>96441</v>
      </c>
      <c r="L587" s="194" t="s">
        <v>2128</v>
      </c>
      <c r="M587" s="195">
        <v>0</v>
      </c>
      <c r="N587" s="191" t="s">
        <v>110</v>
      </c>
      <c r="O587" s="191" t="s">
        <v>235</v>
      </c>
    </row>
    <row r="588" spans="1:15" x14ac:dyDescent="0.3">
      <c r="A588" s="191" t="s">
        <v>1259</v>
      </c>
      <c r="B588" s="191" t="s">
        <v>1260</v>
      </c>
      <c r="C588" s="191" t="s">
        <v>130</v>
      </c>
      <c r="D588" s="191" t="s">
        <v>86</v>
      </c>
      <c r="E588" s="191" t="s">
        <v>52</v>
      </c>
      <c r="F588" s="191" t="s">
        <v>44</v>
      </c>
      <c r="G588" s="191" t="s">
        <v>45</v>
      </c>
      <c r="H588" s="191">
        <v>46</v>
      </c>
      <c r="I588" s="191" t="s">
        <v>2126</v>
      </c>
      <c r="J588" s="192">
        <v>40836</v>
      </c>
      <c r="K588" s="193">
        <v>114250</v>
      </c>
      <c r="L588" s="194" t="s">
        <v>2127</v>
      </c>
      <c r="M588" s="195">
        <v>0.14000000000000001</v>
      </c>
      <c r="N588" s="191" t="s">
        <v>46</v>
      </c>
      <c r="O588" s="191" t="s">
        <v>151</v>
      </c>
    </row>
    <row r="589" spans="1:15" x14ac:dyDescent="0.3">
      <c r="A589" s="191" t="s">
        <v>1261</v>
      </c>
      <c r="B589" s="191" t="s">
        <v>1262</v>
      </c>
      <c r="C589" s="191" t="s">
        <v>57</v>
      </c>
      <c r="D589" s="191" t="s">
        <v>34</v>
      </c>
      <c r="E589" s="191" t="s">
        <v>66</v>
      </c>
      <c r="F589" s="191" t="s">
        <v>44</v>
      </c>
      <c r="G589" s="191" t="s">
        <v>102</v>
      </c>
      <c r="H589" s="191">
        <v>36</v>
      </c>
      <c r="I589" s="191" t="s">
        <v>2130</v>
      </c>
      <c r="J589" s="192">
        <v>44192</v>
      </c>
      <c r="K589" s="193">
        <v>70165</v>
      </c>
      <c r="L589" s="194" t="s">
        <v>2128</v>
      </c>
      <c r="M589" s="195">
        <v>7.0000000000000007E-2</v>
      </c>
      <c r="N589" s="191" t="s">
        <v>110</v>
      </c>
      <c r="O589" s="191" t="s">
        <v>111</v>
      </c>
    </row>
    <row r="590" spans="1:15" x14ac:dyDescent="0.3">
      <c r="A590" s="191" t="s">
        <v>1263</v>
      </c>
      <c r="B590" s="191" t="s">
        <v>1264</v>
      </c>
      <c r="C590" s="191" t="s">
        <v>69</v>
      </c>
      <c r="D590" s="191" t="s">
        <v>34</v>
      </c>
      <c r="E590" s="191" t="s">
        <v>66</v>
      </c>
      <c r="F590" s="191" t="s">
        <v>44</v>
      </c>
      <c r="G590" s="191" t="s">
        <v>45</v>
      </c>
      <c r="H590" s="191">
        <v>60</v>
      </c>
      <c r="I590" s="191" t="s">
        <v>2133</v>
      </c>
      <c r="J590" s="192">
        <v>36554</v>
      </c>
      <c r="K590" s="193">
        <v>109059</v>
      </c>
      <c r="L590" s="194" t="s">
        <v>2127</v>
      </c>
      <c r="M590" s="195">
        <v>7.0000000000000007E-2</v>
      </c>
      <c r="N590" s="191" t="s">
        <v>46</v>
      </c>
      <c r="O590" s="191" t="s">
        <v>151</v>
      </c>
    </row>
    <row r="591" spans="1:15" x14ac:dyDescent="0.3">
      <c r="A591" s="191" t="s">
        <v>1265</v>
      </c>
      <c r="B591" s="191" t="s">
        <v>1266</v>
      </c>
      <c r="C591" s="191" t="s">
        <v>198</v>
      </c>
      <c r="D591" s="191" t="s">
        <v>86</v>
      </c>
      <c r="E591" s="191" t="s">
        <v>35</v>
      </c>
      <c r="F591" s="191" t="s">
        <v>36</v>
      </c>
      <c r="G591" s="191" t="s">
        <v>45</v>
      </c>
      <c r="H591" s="191">
        <v>30</v>
      </c>
      <c r="I591" s="191" t="s">
        <v>2130</v>
      </c>
      <c r="J591" s="192">
        <v>42322</v>
      </c>
      <c r="K591" s="193">
        <v>77442</v>
      </c>
      <c r="L591" s="194" t="s">
        <v>2128</v>
      </c>
      <c r="M591" s="195">
        <v>0</v>
      </c>
      <c r="N591" s="191" t="s">
        <v>38</v>
      </c>
      <c r="O591" s="191" t="s">
        <v>105</v>
      </c>
    </row>
    <row r="592" spans="1:15" x14ac:dyDescent="0.3">
      <c r="A592" s="191" t="s">
        <v>1267</v>
      </c>
      <c r="B592" s="191" t="s">
        <v>1268</v>
      </c>
      <c r="C592" s="191" t="s">
        <v>141</v>
      </c>
      <c r="D592" s="191" t="s">
        <v>65</v>
      </c>
      <c r="E592" s="191" t="s">
        <v>66</v>
      </c>
      <c r="F592" s="191" t="s">
        <v>36</v>
      </c>
      <c r="G592" s="191" t="s">
        <v>102</v>
      </c>
      <c r="H592" s="191">
        <v>34</v>
      </c>
      <c r="I592" s="191" t="s">
        <v>2130</v>
      </c>
      <c r="J592" s="192">
        <v>41066</v>
      </c>
      <c r="K592" s="193">
        <v>72126</v>
      </c>
      <c r="L592" s="194" t="s">
        <v>2128</v>
      </c>
      <c r="M592" s="195">
        <v>0</v>
      </c>
      <c r="N592" s="191" t="s">
        <v>110</v>
      </c>
      <c r="O592" s="191" t="s">
        <v>111</v>
      </c>
    </row>
    <row r="593" spans="1:15" x14ac:dyDescent="0.3">
      <c r="A593" s="191" t="s">
        <v>1269</v>
      </c>
      <c r="B593" s="191" t="s">
        <v>1270</v>
      </c>
      <c r="C593" s="191" t="s">
        <v>483</v>
      </c>
      <c r="D593" s="191" t="s">
        <v>34</v>
      </c>
      <c r="E593" s="191" t="s">
        <v>43</v>
      </c>
      <c r="F593" s="191" t="s">
        <v>44</v>
      </c>
      <c r="G593" s="191" t="s">
        <v>53</v>
      </c>
      <c r="H593" s="191">
        <v>55</v>
      </c>
      <c r="I593" s="191" t="s">
        <v>2126</v>
      </c>
      <c r="J593" s="192">
        <v>41565</v>
      </c>
      <c r="K593" s="193">
        <v>70334</v>
      </c>
      <c r="L593" s="194" t="s">
        <v>2128</v>
      </c>
      <c r="M593" s="195">
        <v>0</v>
      </c>
      <c r="N593" s="191" t="s">
        <v>38</v>
      </c>
      <c r="O593" s="191" t="s">
        <v>73</v>
      </c>
    </row>
    <row r="594" spans="1:15" x14ac:dyDescent="0.3">
      <c r="A594" s="191" t="s">
        <v>1271</v>
      </c>
      <c r="B594" s="191" t="s">
        <v>1272</v>
      </c>
      <c r="C594" s="191" t="s">
        <v>125</v>
      </c>
      <c r="D594" s="191" t="s">
        <v>86</v>
      </c>
      <c r="E594" s="191" t="s">
        <v>35</v>
      </c>
      <c r="F594" s="191" t="s">
        <v>44</v>
      </c>
      <c r="G594" s="191" t="s">
        <v>45</v>
      </c>
      <c r="H594" s="191">
        <v>59</v>
      </c>
      <c r="I594" s="191" t="s">
        <v>2126</v>
      </c>
      <c r="J594" s="192">
        <v>40170</v>
      </c>
      <c r="K594" s="193">
        <v>78006</v>
      </c>
      <c r="L594" s="194" t="s">
        <v>2128</v>
      </c>
      <c r="M594" s="195">
        <v>0</v>
      </c>
      <c r="N594" s="191" t="s">
        <v>38</v>
      </c>
      <c r="O594" s="191" t="s">
        <v>73</v>
      </c>
    </row>
    <row r="595" spans="1:15" x14ac:dyDescent="0.3">
      <c r="A595" s="191" t="s">
        <v>1273</v>
      </c>
      <c r="B595" s="191" t="s">
        <v>1274</v>
      </c>
      <c r="C595" s="191" t="s">
        <v>50</v>
      </c>
      <c r="D595" s="191" t="s">
        <v>34</v>
      </c>
      <c r="E595" s="191" t="s">
        <v>43</v>
      </c>
      <c r="F595" s="191" t="s">
        <v>36</v>
      </c>
      <c r="G595" s="191" t="s">
        <v>102</v>
      </c>
      <c r="H595" s="191">
        <v>28</v>
      </c>
      <c r="I595" s="191" t="s">
        <v>2130</v>
      </c>
      <c r="J595" s="192">
        <v>44221</v>
      </c>
      <c r="K595" s="193">
        <v>160385</v>
      </c>
      <c r="L595" s="194" t="s">
        <v>2129</v>
      </c>
      <c r="M595" s="195">
        <v>0.23</v>
      </c>
      <c r="N595" s="191" t="s">
        <v>38</v>
      </c>
      <c r="O595" s="191" t="s">
        <v>73</v>
      </c>
    </row>
    <row r="596" spans="1:15" x14ac:dyDescent="0.3">
      <c r="A596" s="191" t="s">
        <v>1275</v>
      </c>
      <c r="B596" s="191" t="s">
        <v>1276</v>
      </c>
      <c r="C596" s="191" t="s">
        <v>96</v>
      </c>
      <c r="D596" s="191" t="s">
        <v>51</v>
      </c>
      <c r="E596" s="191" t="s">
        <v>66</v>
      </c>
      <c r="F596" s="191" t="s">
        <v>36</v>
      </c>
      <c r="G596" s="191" t="s">
        <v>53</v>
      </c>
      <c r="H596" s="191">
        <v>36</v>
      </c>
      <c r="I596" s="191" t="s">
        <v>2130</v>
      </c>
      <c r="J596" s="192">
        <v>41650</v>
      </c>
      <c r="K596" s="193">
        <v>202323</v>
      </c>
      <c r="L596" s="194" t="s">
        <v>2132</v>
      </c>
      <c r="M596" s="195">
        <v>0.39</v>
      </c>
      <c r="N596" s="191" t="s">
        <v>38</v>
      </c>
      <c r="O596" s="191" t="s">
        <v>54</v>
      </c>
    </row>
    <row r="597" spans="1:15" x14ac:dyDescent="0.3">
      <c r="A597" s="191" t="s">
        <v>1277</v>
      </c>
      <c r="B597" s="191" t="s">
        <v>1278</v>
      </c>
      <c r="C597" s="191" t="s">
        <v>33</v>
      </c>
      <c r="D597" s="191" t="s">
        <v>82</v>
      </c>
      <c r="E597" s="191" t="s">
        <v>66</v>
      </c>
      <c r="F597" s="191" t="s">
        <v>36</v>
      </c>
      <c r="G597" s="191" t="s">
        <v>102</v>
      </c>
      <c r="H597" s="191">
        <v>29</v>
      </c>
      <c r="I597" s="191" t="s">
        <v>2130</v>
      </c>
      <c r="J597" s="192">
        <v>44025</v>
      </c>
      <c r="K597" s="193">
        <v>141555</v>
      </c>
      <c r="L597" s="194" t="s">
        <v>2127</v>
      </c>
      <c r="M597" s="195">
        <v>0.11</v>
      </c>
      <c r="N597" s="191" t="s">
        <v>110</v>
      </c>
      <c r="O597" s="191" t="s">
        <v>111</v>
      </c>
    </row>
    <row r="598" spans="1:15" x14ac:dyDescent="0.3">
      <c r="A598" s="191" t="s">
        <v>1279</v>
      </c>
      <c r="B598" s="191" t="s">
        <v>1280</v>
      </c>
      <c r="C598" s="191" t="s">
        <v>50</v>
      </c>
      <c r="D598" s="191" t="s">
        <v>51</v>
      </c>
      <c r="E598" s="191" t="s">
        <v>52</v>
      </c>
      <c r="F598" s="191" t="s">
        <v>36</v>
      </c>
      <c r="G598" s="191" t="s">
        <v>45</v>
      </c>
      <c r="H598" s="191">
        <v>34</v>
      </c>
      <c r="I598" s="191" t="s">
        <v>2130</v>
      </c>
      <c r="J598" s="192">
        <v>44032</v>
      </c>
      <c r="K598" s="193">
        <v>184960</v>
      </c>
      <c r="L598" s="194" t="s">
        <v>2129</v>
      </c>
      <c r="M598" s="195">
        <v>0.18</v>
      </c>
      <c r="N598" s="191" t="s">
        <v>38</v>
      </c>
      <c r="O598" s="191" t="s">
        <v>39</v>
      </c>
    </row>
    <row r="599" spans="1:15" x14ac:dyDescent="0.3">
      <c r="A599" s="191" t="s">
        <v>1281</v>
      </c>
      <c r="B599" s="191" t="s">
        <v>1282</v>
      </c>
      <c r="C599" s="191" t="s">
        <v>96</v>
      </c>
      <c r="D599" s="191" t="s">
        <v>34</v>
      </c>
      <c r="E599" s="191" t="s">
        <v>43</v>
      </c>
      <c r="F599" s="191" t="s">
        <v>44</v>
      </c>
      <c r="G599" s="191" t="s">
        <v>45</v>
      </c>
      <c r="H599" s="191">
        <v>37</v>
      </c>
      <c r="I599" s="191" t="s">
        <v>2130</v>
      </c>
      <c r="J599" s="192">
        <v>40719</v>
      </c>
      <c r="K599" s="193">
        <v>221592</v>
      </c>
      <c r="L599" s="194" t="s">
        <v>2132</v>
      </c>
      <c r="M599" s="195">
        <v>0.31</v>
      </c>
      <c r="N599" s="191" t="s">
        <v>38</v>
      </c>
      <c r="O599" s="191" t="s">
        <v>105</v>
      </c>
    </row>
    <row r="600" spans="1:15" x14ac:dyDescent="0.3">
      <c r="A600" s="191" t="s">
        <v>1283</v>
      </c>
      <c r="B600" s="191" t="s">
        <v>1284</v>
      </c>
      <c r="C600" s="191" t="s">
        <v>181</v>
      </c>
      <c r="D600" s="191" t="s">
        <v>82</v>
      </c>
      <c r="E600" s="191" t="s">
        <v>43</v>
      </c>
      <c r="F600" s="191" t="s">
        <v>36</v>
      </c>
      <c r="G600" s="191" t="s">
        <v>45</v>
      </c>
      <c r="H600" s="191">
        <v>44</v>
      </c>
      <c r="I600" s="191" t="s">
        <v>2130</v>
      </c>
      <c r="J600" s="192">
        <v>39841</v>
      </c>
      <c r="K600" s="193">
        <v>53301</v>
      </c>
      <c r="L600" s="194" t="s">
        <v>2128</v>
      </c>
      <c r="M600" s="195">
        <v>0</v>
      </c>
      <c r="N600" s="191" t="s">
        <v>38</v>
      </c>
      <c r="O600" s="191" t="s">
        <v>39</v>
      </c>
    </row>
    <row r="601" spans="1:15" x14ac:dyDescent="0.3">
      <c r="A601" s="191" t="s">
        <v>1285</v>
      </c>
      <c r="B601" s="191" t="s">
        <v>1286</v>
      </c>
      <c r="C601" s="191" t="s">
        <v>224</v>
      </c>
      <c r="D601" s="191" t="s">
        <v>34</v>
      </c>
      <c r="E601" s="191" t="s">
        <v>66</v>
      </c>
      <c r="F601" s="191" t="s">
        <v>44</v>
      </c>
      <c r="G601" s="191" t="s">
        <v>45</v>
      </c>
      <c r="H601" s="191">
        <v>45</v>
      </c>
      <c r="I601" s="191" t="s">
        <v>2126</v>
      </c>
      <c r="J601" s="192">
        <v>36587</v>
      </c>
      <c r="K601" s="193">
        <v>91276</v>
      </c>
      <c r="L601" s="194" t="s">
        <v>2128</v>
      </c>
      <c r="M601" s="195">
        <v>0</v>
      </c>
      <c r="N601" s="191" t="s">
        <v>38</v>
      </c>
      <c r="O601" s="191" t="s">
        <v>39</v>
      </c>
    </row>
    <row r="602" spans="1:15" x14ac:dyDescent="0.3">
      <c r="A602" s="191" t="s">
        <v>1287</v>
      </c>
      <c r="B602" s="191" t="s">
        <v>1288</v>
      </c>
      <c r="C602" s="191" t="s">
        <v>33</v>
      </c>
      <c r="D602" s="191" t="s">
        <v>82</v>
      </c>
      <c r="E602" s="191" t="s">
        <v>35</v>
      </c>
      <c r="F602" s="191" t="s">
        <v>36</v>
      </c>
      <c r="G602" s="191" t="s">
        <v>45</v>
      </c>
      <c r="H602" s="191">
        <v>52</v>
      </c>
      <c r="I602" s="191" t="s">
        <v>2126</v>
      </c>
      <c r="J602" s="192">
        <v>42983</v>
      </c>
      <c r="K602" s="193">
        <v>140042</v>
      </c>
      <c r="L602" s="194" t="s">
        <v>2127</v>
      </c>
      <c r="M602" s="195">
        <v>0.13</v>
      </c>
      <c r="N602" s="191" t="s">
        <v>38</v>
      </c>
      <c r="O602" s="191" t="s">
        <v>77</v>
      </c>
    </row>
    <row r="603" spans="1:15" x14ac:dyDescent="0.3">
      <c r="A603" s="191" t="s">
        <v>1289</v>
      </c>
      <c r="B603" s="191" t="s">
        <v>1290</v>
      </c>
      <c r="C603" s="191" t="s">
        <v>72</v>
      </c>
      <c r="D603" s="191" t="s">
        <v>76</v>
      </c>
      <c r="E603" s="191" t="s">
        <v>43</v>
      </c>
      <c r="F603" s="191" t="s">
        <v>36</v>
      </c>
      <c r="G603" s="191" t="s">
        <v>45</v>
      </c>
      <c r="H603" s="191">
        <v>40</v>
      </c>
      <c r="I603" s="191" t="s">
        <v>2130</v>
      </c>
      <c r="J603" s="192">
        <v>43440</v>
      </c>
      <c r="K603" s="193">
        <v>57225</v>
      </c>
      <c r="L603" s="194" t="s">
        <v>2128</v>
      </c>
      <c r="M603" s="195">
        <v>0</v>
      </c>
      <c r="N603" s="191" t="s">
        <v>38</v>
      </c>
      <c r="O603" s="191" t="s">
        <v>105</v>
      </c>
    </row>
    <row r="604" spans="1:15" x14ac:dyDescent="0.3">
      <c r="A604" s="191" t="s">
        <v>1291</v>
      </c>
      <c r="B604" s="191" t="s">
        <v>1292</v>
      </c>
      <c r="C604" s="191" t="s">
        <v>69</v>
      </c>
      <c r="D604" s="191" t="s">
        <v>82</v>
      </c>
      <c r="E604" s="191" t="s">
        <v>52</v>
      </c>
      <c r="F604" s="191" t="s">
        <v>36</v>
      </c>
      <c r="G604" s="191" t="s">
        <v>102</v>
      </c>
      <c r="H604" s="191">
        <v>55</v>
      </c>
      <c r="I604" s="191" t="s">
        <v>2126</v>
      </c>
      <c r="J604" s="192">
        <v>40233</v>
      </c>
      <c r="K604" s="193">
        <v>102839</v>
      </c>
      <c r="L604" s="194" t="s">
        <v>2127</v>
      </c>
      <c r="M604" s="195">
        <v>0.05</v>
      </c>
      <c r="N604" s="191" t="s">
        <v>38</v>
      </c>
      <c r="O604" s="191" t="s">
        <v>73</v>
      </c>
    </row>
    <row r="605" spans="1:15" x14ac:dyDescent="0.3">
      <c r="A605" s="191" t="s">
        <v>1293</v>
      </c>
      <c r="B605" s="191" t="s">
        <v>1294</v>
      </c>
      <c r="C605" s="191" t="s">
        <v>50</v>
      </c>
      <c r="D605" s="191" t="s">
        <v>97</v>
      </c>
      <c r="E605" s="191" t="s">
        <v>35</v>
      </c>
      <c r="F605" s="191" t="s">
        <v>44</v>
      </c>
      <c r="G605" s="191" t="s">
        <v>45</v>
      </c>
      <c r="H605" s="191">
        <v>29</v>
      </c>
      <c r="I605" s="191" t="s">
        <v>2130</v>
      </c>
      <c r="J605" s="192">
        <v>44454</v>
      </c>
      <c r="K605" s="193">
        <v>199783</v>
      </c>
      <c r="L605" s="194" t="s">
        <v>2129</v>
      </c>
      <c r="M605" s="195">
        <v>0.21</v>
      </c>
      <c r="N605" s="191" t="s">
        <v>38</v>
      </c>
      <c r="O605" s="191" t="s">
        <v>54</v>
      </c>
    </row>
    <row r="606" spans="1:15" x14ac:dyDescent="0.3">
      <c r="A606" s="191" t="s">
        <v>1295</v>
      </c>
      <c r="B606" s="191" t="s">
        <v>1296</v>
      </c>
      <c r="C606" s="191" t="s">
        <v>160</v>
      </c>
      <c r="D606" s="191" t="s">
        <v>82</v>
      </c>
      <c r="E606" s="191" t="s">
        <v>35</v>
      </c>
      <c r="F606" s="191" t="s">
        <v>44</v>
      </c>
      <c r="G606" s="191" t="s">
        <v>102</v>
      </c>
      <c r="H606" s="191">
        <v>32</v>
      </c>
      <c r="I606" s="191" t="s">
        <v>2130</v>
      </c>
      <c r="J606" s="192">
        <v>44295</v>
      </c>
      <c r="K606" s="193">
        <v>70980</v>
      </c>
      <c r="L606" s="194" t="s">
        <v>2128</v>
      </c>
      <c r="M606" s="195">
        <v>0</v>
      </c>
      <c r="N606" s="191" t="s">
        <v>110</v>
      </c>
      <c r="O606" s="191" t="s">
        <v>116</v>
      </c>
    </row>
    <row r="607" spans="1:15" x14ac:dyDescent="0.3">
      <c r="A607" s="191" t="s">
        <v>1297</v>
      </c>
      <c r="B607" s="191" t="s">
        <v>1298</v>
      </c>
      <c r="C607" s="191" t="s">
        <v>69</v>
      </c>
      <c r="D607" s="191" t="s">
        <v>97</v>
      </c>
      <c r="E607" s="191" t="s">
        <v>66</v>
      </c>
      <c r="F607" s="191" t="s">
        <v>44</v>
      </c>
      <c r="G607" s="191" t="s">
        <v>53</v>
      </c>
      <c r="H607" s="191">
        <v>51</v>
      </c>
      <c r="I607" s="191" t="s">
        <v>2126</v>
      </c>
      <c r="J607" s="192">
        <v>35456</v>
      </c>
      <c r="K607" s="193">
        <v>104431</v>
      </c>
      <c r="L607" s="194" t="s">
        <v>2127</v>
      </c>
      <c r="M607" s="195">
        <v>7.0000000000000007E-2</v>
      </c>
      <c r="N607" s="191" t="s">
        <v>38</v>
      </c>
      <c r="O607" s="191" t="s">
        <v>61</v>
      </c>
    </row>
    <row r="608" spans="1:15" x14ac:dyDescent="0.3">
      <c r="A608" s="191" t="s">
        <v>1299</v>
      </c>
      <c r="B608" s="191" t="s">
        <v>1300</v>
      </c>
      <c r="C608" s="191" t="s">
        <v>201</v>
      </c>
      <c r="D608" s="191" t="s">
        <v>82</v>
      </c>
      <c r="E608" s="191" t="s">
        <v>52</v>
      </c>
      <c r="F608" s="191" t="s">
        <v>44</v>
      </c>
      <c r="G608" s="191" t="s">
        <v>53</v>
      </c>
      <c r="H608" s="191">
        <v>28</v>
      </c>
      <c r="I608" s="191" t="s">
        <v>2130</v>
      </c>
      <c r="J608" s="192">
        <v>44374</v>
      </c>
      <c r="K608" s="193">
        <v>48510</v>
      </c>
      <c r="L608" s="194" t="s">
        <v>2131</v>
      </c>
      <c r="M608" s="195">
        <v>0</v>
      </c>
      <c r="N608" s="191" t="s">
        <v>38</v>
      </c>
      <c r="O608" s="191" t="s">
        <v>54</v>
      </c>
    </row>
    <row r="609" spans="1:15" x14ac:dyDescent="0.3">
      <c r="A609" s="191" t="s">
        <v>1301</v>
      </c>
      <c r="B609" s="191" t="s">
        <v>1302</v>
      </c>
      <c r="C609" s="191" t="s">
        <v>125</v>
      </c>
      <c r="D609" s="191" t="s">
        <v>86</v>
      </c>
      <c r="E609" s="191" t="s">
        <v>52</v>
      </c>
      <c r="F609" s="191" t="s">
        <v>44</v>
      </c>
      <c r="G609" s="191" t="s">
        <v>37</v>
      </c>
      <c r="H609" s="191">
        <v>27</v>
      </c>
      <c r="I609" s="191" t="s">
        <v>2130</v>
      </c>
      <c r="J609" s="192">
        <v>43613</v>
      </c>
      <c r="K609" s="193">
        <v>70110</v>
      </c>
      <c r="L609" s="194" t="s">
        <v>2128</v>
      </c>
      <c r="M609" s="195">
        <v>0</v>
      </c>
      <c r="N609" s="191" t="s">
        <v>38</v>
      </c>
      <c r="O609" s="191" t="s">
        <v>73</v>
      </c>
    </row>
    <row r="610" spans="1:15" x14ac:dyDescent="0.3">
      <c r="A610" s="191" t="s">
        <v>1303</v>
      </c>
      <c r="B610" s="191" t="s">
        <v>1304</v>
      </c>
      <c r="C610" s="191" t="s">
        <v>50</v>
      </c>
      <c r="D610" s="191" t="s">
        <v>97</v>
      </c>
      <c r="E610" s="191" t="s">
        <v>66</v>
      </c>
      <c r="F610" s="191" t="s">
        <v>44</v>
      </c>
      <c r="G610" s="191" t="s">
        <v>45</v>
      </c>
      <c r="H610" s="191">
        <v>45</v>
      </c>
      <c r="I610" s="191" t="s">
        <v>2126</v>
      </c>
      <c r="J610" s="192">
        <v>39519</v>
      </c>
      <c r="K610" s="193">
        <v>186138</v>
      </c>
      <c r="L610" s="194" t="s">
        <v>2129</v>
      </c>
      <c r="M610" s="195">
        <v>0.28000000000000003</v>
      </c>
      <c r="N610" s="191" t="s">
        <v>46</v>
      </c>
      <c r="O610" s="191" t="s">
        <v>47</v>
      </c>
    </row>
    <row r="611" spans="1:15" x14ac:dyDescent="0.3">
      <c r="A611" s="191" t="s">
        <v>1305</v>
      </c>
      <c r="B611" s="191" t="s">
        <v>1306</v>
      </c>
      <c r="C611" s="191" t="s">
        <v>72</v>
      </c>
      <c r="D611" s="191" t="s">
        <v>76</v>
      </c>
      <c r="E611" s="191" t="s">
        <v>43</v>
      </c>
      <c r="F611" s="191" t="s">
        <v>44</v>
      </c>
      <c r="G611" s="191" t="s">
        <v>102</v>
      </c>
      <c r="H611" s="191">
        <v>58</v>
      </c>
      <c r="I611" s="191" t="s">
        <v>2126</v>
      </c>
      <c r="J611" s="192">
        <v>40287</v>
      </c>
      <c r="K611" s="193">
        <v>56350</v>
      </c>
      <c r="L611" s="194" t="s">
        <v>2128</v>
      </c>
      <c r="M611" s="195">
        <v>0</v>
      </c>
      <c r="N611" s="191" t="s">
        <v>110</v>
      </c>
      <c r="O611" s="191" t="s">
        <v>116</v>
      </c>
    </row>
    <row r="612" spans="1:15" x14ac:dyDescent="0.3">
      <c r="A612" s="191" t="s">
        <v>1307</v>
      </c>
      <c r="B612" s="191" t="s">
        <v>1308</v>
      </c>
      <c r="C612" s="191" t="s">
        <v>33</v>
      </c>
      <c r="D612" s="191" t="s">
        <v>51</v>
      </c>
      <c r="E612" s="191" t="s">
        <v>35</v>
      </c>
      <c r="F612" s="191" t="s">
        <v>36</v>
      </c>
      <c r="G612" s="191" t="s">
        <v>102</v>
      </c>
      <c r="H612" s="191">
        <v>45</v>
      </c>
      <c r="I612" s="191" t="s">
        <v>2126</v>
      </c>
      <c r="J612" s="192">
        <v>42379</v>
      </c>
      <c r="K612" s="193">
        <v>149761</v>
      </c>
      <c r="L612" s="194" t="s">
        <v>2127</v>
      </c>
      <c r="M612" s="195">
        <v>0.12</v>
      </c>
      <c r="N612" s="191" t="s">
        <v>38</v>
      </c>
      <c r="O612" s="191" t="s">
        <v>105</v>
      </c>
    </row>
    <row r="613" spans="1:15" x14ac:dyDescent="0.3">
      <c r="A613" s="191" t="s">
        <v>1309</v>
      </c>
      <c r="B613" s="191" t="s">
        <v>1310</v>
      </c>
      <c r="C613" s="191" t="s">
        <v>33</v>
      </c>
      <c r="D613" s="191" t="s">
        <v>51</v>
      </c>
      <c r="E613" s="191" t="s">
        <v>66</v>
      </c>
      <c r="F613" s="191" t="s">
        <v>44</v>
      </c>
      <c r="G613" s="191" t="s">
        <v>102</v>
      </c>
      <c r="H613" s="191">
        <v>44</v>
      </c>
      <c r="I613" s="191" t="s">
        <v>2130</v>
      </c>
      <c r="J613" s="192">
        <v>39305</v>
      </c>
      <c r="K613" s="193">
        <v>126277</v>
      </c>
      <c r="L613" s="194" t="s">
        <v>2127</v>
      </c>
      <c r="M613" s="195">
        <v>0.13</v>
      </c>
      <c r="N613" s="191" t="s">
        <v>110</v>
      </c>
      <c r="O613" s="191" t="s">
        <v>111</v>
      </c>
    </row>
    <row r="614" spans="1:15" x14ac:dyDescent="0.3">
      <c r="A614" s="191" t="s">
        <v>1311</v>
      </c>
      <c r="B614" s="191" t="s">
        <v>1312</v>
      </c>
      <c r="C614" s="191" t="s">
        <v>69</v>
      </c>
      <c r="D614" s="191" t="s">
        <v>65</v>
      </c>
      <c r="E614" s="191" t="s">
        <v>52</v>
      </c>
      <c r="F614" s="191" t="s">
        <v>44</v>
      </c>
      <c r="G614" s="191" t="s">
        <v>53</v>
      </c>
      <c r="H614" s="191">
        <v>33</v>
      </c>
      <c r="I614" s="191" t="s">
        <v>2130</v>
      </c>
      <c r="J614" s="192">
        <v>41446</v>
      </c>
      <c r="K614" s="193">
        <v>119631</v>
      </c>
      <c r="L614" s="194" t="s">
        <v>2127</v>
      </c>
      <c r="M614" s="195">
        <v>0.06</v>
      </c>
      <c r="N614" s="191" t="s">
        <v>38</v>
      </c>
      <c r="O614" s="191" t="s">
        <v>61</v>
      </c>
    </row>
    <row r="615" spans="1:15" x14ac:dyDescent="0.3">
      <c r="A615" s="191" t="s">
        <v>1313</v>
      </c>
      <c r="B615" s="191" t="s">
        <v>1314</v>
      </c>
      <c r="C615" s="191" t="s">
        <v>96</v>
      </c>
      <c r="D615" s="191" t="s">
        <v>34</v>
      </c>
      <c r="E615" s="191" t="s">
        <v>35</v>
      </c>
      <c r="F615" s="191" t="s">
        <v>44</v>
      </c>
      <c r="G615" s="191" t="s">
        <v>45</v>
      </c>
      <c r="H615" s="191">
        <v>26</v>
      </c>
      <c r="I615" s="191" t="s">
        <v>2130</v>
      </c>
      <c r="J615" s="192">
        <v>43960</v>
      </c>
      <c r="K615" s="193">
        <v>256561</v>
      </c>
      <c r="L615" s="194" t="s">
        <v>2134</v>
      </c>
      <c r="M615" s="195">
        <v>0.39</v>
      </c>
      <c r="N615" s="191" t="s">
        <v>38</v>
      </c>
      <c r="O615" s="191" t="s">
        <v>77</v>
      </c>
    </row>
    <row r="616" spans="1:15" x14ac:dyDescent="0.3">
      <c r="A616" s="191" t="s">
        <v>1315</v>
      </c>
      <c r="B616" s="191" t="s">
        <v>1316</v>
      </c>
      <c r="C616" s="191" t="s">
        <v>390</v>
      </c>
      <c r="D616" s="191" t="s">
        <v>34</v>
      </c>
      <c r="E616" s="191" t="s">
        <v>52</v>
      </c>
      <c r="F616" s="191" t="s">
        <v>36</v>
      </c>
      <c r="G616" s="191" t="s">
        <v>102</v>
      </c>
      <c r="H616" s="191">
        <v>45</v>
      </c>
      <c r="I616" s="191" t="s">
        <v>2126</v>
      </c>
      <c r="J616" s="192">
        <v>43937</v>
      </c>
      <c r="K616" s="193">
        <v>66958</v>
      </c>
      <c r="L616" s="194" t="s">
        <v>2128</v>
      </c>
      <c r="M616" s="195">
        <v>0</v>
      </c>
      <c r="N616" s="191" t="s">
        <v>38</v>
      </c>
      <c r="O616" s="191" t="s">
        <v>73</v>
      </c>
    </row>
    <row r="617" spans="1:15" x14ac:dyDescent="0.3">
      <c r="A617" s="191" t="s">
        <v>1317</v>
      </c>
      <c r="B617" s="191" t="s">
        <v>1318</v>
      </c>
      <c r="C617" s="191" t="s">
        <v>33</v>
      </c>
      <c r="D617" s="191" t="s">
        <v>65</v>
      </c>
      <c r="E617" s="191" t="s">
        <v>43</v>
      </c>
      <c r="F617" s="191" t="s">
        <v>36</v>
      </c>
      <c r="G617" s="191" t="s">
        <v>45</v>
      </c>
      <c r="H617" s="191">
        <v>46</v>
      </c>
      <c r="I617" s="191" t="s">
        <v>2126</v>
      </c>
      <c r="J617" s="192">
        <v>38046</v>
      </c>
      <c r="K617" s="193">
        <v>158897</v>
      </c>
      <c r="L617" s="194" t="s">
        <v>2129</v>
      </c>
      <c r="M617" s="195">
        <v>0.1</v>
      </c>
      <c r="N617" s="191" t="s">
        <v>46</v>
      </c>
      <c r="O617" s="191" t="s">
        <v>47</v>
      </c>
    </row>
    <row r="618" spans="1:15" x14ac:dyDescent="0.3">
      <c r="A618" s="191" t="s">
        <v>1319</v>
      </c>
      <c r="B618" s="191" t="s">
        <v>1320</v>
      </c>
      <c r="C618" s="191" t="s">
        <v>42</v>
      </c>
      <c r="D618" s="191" t="s">
        <v>34</v>
      </c>
      <c r="E618" s="191" t="s">
        <v>66</v>
      </c>
      <c r="F618" s="191" t="s">
        <v>44</v>
      </c>
      <c r="G618" s="191" t="s">
        <v>53</v>
      </c>
      <c r="H618" s="191">
        <v>37</v>
      </c>
      <c r="I618" s="191" t="s">
        <v>2130</v>
      </c>
      <c r="J618" s="192">
        <v>39493</v>
      </c>
      <c r="K618" s="193">
        <v>71695</v>
      </c>
      <c r="L618" s="194" t="s">
        <v>2128</v>
      </c>
      <c r="M618" s="195">
        <v>0</v>
      </c>
      <c r="N618" s="191" t="s">
        <v>38</v>
      </c>
      <c r="O618" s="191" t="s">
        <v>61</v>
      </c>
    </row>
    <row r="619" spans="1:15" x14ac:dyDescent="0.3">
      <c r="A619" s="191" t="s">
        <v>1321</v>
      </c>
      <c r="B619" s="191" t="s">
        <v>1322</v>
      </c>
      <c r="C619" s="191" t="s">
        <v>60</v>
      </c>
      <c r="D619" s="191" t="s">
        <v>97</v>
      </c>
      <c r="E619" s="191" t="s">
        <v>66</v>
      </c>
      <c r="F619" s="191" t="s">
        <v>44</v>
      </c>
      <c r="G619" s="191" t="s">
        <v>45</v>
      </c>
      <c r="H619" s="191">
        <v>40</v>
      </c>
      <c r="I619" s="191" t="s">
        <v>2130</v>
      </c>
      <c r="J619" s="192">
        <v>41904</v>
      </c>
      <c r="K619" s="193">
        <v>73779</v>
      </c>
      <c r="L619" s="194" t="s">
        <v>2128</v>
      </c>
      <c r="M619" s="195">
        <v>0</v>
      </c>
      <c r="N619" s="191" t="s">
        <v>46</v>
      </c>
      <c r="O619" s="191" t="s">
        <v>47</v>
      </c>
    </row>
    <row r="620" spans="1:15" x14ac:dyDescent="0.3">
      <c r="A620" s="191" t="s">
        <v>1323</v>
      </c>
      <c r="B620" s="191" t="s">
        <v>1324</v>
      </c>
      <c r="C620" s="191" t="s">
        <v>69</v>
      </c>
      <c r="D620" s="191" t="s">
        <v>65</v>
      </c>
      <c r="E620" s="191" t="s">
        <v>52</v>
      </c>
      <c r="F620" s="191" t="s">
        <v>36</v>
      </c>
      <c r="G620" s="191" t="s">
        <v>45</v>
      </c>
      <c r="H620" s="191">
        <v>45</v>
      </c>
      <c r="I620" s="191" t="s">
        <v>2126</v>
      </c>
      <c r="J620" s="192">
        <v>40836</v>
      </c>
      <c r="K620" s="193">
        <v>123640</v>
      </c>
      <c r="L620" s="194" t="s">
        <v>2127</v>
      </c>
      <c r="M620" s="195">
        <v>7.0000000000000007E-2</v>
      </c>
      <c r="N620" s="191" t="s">
        <v>46</v>
      </c>
      <c r="O620" s="191" t="s">
        <v>91</v>
      </c>
    </row>
    <row r="621" spans="1:15" x14ac:dyDescent="0.3">
      <c r="A621" s="191" t="s">
        <v>1325</v>
      </c>
      <c r="B621" s="191" t="s">
        <v>1326</v>
      </c>
      <c r="C621" s="191" t="s">
        <v>72</v>
      </c>
      <c r="D621" s="191" t="s">
        <v>65</v>
      </c>
      <c r="E621" s="191" t="s">
        <v>52</v>
      </c>
      <c r="F621" s="191" t="s">
        <v>36</v>
      </c>
      <c r="G621" s="191" t="s">
        <v>53</v>
      </c>
      <c r="H621" s="191">
        <v>33</v>
      </c>
      <c r="I621" s="191" t="s">
        <v>2130</v>
      </c>
      <c r="J621" s="192">
        <v>41742</v>
      </c>
      <c r="K621" s="193">
        <v>46878</v>
      </c>
      <c r="L621" s="194" t="s">
        <v>2131</v>
      </c>
      <c r="M621" s="195">
        <v>0</v>
      </c>
      <c r="N621" s="191" t="s">
        <v>38</v>
      </c>
      <c r="O621" s="191" t="s">
        <v>73</v>
      </c>
    </row>
    <row r="622" spans="1:15" x14ac:dyDescent="0.3">
      <c r="A622" s="191" t="s">
        <v>1327</v>
      </c>
      <c r="B622" s="191" t="s">
        <v>1328</v>
      </c>
      <c r="C622" s="191" t="s">
        <v>72</v>
      </c>
      <c r="D622" s="191" t="s">
        <v>97</v>
      </c>
      <c r="E622" s="191" t="s">
        <v>52</v>
      </c>
      <c r="F622" s="191" t="s">
        <v>36</v>
      </c>
      <c r="G622" s="191" t="s">
        <v>53</v>
      </c>
      <c r="H622" s="191">
        <v>64</v>
      </c>
      <c r="I622" s="191" t="s">
        <v>2133</v>
      </c>
      <c r="J622" s="192">
        <v>37662</v>
      </c>
      <c r="K622" s="193">
        <v>57032</v>
      </c>
      <c r="L622" s="194" t="s">
        <v>2128</v>
      </c>
      <c r="M622" s="195">
        <v>0</v>
      </c>
      <c r="N622" s="191" t="s">
        <v>38</v>
      </c>
      <c r="O622" s="191" t="s">
        <v>73</v>
      </c>
    </row>
    <row r="623" spans="1:15" x14ac:dyDescent="0.3">
      <c r="A623" s="191" t="s">
        <v>1329</v>
      </c>
      <c r="B623" s="191" t="s">
        <v>1330</v>
      </c>
      <c r="C623" s="191" t="s">
        <v>60</v>
      </c>
      <c r="D623" s="191" t="s">
        <v>65</v>
      </c>
      <c r="E623" s="191" t="s">
        <v>43</v>
      </c>
      <c r="F623" s="191" t="s">
        <v>36</v>
      </c>
      <c r="G623" s="191" t="s">
        <v>102</v>
      </c>
      <c r="H623" s="191">
        <v>57</v>
      </c>
      <c r="I623" s="191" t="s">
        <v>2126</v>
      </c>
      <c r="J623" s="192">
        <v>39357</v>
      </c>
      <c r="K623" s="193">
        <v>98150</v>
      </c>
      <c r="L623" s="194" t="s">
        <v>2128</v>
      </c>
      <c r="M623" s="195">
        <v>0</v>
      </c>
      <c r="N623" s="191" t="s">
        <v>110</v>
      </c>
      <c r="O623" s="191" t="s">
        <v>116</v>
      </c>
    </row>
    <row r="624" spans="1:15" x14ac:dyDescent="0.3">
      <c r="A624" s="191" t="s">
        <v>1331</v>
      </c>
      <c r="B624" s="191" t="s">
        <v>1332</v>
      </c>
      <c r="C624" s="191" t="s">
        <v>50</v>
      </c>
      <c r="D624" s="191" t="s">
        <v>97</v>
      </c>
      <c r="E624" s="191" t="s">
        <v>43</v>
      </c>
      <c r="F624" s="191" t="s">
        <v>36</v>
      </c>
      <c r="G624" s="191" t="s">
        <v>45</v>
      </c>
      <c r="H624" s="191">
        <v>35</v>
      </c>
      <c r="I624" s="191" t="s">
        <v>2130</v>
      </c>
      <c r="J624" s="192">
        <v>42800</v>
      </c>
      <c r="K624" s="193">
        <v>171426</v>
      </c>
      <c r="L624" s="194" t="s">
        <v>2129</v>
      </c>
      <c r="M624" s="195">
        <v>0.15</v>
      </c>
      <c r="N624" s="191" t="s">
        <v>46</v>
      </c>
      <c r="O624" s="191" t="s">
        <v>131</v>
      </c>
    </row>
    <row r="625" spans="1:15" x14ac:dyDescent="0.3">
      <c r="A625" s="191" t="s">
        <v>1333</v>
      </c>
      <c r="B625" s="191" t="s">
        <v>1334</v>
      </c>
      <c r="C625" s="191" t="s">
        <v>72</v>
      </c>
      <c r="D625" s="191" t="s">
        <v>51</v>
      </c>
      <c r="E625" s="191" t="s">
        <v>43</v>
      </c>
      <c r="F625" s="191" t="s">
        <v>36</v>
      </c>
      <c r="G625" s="191" t="s">
        <v>53</v>
      </c>
      <c r="H625" s="191">
        <v>55</v>
      </c>
      <c r="I625" s="191" t="s">
        <v>2126</v>
      </c>
      <c r="J625" s="192">
        <v>44302</v>
      </c>
      <c r="K625" s="193">
        <v>48266</v>
      </c>
      <c r="L625" s="194" t="s">
        <v>2131</v>
      </c>
      <c r="M625" s="195">
        <v>0</v>
      </c>
      <c r="N625" s="191" t="s">
        <v>38</v>
      </c>
      <c r="O625" s="191" t="s">
        <v>54</v>
      </c>
    </row>
    <row r="626" spans="1:15" x14ac:dyDescent="0.3">
      <c r="A626" s="191" t="s">
        <v>1335</v>
      </c>
      <c r="B626" s="191" t="s">
        <v>1336</v>
      </c>
      <c r="C626" s="191" t="s">
        <v>96</v>
      </c>
      <c r="D626" s="191" t="s">
        <v>51</v>
      </c>
      <c r="E626" s="191" t="s">
        <v>35</v>
      </c>
      <c r="F626" s="191" t="s">
        <v>44</v>
      </c>
      <c r="G626" s="191" t="s">
        <v>102</v>
      </c>
      <c r="H626" s="191">
        <v>36</v>
      </c>
      <c r="I626" s="191" t="s">
        <v>2130</v>
      </c>
      <c r="J626" s="192">
        <v>43330</v>
      </c>
      <c r="K626" s="193">
        <v>223404</v>
      </c>
      <c r="L626" s="194" t="s">
        <v>2132</v>
      </c>
      <c r="M626" s="195">
        <v>0.32</v>
      </c>
      <c r="N626" s="191" t="s">
        <v>38</v>
      </c>
      <c r="O626" s="191" t="s">
        <v>105</v>
      </c>
    </row>
    <row r="627" spans="1:15" x14ac:dyDescent="0.3">
      <c r="A627" s="191" t="s">
        <v>1337</v>
      </c>
      <c r="B627" s="191" t="s">
        <v>1338</v>
      </c>
      <c r="C627" s="191" t="s">
        <v>316</v>
      </c>
      <c r="D627" s="191" t="s">
        <v>34</v>
      </c>
      <c r="E627" s="191" t="s">
        <v>52</v>
      </c>
      <c r="F627" s="191" t="s">
        <v>36</v>
      </c>
      <c r="G627" s="191" t="s">
        <v>45</v>
      </c>
      <c r="H627" s="191">
        <v>57</v>
      </c>
      <c r="I627" s="191" t="s">
        <v>2126</v>
      </c>
      <c r="J627" s="192">
        <v>41649</v>
      </c>
      <c r="K627" s="193">
        <v>74854</v>
      </c>
      <c r="L627" s="194" t="s">
        <v>2128</v>
      </c>
      <c r="M627" s="195">
        <v>0</v>
      </c>
      <c r="N627" s="191" t="s">
        <v>38</v>
      </c>
      <c r="O627" s="191" t="s">
        <v>39</v>
      </c>
    </row>
    <row r="628" spans="1:15" x14ac:dyDescent="0.3">
      <c r="A628" s="191" t="s">
        <v>1339</v>
      </c>
      <c r="B628" s="191" t="s">
        <v>1340</v>
      </c>
      <c r="C628" s="191" t="s">
        <v>96</v>
      </c>
      <c r="D628" s="191" t="s">
        <v>76</v>
      </c>
      <c r="E628" s="191" t="s">
        <v>52</v>
      </c>
      <c r="F628" s="191" t="s">
        <v>36</v>
      </c>
      <c r="G628" s="191" t="s">
        <v>53</v>
      </c>
      <c r="H628" s="191">
        <v>48</v>
      </c>
      <c r="I628" s="191" t="s">
        <v>2126</v>
      </c>
      <c r="J628" s="192">
        <v>39197</v>
      </c>
      <c r="K628" s="193">
        <v>217783</v>
      </c>
      <c r="L628" s="194" t="s">
        <v>2132</v>
      </c>
      <c r="M628" s="195">
        <v>0.36</v>
      </c>
      <c r="N628" s="191" t="s">
        <v>38</v>
      </c>
      <c r="O628" s="191" t="s">
        <v>39</v>
      </c>
    </row>
    <row r="629" spans="1:15" x14ac:dyDescent="0.3">
      <c r="A629" s="191" t="s">
        <v>1341</v>
      </c>
      <c r="B629" s="191" t="s">
        <v>1342</v>
      </c>
      <c r="C629" s="191" t="s">
        <v>347</v>
      </c>
      <c r="D629" s="191" t="s">
        <v>34</v>
      </c>
      <c r="E629" s="191" t="s">
        <v>43</v>
      </c>
      <c r="F629" s="191" t="s">
        <v>36</v>
      </c>
      <c r="G629" s="191" t="s">
        <v>102</v>
      </c>
      <c r="H629" s="191">
        <v>53</v>
      </c>
      <c r="I629" s="191" t="s">
        <v>2126</v>
      </c>
      <c r="J629" s="192">
        <v>38214</v>
      </c>
      <c r="K629" s="193">
        <v>44735</v>
      </c>
      <c r="L629" s="194" t="s">
        <v>2131</v>
      </c>
      <c r="M629" s="195">
        <v>0</v>
      </c>
      <c r="N629" s="191" t="s">
        <v>110</v>
      </c>
      <c r="O629" s="191" t="s">
        <v>111</v>
      </c>
    </row>
    <row r="630" spans="1:15" x14ac:dyDescent="0.3">
      <c r="A630" s="191" t="s">
        <v>1343</v>
      </c>
      <c r="B630" s="191" t="s">
        <v>1344</v>
      </c>
      <c r="C630" s="191" t="s">
        <v>141</v>
      </c>
      <c r="D630" s="191" t="s">
        <v>51</v>
      </c>
      <c r="E630" s="191" t="s">
        <v>43</v>
      </c>
      <c r="F630" s="191" t="s">
        <v>36</v>
      </c>
      <c r="G630" s="191" t="s">
        <v>53</v>
      </c>
      <c r="H630" s="191">
        <v>41</v>
      </c>
      <c r="I630" s="191" t="s">
        <v>2130</v>
      </c>
      <c r="J630" s="192">
        <v>39091</v>
      </c>
      <c r="K630" s="193">
        <v>50685</v>
      </c>
      <c r="L630" s="194" t="s">
        <v>2128</v>
      </c>
      <c r="M630" s="195">
        <v>0</v>
      </c>
      <c r="N630" s="191" t="s">
        <v>38</v>
      </c>
      <c r="O630" s="191" t="s">
        <v>105</v>
      </c>
    </row>
    <row r="631" spans="1:15" x14ac:dyDescent="0.3">
      <c r="A631" s="191" t="s">
        <v>1345</v>
      </c>
      <c r="B631" s="191" t="s">
        <v>1346</v>
      </c>
      <c r="C631" s="191" t="s">
        <v>141</v>
      </c>
      <c r="D631" s="191" t="s">
        <v>65</v>
      </c>
      <c r="E631" s="191" t="s">
        <v>35</v>
      </c>
      <c r="F631" s="191" t="s">
        <v>44</v>
      </c>
      <c r="G631" s="191" t="s">
        <v>45</v>
      </c>
      <c r="H631" s="191">
        <v>34</v>
      </c>
      <c r="I631" s="191" t="s">
        <v>2130</v>
      </c>
      <c r="J631" s="192">
        <v>43169</v>
      </c>
      <c r="K631" s="193">
        <v>58993</v>
      </c>
      <c r="L631" s="194" t="s">
        <v>2128</v>
      </c>
      <c r="M631" s="195">
        <v>0</v>
      </c>
      <c r="N631" s="191" t="s">
        <v>38</v>
      </c>
      <c r="O631" s="191" t="s">
        <v>77</v>
      </c>
    </row>
    <row r="632" spans="1:15" x14ac:dyDescent="0.3">
      <c r="A632" s="191" t="s">
        <v>1347</v>
      </c>
      <c r="B632" s="191" t="s">
        <v>1348</v>
      </c>
      <c r="C632" s="191" t="s">
        <v>198</v>
      </c>
      <c r="D632" s="191" t="s">
        <v>86</v>
      </c>
      <c r="E632" s="191" t="s">
        <v>66</v>
      </c>
      <c r="F632" s="191" t="s">
        <v>44</v>
      </c>
      <c r="G632" s="191" t="s">
        <v>53</v>
      </c>
      <c r="H632" s="191">
        <v>47</v>
      </c>
      <c r="I632" s="191" t="s">
        <v>2126</v>
      </c>
      <c r="J632" s="192">
        <v>43990</v>
      </c>
      <c r="K632" s="193">
        <v>115765</v>
      </c>
      <c r="L632" s="194" t="s">
        <v>2127</v>
      </c>
      <c r="M632" s="195">
        <v>0</v>
      </c>
      <c r="N632" s="191" t="s">
        <v>38</v>
      </c>
      <c r="O632" s="191" t="s">
        <v>73</v>
      </c>
    </row>
    <row r="633" spans="1:15" x14ac:dyDescent="0.3">
      <c r="A633" s="191" t="s">
        <v>1349</v>
      </c>
      <c r="B633" s="191" t="s">
        <v>1350</v>
      </c>
      <c r="C633" s="191" t="s">
        <v>50</v>
      </c>
      <c r="D633" s="191" t="s">
        <v>76</v>
      </c>
      <c r="E633" s="191" t="s">
        <v>43</v>
      </c>
      <c r="F633" s="191" t="s">
        <v>36</v>
      </c>
      <c r="G633" s="191" t="s">
        <v>45</v>
      </c>
      <c r="H633" s="191">
        <v>63</v>
      </c>
      <c r="I633" s="191" t="s">
        <v>2133</v>
      </c>
      <c r="J633" s="192">
        <v>39147</v>
      </c>
      <c r="K633" s="193">
        <v>193044</v>
      </c>
      <c r="L633" s="194" t="s">
        <v>2129</v>
      </c>
      <c r="M633" s="195">
        <v>0.15</v>
      </c>
      <c r="N633" s="191" t="s">
        <v>38</v>
      </c>
      <c r="O633" s="191" t="s">
        <v>73</v>
      </c>
    </row>
    <row r="634" spans="1:15" x14ac:dyDescent="0.3">
      <c r="A634" s="191" t="s">
        <v>1351</v>
      </c>
      <c r="B634" s="191" t="s">
        <v>1352</v>
      </c>
      <c r="C634" s="191" t="s">
        <v>72</v>
      </c>
      <c r="D634" s="191" t="s">
        <v>97</v>
      </c>
      <c r="E634" s="191" t="s">
        <v>35</v>
      </c>
      <c r="F634" s="191" t="s">
        <v>36</v>
      </c>
      <c r="G634" s="191" t="s">
        <v>37</v>
      </c>
      <c r="H634" s="191">
        <v>65</v>
      </c>
      <c r="I634" s="191" t="s">
        <v>2133</v>
      </c>
      <c r="J634" s="192">
        <v>40711</v>
      </c>
      <c r="K634" s="193">
        <v>56686</v>
      </c>
      <c r="L634" s="194" t="s">
        <v>2128</v>
      </c>
      <c r="M634" s="195">
        <v>0</v>
      </c>
      <c r="N634" s="191" t="s">
        <v>38</v>
      </c>
      <c r="O634" s="191" t="s">
        <v>39</v>
      </c>
    </row>
    <row r="635" spans="1:15" x14ac:dyDescent="0.3">
      <c r="A635" s="191" t="s">
        <v>1353</v>
      </c>
      <c r="B635" s="191" t="s">
        <v>1354</v>
      </c>
      <c r="C635" s="191" t="s">
        <v>33</v>
      </c>
      <c r="D635" s="191" t="s">
        <v>51</v>
      </c>
      <c r="E635" s="191" t="s">
        <v>43</v>
      </c>
      <c r="F635" s="191" t="s">
        <v>36</v>
      </c>
      <c r="G635" s="191" t="s">
        <v>37</v>
      </c>
      <c r="H635" s="191">
        <v>33</v>
      </c>
      <c r="I635" s="191" t="s">
        <v>2130</v>
      </c>
      <c r="J635" s="192">
        <v>43763</v>
      </c>
      <c r="K635" s="193">
        <v>131652</v>
      </c>
      <c r="L635" s="194" t="s">
        <v>2127</v>
      </c>
      <c r="M635" s="195">
        <v>0.11</v>
      </c>
      <c r="N635" s="191" t="s">
        <v>38</v>
      </c>
      <c r="O635" s="191" t="s">
        <v>39</v>
      </c>
    </row>
    <row r="636" spans="1:15" x14ac:dyDescent="0.3">
      <c r="A636" s="191" t="s">
        <v>1355</v>
      </c>
      <c r="B636" s="191" t="s">
        <v>1356</v>
      </c>
      <c r="C636" s="191" t="s">
        <v>50</v>
      </c>
      <c r="D636" s="191" t="s">
        <v>97</v>
      </c>
      <c r="E636" s="191" t="s">
        <v>43</v>
      </c>
      <c r="F636" s="191" t="s">
        <v>36</v>
      </c>
      <c r="G636" s="191" t="s">
        <v>37</v>
      </c>
      <c r="H636" s="191">
        <v>45</v>
      </c>
      <c r="I636" s="191" t="s">
        <v>2126</v>
      </c>
      <c r="J636" s="192">
        <v>39507</v>
      </c>
      <c r="K636" s="193">
        <v>150577</v>
      </c>
      <c r="L636" s="194" t="s">
        <v>2129</v>
      </c>
      <c r="M636" s="195">
        <v>0.25</v>
      </c>
      <c r="N636" s="191" t="s">
        <v>38</v>
      </c>
      <c r="O636" s="191" t="s">
        <v>73</v>
      </c>
    </row>
    <row r="637" spans="1:15" x14ac:dyDescent="0.3">
      <c r="A637" s="191" t="s">
        <v>1357</v>
      </c>
      <c r="B637" s="191" t="s">
        <v>1358</v>
      </c>
      <c r="C637" s="191" t="s">
        <v>130</v>
      </c>
      <c r="D637" s="191" t="s">
        <v>86</v>
      </c>
      <c r="E637" s="191" t="s">
        <v>35</v>
      </c>
      <c r="F637" s="191" t="s">
        <v>36</v>
      </c>
      <c r="G637" s="191" t="s">
        <v>102</v>
      </c>
      <c r="H637" s="191">
        <v>37</v>
      </c>
      <c r="I637" s="191" t="s">
        <v>2130</v>
      </c>
      <c r="J637" s="192">
        <v>43461</v>
      </c>
      <c r="K637" s="193">
        <v>87359</v>
      </c>
      <c r="L637" s="194" t="s">
        <v>2128</v>
      </c>
      <c r="M637" s="195">
        <v>0.11</v>
      </c>
      <c r="N637" s="191" t="s">
        <v>110</v>
      </c>
      <c r="O637" s="191" t="s">
        <v>116</v>
      </c>
    </row>
    <row r="638" spans="1:15" x14ac:dyDescent="0.3">
      <c r="A638" s="191" t="s">
        <v>1359</v>
      </c>
      <c r="B638" s="191" t="s">
        <v>1360</v>
      </c>
      <c r="C638" s="191" t="s">
        <v>141</v>
      </c>
      <c r="D638" s="191" t="s">
        <v>65</v>
      </c>
      <c r="E638" s="191" t="s">
        <v>52</v>
      </c>
      <c r="F638" s="191" t="s">
        <v>36</v>
      </c>
      <c r="G638" s="191" t="s">
        <v>45</v>
      </c>
      <c r="H638" s="191">
        <v>60</v>
      </c>
      <c r="I638" s="191" t="s">
        <v>2133</v>
      </c>
      <c r="J638" s="192">
        <v>41647</v>
      </c>
      <c r="K638" s="193">
        <v>51877</v>
      </c>
      <c r="L638" s="194" t="s">
        <v>2128</v>
      </c>
      <c r="M638" s="195">
        <v>0</v>
      </c>
      <c r="N638" s="191" t="s">
        <v>46</v>
      </c>
      <c r="O638" s="191" t="s">
        <v>131</v>
      </c>
    </row>
    <row r="639" spans="1:15" x14ac:dyDescent="0.3">
      <c r="A639" s="191" t="s">
        <v>1361</v>
      </c>
      <c r="B639" s="191" t="s">
        <v>1362</v>
      </c>
      <c r="C639" s="191" t="s">
        <v>390</v>
      </c>
      <c r="D639" s="191" t="s">
        <v>34</v>
      </c>
      <c r="E639" s="191" t="s">
        <v>43</v>
      </c>
      <c r="F639" s="191" t="s">
        <v>44</v>
      </c>
      <c r="G639" s="191" t="s">
        <v>45</v>
      </c>
      <c r="H639" s="191">
        <v>43</v>
      </c>
      <c r="I639" s="191" t="s">
        <v>2130</v>
      </c>
      <c r="J639" s="192">
        <v>42753</v>
      </c>
      <c r="K639" s="193">
        <v>86417</v>
      </c>
      <c r="L639" s="194" t="s">
        <v>2128</v>
      </c>
      <c r="M639" s="195">
        <v>0</v>
      </c>
      <c r="N639" s="191" t="s">
        <v>38</v>
      </c>
      <c r="O639" s="191" t="s">
        <v>54</v>
      </c>
    </row>
    <row r="640" spans="1:15" x14ac:dyDescent="0.3">
      <c r="A640" s="191" t="s">
        <v>1363</v>
      </c>
      <c r="B640" s="191" t="s">
        <v>1364</v>
      </c>
      <c r="C640" s="191" t="s">
        <v>316</v>
      </c>
      <c r="D640" s="191" t="s">
        <v>34</v>
      </c>
      <c r="E640" s="191" t="s">
        <v>35</v>
      </c>
      <c r="F640" s="191" t="s">
        <v>36</v>
      </c>
      <c r="G640" s="191" t="s">
        <v>45</v>
      </c>
      <c r="H640" s="191">
        <v>65</v>
      </c>
      <c r="I640" s="191" t="s">
        <v>2133</v>
      </c>
      <c r="J640" s="192">
        <v>37749</v>
      </c>
      <c r="K640" s="193">
        <v>96548</v>
      </c>
      <c r="L640" s="194" t="s">
        <v>2128</v>
      </c>
      <c r="M640" s="195">
        <v>0</v>
      </c>
      <c r="N640" s="191" t="s">
        <v>38</v>
      </c>
      <c r="O640" s="191" t="s">
        <v>77</v>
      </c>
    </row>
    <row r="641" spans="1:15" x14ac:dyDescent="0.3">
      <c r="A641" s="191" t="s">
        <v>1365</v>
      </c>
      <c r="B641" s="191" t="s">
        <v>1366</v>
      </c>
      <c r="C641" s="191" t="s">
        <v>60</v>
      </c>
      <c r="D641" s="191" t="s">
        <v>76</v>
      </c>
      <c r="E641" s="191" t="s">
        <v>43</v>
      </c>
      <c r="F641" s="191" t="s">
        <v>36</v>
      </c>
      <c r="G641" s="191" t="s">
        <v>45</v>
      </c>
      <c r="H641" s="191">
        <v>43</v>
      </c>
      <c r="I641" s="191" t="s">
        <v>2130</v>
      </c>
      <c r="J641" s="192">
        <v>41662</v>
      </c>
      <c r="K641" s="193">
        <v>92940</v>
      </c>
      <c r="L641" s="194" t="s">
        <v>2128</v>
      </c>
      <c r="M641" s="195">
        <v>0</v>
      </c>
      <c r="N641" s="191" t="s">
        <v>46</v>
      </c>
      <c r="O641" s="191" t="s">
        <v>151</v>
      </c>
    </row>
    <row r="642" spans="1:15" x14ac:dyDescent="0.3">
      <c r="A642" s="191" t="s">
        <v>1367</v>
      </c>
      <c r="B642" s="191" t="s">
        <v>1368</v>
      </c>
      <c r="C642" s="191" t="s">
        <v>141</v>
      </c>
      <c r="D642" s="191" t="s">
        <v>76</v>
      </c>
      <c r="E642" s="191" t="s">
        <v>52</v>
      </c>
      <c r="F642" s="191" t="s">
        <v>44</v>
      </c>
      <c r="G642" s="191" t="s">
        <v>45</v>
      </c>
      <c r="H642" s="191">
        <v>28</v>
      </c>
      <c r="I642" s="191" t="s">
        <v>2130</v>
      </c>
      <c r="J642" s="192">
        <v>43336</v>
      </c>
      <c r="K642" s="193">
        <v>61410</v>
      </c>
      <c r="L642" s="194" t="s">
        <v>2128</v>
      </c>
      <c r="M642" s="195">
        <v>0</v>
      </c>
      <c r="N642" s="191" t="s">
        <v>38</v>
      </c>
      <c r="O642" s="191" t="s">
        <v>61</v>
      </c>
    </row>
    <row r="643" spans="1:15" x14ac:dyDescent="0.3">
      <c r="A643" s="191" t="s">
        <v>1369</v>
      </c>
      <c r="B643" s="191" t="s">
        <v>1370</v>
      </c>
      <c r="C643" s="191" t="s">
        <v>69</v>
      </c>
      <c r="D643" s="191" t="s">
        <v>51</v>
      </c>
      <c r="E643" s="191" t="s">
        <v>52</v>
      </c>
      <c r="F643" s="191" t="s">
        <v>36</v>
      </c>
      <c r="G643" s="191" t="s">
        <v>37</v>
      </c>
      <c r="H643" s="191">
        <v>61</v>
      </c>
      <c r="I643" s="191" t="s">
        <v>2133</v>
      </c>
      <c r="J643" s="192">
        <v>40293</v>
      </c>
      <c r="K643" s="193">
        <v>110302</v>
      </c>
      <c r="L643" s="194" t="s">
        <v>2127</v>
      </c>
      <c r="M643" s="195">
        <v>0.06</v>
      </c>
      <c r="N643" s="191" t="s">
        <v>38</v>
      </c>
      <c r="O643" s="191" t="s">
        <v>73</v>
      </c>
    </row>
    <row r="644" spans="1:15" x14ac:dyDescent="0.3">
      <c r="A644" s="191" t="s">
        <v>1371</v>
      </c>
      <c r="B644" s="191" t="s">
        <v>1372</v>
      </c>
      <c r="C644" s="191" t="s">
        <v>50</v>
      </c>
      <c r="D644" s="191" t="s">
        <v>86</v>
      </c>
      <c r="E644" s="191" t="s">
        <v>52</v>
      </c>
      <c r="F644" s="191" t="s">
        <v>36</v>
      </c>
      <c r="G644" s="191" t="s">
        <v>37</v>
      </c>
      <c r="H644" s="191">
        <v>45</v>
      </c>
      <c r="I644" s="191" t="s">
        <v>2126</v>
      </c>
      <c r="J644" s="192">
        <v>43212</v>
      </c>
      <c r="K644" s="193">
        <v>187205</v>
      </c>
      <c r="L644" s="194" t="s">
        <v>2129</v>
      </c>
      <c r="M644" s="195">
        <v>0.24</v>
      </c>
      <c r="N644" s="191" t="s">
        <v>38</v>
      </c>
      <c r="O644" s="191" t="s">
        <v>105</v>
      </c>
    </row>
    <row r="645" spans="1:15" x14ac:dyDescent="0.3">
      <c r="A645" s="191" t="s">
        <v>1373</v>
      </c>
      <c r="B645" s="191" t="s">
        <v>1374</v>
      </c>
      <c r="C645" s="191" t="s">
        <v>60</v>
      </c>
      <c r="D645" s="191" t="s">
        <v>65</v>
      </c>
      <c r="E645" s="191" t="s">
        <v>66</v>
      </c>
      <c r="F645" s="191" t="s">
        <v>44</v>
      </c>
      <c r="G645" s="191" t="s">
        <v>53</v>
      </c>
      <c r="H645" s="191">
        <v>45</v>
      </c>
      <c r="I645" s="191" t="s">
        <v>2126</v>
      </c>
      <c r="J645" s="192">
        <v>40618</v>
      </c>
      <c r="K645" s="193">
        <v>81687</v>
      </c>
      <c r="L645" s="194" t="s">
        <v>2128</v>
      </c>
      <c r="M645" s="195">
        <v>0</v>
      </c>
      <c r="N645" s="191" t="s">
        <v>38</v>
      </c>
      <c r="O645" s="191" t="s">
        <v>61</v>
      </c>
    </row>
    <row r="646" spans="1:15" x14ac:dyDescent="0.3">
      <c r="A646" s="191" t="s">
        <v>1375</v>
      </c>
      <c r="B646" s="191" t="s">
        <v>1376</v>
      </c>
      <c r="C646" s="191" t="s">
        <v>96</v>
      </c>
      <c r="D646" s="191" t="s">
        <v>34</v>
      </c>
      <c r="E646" s="191" t="s">
        <v>52</v>
      </c>
      <c r="F646" s="191" t="s">
        <v>44</v>
      </c>
      <c r="G646" s="191" t="s">
        <v>102</v>
      </c>
      <c r="H646" s="191">
        <v>54</v>
      </c>
      <c r="I646" s="191" t="s">
        <v>2126</v>
      </c>
      <c r="J646" s="192">
        <v>40040</v>
      </c>
      <c r="K646" s="193">
        <v>241083</v>
      </c>
      <c r="L646" s="194" t="s">
        <v>2132</v>
      </c>
      <c r="M646" s="195">
        <v>0.39</v>
      </c>
      <c r="N646" s="191" t="s">
        <v>38</v>
      </c>
      <c r="O646" s="191" t="s">
        <v>105</v>
      </c>
    </row>
    <row r="647" spans="1:15" x14ac:dyDescent="0.3">
      <c r="A647" s="191" t="s">
        <v>1377</v>
      </c>
      <c r="B647" s="191" t="s">
        <v>1378</v>
      </c>
      <c r="C647" s="191" t="s">
        <v>96</v>
      </c>
      <c r="D647" s="191" t="s">
        <v>51</v>
      </c>
      <c r="E647" s="191" t="s">
        <v>52</v>
      </c>
      <c r="F647" s="191" t="s">
        <v>36</v>
      </c>
      <c r="G647" s="191" t="s">
        <v>37</v>
      </c>
      <c r="H647" s="191">
        <v>38</v>
      </c>
      <c r="I647" s="191" t="s">
        <v>2130</v>
      </c>
      <c r="J647" s="192">
        <v>43413</v>
      </c>
      <c r="K647" s="193">
        <v>223805</v>
      </c>
      <c r="L647" s="194" t="s">
        <v>2132</v>
      </c>
      <c r="M647" s="195">
        <v>0.36</v>
      </c>
      <c r="N647" s="191" t="s">
        <v>38</v>
      </c>
      <c r="O647" s="191" t="s">
        <v>54</v>
      </c>
    </row>
    <row r="648" spans="1:15" x14ac:dyDescent="0.3">
      <c r="A648" s="191" t="s">
        <v>1379</v>
      </c>
      <c r="B648" s="191" t="s">
        <v>1380</v>
      </c>
      <c r="C648" s="191" t="s">
        <v>50</v>
      </c>
      <c r="D648" s="191" t="s">
        <v>76</v>
      </c>
      <c r="E648" s="191" t="s">
        <v>66</v>
      </c>
      <c r="F648" s="191" t="s">
        <v>36</v>
      </c>
      <c r="G648" s="191" t="s">
        <v>53</v>
      </c>
      <c r="H648" s="191">
        <v>27</v>
      </c>
      <c r="I648" s="191" t="s">
        <v>2130</v>
      </c>
      <c r="J648" s="192">
        <v>44393</v>
      </c>
      <c r="K648" s="193">
        <v>161759</v>
      </c>
      <c r="L648" s="194" t="s">
        <v>2129</v>
      </c>
      <c r="M648" s="195">
        <v>0.16</v>
      </c>
      <c r="N648" s="191" t="s">
        <v>38</v>
      </c>
      <c r="O648" s="191" t="s">
        <v>73</v>
      </c>
    </row>
    <row r="649" spans="1:15" x14ac:dyDescent="0.3">
      <c r="A649" s="191" t="s">
        <v>1381</v>
      </c>
      <c r="B649" s="191" t="s">
        <v>1382</v>
      </c>
      <c r="C649" s="191" t="s">
        <v>57</v>
      </c>
      <c r="D649" s="191" t="s">
        <v>34</v>
      </c>
      <c r="E649" s="191" t="s">
        <v>35</v>
      </c>
      <c r="F649" s="191" t="s">
        <v>44</v>
      </c>
      <c r="G649" s="191" t="s">
        <v>37</v>
      </c>
      <c r="H649" s="191">
        <v>40</v>
      </c>
      <c r="I649" s="191" t="s">
        <v>2130</v>
      </c>
      <c r="J649" s="192">
        <v>43520</v>
      </c>
      <c r="K649" s="193">
        <v>95899</v>
      </c>
      <c r="L649" s="194" t="s">
        <v>2128</v>
      </c>
      <c r="M649" s="195">
        <v>0.1</v>
      </c>
      <c r="N649" s="191" t="s">
        <v>38</v>
      </c>
      <c r="O649" s="191" t="s">
        <v>105</v>
      </c>
    </row>
    <row r="650" spans="1:15" x14ac:dyDescent="0.3">
      <c r="A650" s="191" t="s">
        <v>1383</v>
      </c>
      <c r="B650" s="191" t="s">
        <v>1384</v>
      </c>
      <c r="C650" s="191" t="s">
        <v>60</v>
      </c>
      <c r="D650" s="191" t="s">
        <v>51</v>
      </c>
      <c r="E650" s="191" t="s">
        <v>66</v>
      </c>
      <c r="F650" s="191" t="s">
        <v>44</v>
      </c>
      <c r="G650" s="191" t="s">
        <v>45</v>
      </c>
      <c r="H650" s="191">
        <v>49</v>
      </c>
      <c r="I650" s="191" t="s">
        <v>2126</v>
      </c>
      <c r="J650" s="192">
        <v>43623</v>
      </c>
      <c r="K650" s="193">
        <v>80700</v>
      </c>
      <c r="L650" s="194" t="s">
        <v>2128</v>
      </c>
      <c r="M650" s="195">
        <v>0</v>
      </c>
      <c r="N650" s="191" t="s">
        <v>38</v>
      </c>
      <c r="O650" s="191" t="s">
        <v>105</v>
      </c>
    </row>
    <row r="651" spans="1:15" x14ac:dyDescent="0.3">
      <c r="A651" s="191" t="s">
        <v>1385</v>
      </c>
      <c r="B651" s="191" t="s">
        <v>1386</v>
      </c>
      <c r="C651" s="191" t="s">
        <v>69</v>
      </c>
      <c r="D651" s="191" t="s">
        <v>82</v>
      </c>
      <c r="E651" s="191" t="s">
        <v>52</v>
      </c>
      <c r="F651" s="191" t="s">
        <v>44</v>
      </c>
      <c r="G651" s="191" t="s">
        <v>45</v>
      </c>
      <c r="H651" s="191">
        <v>54</v>
      </c>
      <c r="I651" s="191" t="s">
        <v>2126</v>
      </c>
      <c r="J651" s="192">
        <v>35500</v>
      </c>
      <c r="K651" s="193">
        <v>128136</v>
      </c>
      <c r="L651" s="194" t="s">
        <v>2127</v>
      </c>
      <c r="M651" s="195">
        <v>0.05</v>
      </c>
      <c r="N651" s="191" t="s">
        <v>46</v>
      </c>
      <c r="O651" s="191" t="s">
        <v>131</v>
      </c>
    </row>
    <row r="652" spans="1:15" x14ac:dyDescent="0.3">
      <c r="A652" s="191" t="s">
        <v>1387</v>
      </c>
      <c r="B652" s="191" t="s">
        <v>1388</v>
      </c>
      <c r="C652" s="191" t="s">
        <v>141</v>
      </c>
      <c r="D652" s="191" t="s">
        <v>97</v>
      </c>
      <c r="E652" s="191" t="s">
        <v>66</v>
      </c>
      <c r="F652" s="191" t="s">
        <v>36</v>
      </c>
      <c r="G652" s="191" t="s">
        <v>53</v>
      </c>
      <c r="H652" s="191">
        <v>39</v>
      </c>
      <c r="I652" s="191" t="s">
        <v>2130</v>
      </c>
      <c r="J652" s="192">
        <v>42843</v>
      </c>
      <c r="K652" s="193">
        <v>58745</v>
      </c>
      <c r="L652" s="194" t="s">
        <v>2128</v>
      </c>
      <c r="M652" s="195">
        <v>0</v>
      </c>
      <c r="N652" s="191" t="s">
        <v>38</v>
      </c>
      <c r="O652" s="191" t="s">
        <v>77</v>
      </c>
    </row>
    <row r="653" spans="1:15" x14ac:dyDescent="0.3">
      <c r="A653" s="191" t="s">
        <v>1389</v>
      </c>
      <c r="B653" s="191" t="s">
        <v>1390</v>
      </c>
      <c r="C653" s="191" t="s">
        <v>42</v>
      </c>
      <c r="D653" s="191" t="s">
        <v>34</v>
      </c>
      <c r="E653" s="191" t="s">
        <v>66</v>
      </c>
      <c r="F653" s="191" t="s">
        <v>36</v>
      </c>
      <c r="G653" s="191" t="s">
        <v>45</v>
      </c>
      <c r="H653" s="191">
        <v>57</v>
      </c>
      <c r="I653" s="191" t="s">
        <v>2126</v>
      </c>
      <c r="J653" s="192">
        <v>33728</v>
      </c>
      <c r="K653" s="193">
        <v>76202</v>
      </c>
      <c r="L653" s="194" t="s">
        <v>2128</v>
      </c>
      <c r="M653" s="195">
        <v>0</v>
      </c>
      <c r="N653" s="191" t="s">
        <v>38</v>
      </c>
      <c r="O653" s="191" t="s">
        <v>77</v>
      </c>
    </row>
    <row r="654" spans="1:15" x14ac:dyDescent="0.3">
      <c r="A654" s="191" t="s">
        <v>1391</v>
      </c>
      <c r="B654" s="191" t="s">
        <v>1392</v>
      </c>
      <c r="C654" s="191" t="s">
        <v>96</v>
      </c>
      <c r="D654" s="191" t="s">
        <v>65</v>
      </c>
      <c r="E654" s="191" t="s">
        <v>52</v>
      </c>
      <c r="F654" s="191" t="s">
        <v>44</v>
      </c>
      <c r="G654" s="191" t="s">
        <v>37</v>
      </c>
      <c r="H654" s="191">
        <v>36</v>
      </c>
      <c r="I654" s="191" t="s">
        <v>2130</v>
      </c>
      <c r="J654" s="192">
        <v>43178</v>
      </c>
      <c r="K654" s="193">
        <v>195200</v>
      </c>
      <c r="L654" s="194" t="s">
        <v>2129</v>
      </c>
      <c r="M654" s="195">
        <v>0.36</v>
      </c>
      <c r="N654" s="191" t="s">
        <v>38</v>
      </c>
      <c r="O654" s="191" t="s">
        <v>77</v>
      </c>
    </row>
    <row r="655" spans="1:15" x14ac:dyDescent="0.3">
      <c r="A655" s="191" t="s">
        <v>1393</v>
      </c>
      <c r="B655" s="191" t="s">
        <v>1394</v>
      </c>
      <c r="C655" s="191" t="s">
        <v>141</v>
      </c>
      <c r="D655" s="191" t="s">
        <v>51</v>
      </c>
      <c r="E655" s="191" t="s">
        <v>43</v>
      </c>
      <c r="F655" s="191" t="s">
        <v>36</v>
      </c>
      <c r="G655" s="191" t="s">
        <v>45</v>
      </c>
      <c r="H655" s="191">
        <v>45</v>
      </c>
      <c r="I655" s="191" t="s">
        <v>2126</v>
      </c>
      <c r="J655" s="192">
        <v>42711</v>
      </c>
      <c r="K655" s="193">
        <v>71454</v>
      </c>
      <c r="L655" s="194" t="s">
        <v>2128</v>
      </c>
      <c r="M655" s="195">
        <v>0</v>
      </c>
      <c r="N655" s="191" t="s">
        <v>46</v>
      </c>
      <c r="O655" s="191" t="s">
        <v>91</v>
      </c>
    </row>
    <row r="656" spans="1:15" x14ac:dyDescent="0.3">
      <c r="A656" s="191" t="s">
        <v>1395</v>
      </c>
      <c r="B656" s="191" t="s">
        <v>1396</v>
      </c>
      <c r="C656" s="191" t="s">
        <v>224</v>
      </c>
      <c r="D656" s="191" t="s">
        <v>34</v>
      </c>
      <c r="E656" s="191" t="s">
        <v>43</v>
      </c>
      <c r="F656" s="191" t="s">
        <v>36</v>
      </c>
      <c r="G656" s="191" t="s">
        <v>53</v>
      </c>
      <c r="H656" s="191">
        <v>30</v>
      </c>
      <c r="I656" s="191" t="s">
        <v>2130</v>
      </c>
      <c r="J656" s="192">
        <v>43864</v>
      </c>
      <c r="K656" s="193">
        <v>94652</v>
      </c>
      <c r="L656" s="194" t="s">
        <v>2128</v>
      </c>
      <c r="M656" s="195">
        <v>0</v>
      </c>
      <c r="N656" s="191" t="s">
        <v>38</v>
      </c>
      <c r="O656" s="191" t="s">
        <v>39</v>
      </c>
    </row>
    <row r="657" spans="1:15" x14ac:dyDescent="0.3">
      <c r="A657" s="191" t="s">
        <v>1397</v>
      </c>
      <c r="B657" s="191" t="s">
        <v>1398</v>
      </c>
      <c r="C657" s="191" t="s">
        <v>42</v>
      </c>
      <c r="D657" s="191" t="s">
        <v>34</v>
      </c>
      <c r="E657" s="191" t="s">
        <v>43</v>
      </c>
      <c r="F657" s="191" t="s">
        <v>44</v>
      </c>
      <c r="G657" s="191" t="s">
        <v>37</v>
      </c>
      <c r="H657" s="191">
        <v>34</v>
      </c>
      <c r="I657" s="191" t="s">
        <v>2130</v>
      </c>
      <c r="J657" s="192">
        <v>42416</v>
      </c>
      <c r="K657" s="193">
        <v>63411</v>
      </c>
      <c r="L657" s="194" t="s">
        <v>2128</v>
      </c>
      <c r="M657" s="195">
        <v>0</v>
      </c>
      <c r="N657" s="191" t="s">
        <v>38</v>
      </c>
      <c r="O657" s="191" t="s">
        <v>73</v>
      </c>
    </row>
    <row r="658" spans="1:15" x14ac:dyDescent="0.3">
      <c r="A658" s="191" t="s">
        <v>1399</v>
      </c>
      <c r="B658" s="191" t="s">
        <v>1400</v>
      </c>
      <c r="C658" s="191" t="s">
        <v>141</v>
      </c>
      <c r="D658" s="191" t="s">
        <v>65</v>
      </c>
      <c r="E658" s="191" t="s">
        <v>52</v>
      </c>
      <c r="F658" s="191" t="s">
        <v>44</v>
      </c>
      <c r="G658" s="191" t="s">
        <v>45</v>
      </c>
      <c r="H658" s="191">
        <v>31</v>
      </c>
      <c r="I658" s="191" t="s">
        <v>2130</v>
      </c>
      <c r="J658" s="192">
        <v>43878</v>
      </c>
      <c r="K658" s="193">
        <v>67171</v>
      </c>
      <c r="L658" s="194" t="s">
        <v>2128</v>
      </c>
      <c r="M658" s="195">
        <v>0</v>
      </c>
      <c r="N658" s="191" t="s">
        <v>46</v>
      </c>
      <c r="O658" s="191" t="s">
        <v>47</v>
      </c>
    </row>
    <row r="659" spans="1:15" x14ac:dyDescent="0.3">
      <c r="A659" s="191" t="s">
        <v>1401</v>
      </c>
      <c r="B659" s="191" t="s">
        <v>1402</v>
      </c>
      <c r="C659" s="191" t="s">
        <v>33</v>
      </c>
      <c r="D659" s="191" t="s">
        <v>76</v>
      </c>
      <c r="E659" s="191" t="s">
        <v>52</v>
      </c>
      <c r="F659" s="191" t="s">
        <v>36</v>
      </c>
      <c r="G659" s="191" t="s">
        <v>102</v>
      </c>
      <c r="H659" s="191">
        <v>28</v>
      </c>
      <c r="I659" s="191" t="s">
        <v>2130</v>
      </c>
      <c r="J659" s="192">
        <v>43652</v>
      </c>
      <c r="K659" s="193">
        <v>152036</v>
      </c>
      <c r="L659" s="194" t="s">
        <v>2129</v>
      </c>
      <c r="M659" s="195">
        <v>0.15</v>
      </c>
      <c r="N659" s="191" t="s">
        <v>110</v>
      </c>
      <c r="O659" s="191" t="s">
        <v>116</v>
      </c>
    </row>
    <row r="660" spans="1:15" x14ac:dyDescent="0.3">
      <c r="A660" s="191" t="s">
        <v>1403</v>
      </c>
      <c r="B660" s="191" t="s">
        <v>1404</v>
      </c>
      <c r="C660" s="191" t="s">
        <v>85</v>
      </c>
      <c r="D660" s="191" t="s">
        <v>86</v>
      </c>
      <c r="E660" s="191" t="s">
        <v>43</v>
      </c>
      <c r="F660" s="191" t="s">
        <v>36</v>
      </c>
      <c r="G660" s="191" t="s">
        <v>37</v>
      </c>
      <c r="H660" s="191">
        <v>55</v>
      </c>
      <c r="I660" s="191" t="s">
        <v>2126</v>
      </c>
      <c r="J660" s="192">
        <v>44276</v>
      </c>
      <c r="K660" s="193">
        <v>95562</v>
      </c>
      <c r="L660" s="194" t="s">
        <v>2128</v>
      </c>
      <c r="M660" s="195">
        <v>0</v>
      </c>
      <c r="N660" s="191" t="s">
        <v>38</v>
      </c>
      <c r="O660" s="191" t="s">
        <v>54</v>
      </c>
    </row>
    <row r="661" spans="1:15" x14ac:dyDescent="0.3">
      <c r="A661" s="191" t="s">
        <v>1405</v>
      </c>
      <c r="B661" s="191" t="s">
        <v>1406</v>
      </c>
      <c r="C661" s="191" t="s">
        <v>60</v>
      </c>
      <c r="D661" s="191" t="s">
        <v>65</v>
      </c>
      <c r="E661" s="191" t="s">
        <v>35</v>
      </c>
      <c r="F661" s="191" t="s">
        <v>44</v>
      </c>
      <c r="G661" s="191" t="s">
        <v>53</v>
      </c>
      <c r="H661" s="191">
        <v>30</v>
      </c>
      <c r="I661" s="191" t="s">
        <v>2130</v>
      </c>
      <c r="J661" s="192">
        <v>43773</v>
      </c>
      <c r="K661" s="193">
        <v>96092</v>
      </c>
      <c r="L661" s="194" t="s">
        <v>2128</v>
      </c>
      <c r="M661" s="195">
        <v>0</v>
      </c>
      <c r="N661" s="191" t="s">
        <v>38</v>
      </c>
      <c r="O661" s="191" t="s">
        <v>77</v>
      </c>
    </row>
    <row r="662" spans="1:15" x14ac:dyDescent="0.3">
      <c r="A662" s="191" t="s">
        <v>1407</v>
      </c>
      <c r="B662" s="191" t="s">
        <v>1408</v>
      </c>
      <c r="C662" s="191" t="s">
        <v>96</v>
      </c>
      <c r="D662" s="191" t="s">
        <v>86</v>
      </c>
      <c r="E662" s="191" t="s">
        <v>43</v>
      </c>
      <c r="F662" s="191" t="s">
        <v>44</v>
      </c>
      <c r="G662" s="191" t="s">
        <v>45</v>
      </c>
      <c r="H662" s="191">
        <v>63</v>
      </c>
      <c r="I662" s="191" t="s">
        <v>2133</v>
      </c>
      <c r="J662" s="192">
        <v>41428</v>
      </c>
      <c r="K662" s="193">
        <v>254289</v>
      </c>
      <c r="L662" s="194" t="s">
        <v>2134</v>
      </c>
      <c r="M662" s="195">
        <v>0.39</v>
      </c>
      <c r="N662" s="191" t="s">
        <v>38</v>
      </c>
      <c r="O662" s="191" t="s">
        <v>54</v>
      </c>
    </row>
    <row r="663" spans="1:15" x14ac:dyDescent="0.3">
      <c r="A663" s="191" t="s">
        <v>1409</v>
      </c>
      <c r="B663" s="191" t="s">
        <v>1410</v>
      </c>
      <c r="C663" s="191" t="s">
        <v>57</v>
      </c>
      <c r="D663" s="191" t="s">
        <v>34</v>
      </c>
      <c r="E663" s="191" t="s">
        <v>35</v>
      </c>
      <c r="F663" s="191" t="s">
        <v>44</v>
      </c>
      <c r="G663" s="191" t="s">
        <v>53</v>
      </c>
      <c r="H663" s="191">
        <v>26</v>
      </c>
      <c r="I663" s="191" t="s">
        <v>2130</v>
      </c>
      <c r="J663" s="192">
        <v>43656</v>
      </c>
      <c r="K663" s="193">
        <v>69110</v>
      </c>
      <c r="L663" s="194" t="s">
        <v>2128</v>
      </c>
      <c r="M663" s="195">
        <v>0.05</v>
      </c>
      <c r="N663" s="191" t="s">
        <v>38</v>
      </c>
      <c r="O663" s="191" t="s">
        <v>54</v>
      </c>
    </row>
    <row r="664" spans="1:15" x14ac:dyDescent="0.3">
      <c r="A664" s="191" t="s">
        <v>1411</v>
      </c>
      <c r="B664" s="191" t="s">
        <v>1412</v>
      </c>
      <c r="C664" s="191" t="s">
        <v>96</v>
      </c>
      <c r="D664" s="191" t="s">
        <v>97</v>
      </c>
      <c r="E664" s="191" t="s">
        <v>52</v>
      </c>
      <c r="F664" s="191" t="s">
        <v>44</v>
      </c>
      <c r="G664" s="191" t="s">
        <v>53</v>
      </c>
      <c r="H664" s="191">
        <v>52</v>
      </c>
      <c r="I664" s="191" t="s">
        <v>2126</v>
      </c>
      <c r="J664" s="192">
        <v>37418</v>
      </c>
      <c r="K664" s="193">
        <v>236314</v>
      </c>
      <c r="L664" s="194" t="s">
        <v>2132</v>
      </c>
      <c r="M664" s="195">
        <v>0.34</v>
      </c>
      <c r="N664" s="191" t="s">
        <v>38</v>
      </c>
      <c r="O664" s="191" t="s">
        <v>73</v>
      </c>
    </row>
    <row r="665" spans="1:15" x14ac:dyDescent="0.3">
      <c r="A665" s="191" t="s">
        <v>1413</v>
      </c>
      <c r="B665" s="191" t="s">
        <v>1414</v>
      </c>
      <c r="C665" s="191" t="s">
        <v>72</v>
      </c>
      <c r="D665" s="191" t="s">
        <v>97</v>
      </c>
      <c r="E665" s="191" t="s">
        <v>66</v>
      </c>
      <c r="F665" s="191" t="s">
        <v>44</v>
      </c>
      <c r="G665" s="191" t="s">
        <v>102</v>
      </c>
      <c r="H665" s="191">
        <v>51</v>
      </c>
      <c r="I665" s="191" t="s">
        <v>2126</v>
      </c>
      <c r="J665" s="192">
        <v>39252</v>
      </c>
      <c r="K665" s="193">
        <v>45206</v>
      </c>
      <c r="L665" s="194" t="s">
        <v>2131</v>
      </c>
      <c r="M665" s="195">
        <v>0</v>
      </c>
      <c r="N665" s="191" t="s">
        <v>38</v>
      </c>
      <c r="O665" s="191" t="s">
        <v>105</v>
      </c>
    </row>
    <row r="666" spans="1:15" x14ac:dyDescent="0.3">
      <c r="A666" s="191" t="s">
        <v>1415</v>
      </c>
      <c r="B666" s="191" t="s">
        <v>1416</v>
      </c>
      <c r="C666" s="191" t="s">
        <v>96</v>
      </c>
      <c r="D666" s="191" t="s">
        <v>51</v>
      </c>
      <c r="E666" s="191" t="s">
        <v>35</v>
      </c>
      <c r="F666" s="191" t="s">
        <v>36</v>
      </c>
      <c r="G666" s="191" t="s">
        <v>45</v>
      </c>
      <c r="H666" s="191">
        <v>25</v>
      </c>
      <c r="I666" s="191" t="s">
        <v>2130</v>
      </c>
      <c r="J666" s="192">
        <v>44515</v>
      </c>
      <c r="K666" s="193">
        <v>210708</v>
      </c>
      <c r="L666" s="194" t="s">
        <v>2132</v>
      </c>
      <c r="M666" s="195">
        <v>0.33</v>
      </c>
      <c r="N666" s="191" t="s">
        <v>38</v>
      </c>
      <c r="O666" s="191" t="s">
        <v>54</v>
      </c>
    </row>
    <row r="667" spans="1:15" x14ac:dyDescent="0.3">
      <c r="A667" s="191" t="s">
        <v>1417</v>
      </c>
      <c r="B667" s="191" t="s">
        <v>1418</v>
      </c>
      <c r="C667" s="191" t="s">
        <v>316</v>
      </c>
      <c r="D667" s="191" t="s">
        <v>34</v>
      </c>
      <c r="E667" s="191" t="s">
        <v>66</v>
      </c>
      <c r="F667" s="191" t="s">
        <v>44</v>
      </c>
      <c r="G667" s="191" t="s">
        <v>102</v>
      </c>
      <c r="H667" s="191">
        <v>40</v>
      </c>
      <c r="I667" s="191" t="s">
        <v>2130</v>
      </c>
      <c r="J667" s="192">
        <v>44465</v>
      </c>
      <c r="K667" s="193">
        <v>87770</v>
      </c>
      <c r="L667" s="194" t="s">
        <v>2128</v>
      </c>
      <c r="M667" s="195">
        <v>0</v>
      </c>
      <c r="N667" s="191" t="s">
        <v>38</v>
      </c>
      <c r="O667" s="191" t="s">
        <v>77</v>
      </c>
    </row>
    <row r="668" spans="1:15" x14ac:dyDescent="0.3">
      <c r="A668" s="191" t="s">
        <v>1419</v>
      </c>
      <c r="B668" s="191" t="s">
        <v>1420</v>
      </c>
      <c r="C668" s="191" t="s">
        <v>69</v>
      </c>
      <c r="D668" s="191" t="s">
        <v>76</v>
      </c>
      <c r="E668" s="191" t="s">
        <v>66</v>
      </c>
      <c r="F668" s="191" t="s">
        <v>36</v>
      </c>
      <c r="G668" s="191" t="s">
        <v>53</v>
      </c>
      <c r="H668" s="191">
        <v>38</v>
      </c>
      <c r="I668" s="191" t="s">
        <v>2130</v>
      </c>
      <c r="J668" s="192">
        <v>42228</v>
      </c>
      <c r="K668" s="193">
        <v>106858</v>
      </c>
      <c r="L668" s="194" t="s">
        <v>2127</v>
      </c>
      <c r="M668" s="195">
        <v>0.05</v>
      </c>
      <c r="N668" s="191" t="s">
        <v>38</v>
      </c>
      <c r="O668" s="191" t="s">
        <v>39</v>
      </c>
    </row>
    <row r="669" spans="1:15" x14ac:dyDescent="0.3">
      <c r="A669" s="191" t="s">
        <v>1421</v>
      </c>
      <c r="B669" s="191" t="s">
        <v>1422</v>
      </c>
      <c r="C669" s="191" t="s">
        <v>50</v>
      </c>
      <c r="D669" s="191" t="s">
        <v>82</v>
      </c>
      <c r="E669" s="191" t="s">
        <v>66</v>
      </c>
      <c r="F669" s="191" t="s">
        <v>44</v>
      </c>
      <c r="G669" s="191" t="s">
        <v>53</v>
      </c>
      <c r="H669" s="191">
        <v>60</v>
      </c>
      <c r="I669" s="191" t="s">
        <v>2133</v>
      </c>
      <c r="J669" s="192">
        <v>42108</v>
      </c>
      <c r="K669" s="193">
        <v>155788</v>
      </c>
      <c r="L669" s="194" t="s">
        <v>2129</v>
      </c>
      <c r="M669" s="195">
        <v>0.17</v>
      </c>
      <c r="N669" s="191" t="s">
        <v>38</v>
      </c>
      <c r="O669" s="191" t="s">
        <v>39</v>
      </c>
    </row>
    <row r="670" spans="1:15" x14ac:dyDescent="0.3">
      <c r="A670" s="191" t="s">
        <v>1423</v>
      </c>
      <c r="B670" s="191" t="s">
        <v>1424</v>
      </c>
      <c r="C670" s="191" t="s">
        <v>160</v>
      </c>
      <c r="D670" s="191" t="s">
        <v>82</v>
      </c>
      <c r="E670" s="191" t="s">
        <v>52</v>
      </c>
      <c r="F670" s="191" t="s">
        <v>36</v>
      </c>
      <c r="G670" s="191" t="s">
        <v>102</v>
      </c>
      <c r="H670" s="191">
        <v>45</v>
      </c>
      <c r="I670" s="191" t="s">
        <v>2126</v>
      </c>
      <c r="J670" s="192">
        <v>43581</v>
      </c>
      <c r="K670" s="193">
        <v>74891</v>
      </c>
      <c r="L670" s="194" t="s">
        <v>2128</v>
      </c>
      <c r="M670" s="195">
        <v>0</v>
      </c>
      <c r="N670" s="191" t="s">
        <v>110</v>
      </c>
      <c r="O670" s="191" t="s">
        <v>116</v>
      </c>
    </row>
    <row r="671" spans="1:15" x14ac:dyDescent="0.3">
      <c r="A671" s="191" t="s">
        <v>1425</v>
      </c>
      <c r="B671" s="191" t="s">
        <v>1426</v>
      </c>
      <c r="C671" s="191" t="s">
        <v>85</v>
      </c>
      <c r="D671" s="191" t="s">
        <v>86</v>
      </c>
      <c r="E671" s="191" t="s">
        <v>66</v>
      </c>
      <c r="F671" s="191" t="s">
        <v>44</v>
      </c>
      <c r="G671" s="191" t="s">
        <v>45</v>
      </c>
      <c r="H671" s="191">
        <v>28</v>
      </c>
      <c r="I671" s="191" t="s">
        <v>2130</v>
      </c>
      <c r="J671" s="192">
        <v>44548</v>
      </c>
      <c r="K671" s="193">
        <v>95670</v>
      </c>
      <c r="L671" s="194" t="s">
        <v>2128</v>
      </c>
      <c r="M671" s="195">
        <v>0</v>
      </c>
      <c r="N671" s="191" t="s">
        <v>38</v>
      </c>
      <c r="O671" s="191" t="s">
        <v>61</v>
      </c>
    </row>
    <row r="672" spans="1:15" x14ac:dyDescent="0.3">
      <c r="A672" s="191" t="s">
        <v>1427</v>
      </c>
      <c r="B672" s="191" t="s">
        <v>1428</v>
      </c>
      <c r="C672" s="191" t="s">
        <v>64</v>
      </c>
      <c r="D672" s="191" t="s">
        <v>65</v>
      </c>
      <c r="E672" s="191" t="s">
        <v>35</v>
      </c>
      <c r="F672" s="191" t="s">
        <v>36</v>
      </c>
      <c r="G672" s="191" t="s">
        <v>37</v>
      </c>
      <c r="H672" s="191">
        <v>65</v>
      </c>
      <c r="I672" s="191" t="s">
        <v>2133</v>
      </c>
      <c r="J672" s="192">
        <v>36798</v>
      </c>
      <c r="K672" s="193">
        <v>67837</v>
      </c>
      <c r="L672" s="194" t="s">
        <v>2128</v>
      </c>
      <c r="M672" s="195">
        <v>0</v>
      </c>
      <c r="N672" s="191" t="s">
        <v>38</v>
      </c>
      <c r="O672" s="191" t="s">
        <v>77</v>
      </c>
    </row>
    <row r="673" spans="1:15" x14ac:dyDescent="0.3">
      <c r="A673" s="191" t="s">
        <v>1429</v>
      </c>
      <c r="B673" s="191" t="s">
        <v>1430</v>
      </c>
      <c r="C673" s="191" t="s">
        <v>141</v>
      </c>
      <c r="D673" s="191" t="s">
        <v>65</v>
      </c>
      <c r="E673" s="191" t="s">
        <v>35</v>
      </c>
      <c r="F673" s="191" t="s">
        <v>44</v>
      </c>
      <c r="G673" s="191" t="s">
        <v>45</v>
      </c>
      <c r="H673" s="191">
        <v>41</v>
      </c>
      <c r="I673" s="191" t="s">
        <v>2130</v>
      </c>
      <c r="J673" s="192">
        <v>40333</v>
      </c>
      <c r="K673" s="193">
        <v>72425</v>
      </c>
      <c r="L673" s="194" t="s">
        <v>2128</v>
      </c>
      <c r="M673" s="195">
        <v>0</v>
      </c>
      <c r="N673" s="191" t="s">
        <v>46</v>
      </c>
      <c r="O673" s="191" t="s">
        <v>131</v>
      </c>
    </row>
    <row r="674" spans="1:15" x14ac:dyDescent="0.3">
      <c r="A674" s="191" t="s">
        <v>1431</v>
      </c>
      <c r="B674" s="191" t="s">
        <v>1432</v>
      </c>
      <c r="C674" s="191" t="s">
        <v>60</v>
      </c>
      <c r="D674" s="191" t="s">
        <v>65</v>
      </c>
      <c r="E674" s="191" t="s">
        <v>66</v>
      </c>
      <c r="F674" s="191" t="s">
        <v>36</v>
      </c>
      <c r="G674" s="191" t="s">
        <v>102</v>
      </c>
      <c r="H674" s="191">
        <v>52</v>
      </c>
      <c r="I674" s="191" t="s">
        <v>2126</v>
      </c>
      <c r="J674" s="192">
        <v>34623</v>
      </c>
      <c r="K674" s="193">
        <v>93103</v>
      </c>
      <c r="L674" s="194" t="s">
        <v>2128</v>
      </c>
      <c r="M674" s="195">
        <v>0</v>
      </c>
      <c r="N674" s="191" t="s">
        <v>38</v>
      </c>
      <c r="O674" s="191" t="s">
        <v>61</v>
      </c>
    </row>
    <row r="675" spans="1:15" x14ac:dyDescent="0.3">
      <c r="A675" s="191" t="s">
        <v>1433</v>
      </c>
      <c r="B675" s="191" t="s">
        <v>1434</v>
      </c>
      <c r="C675" s="191" t="s">
        <v>85</v>
      </c>
      <c r="D675" s="191" t="s">
        <v>86</v>
      </c>
      <c r="E675" s="191" t="s">
        <v>66</v>
      </c>
      <c r="F675" s="191" t="s">
        <v>36</v>
      </c>
      <c r="G675" s="191" t="s">
        <v>53</v>
      </c>
      <c r="H675" s="191">
        <v>56</v>
      </c>
      <c r="I675" s="191" t="s">
        <v>2126</v>
      </c>
      <c r="J675" s="192">
        <v>42291</v>
      </c>
      <c r="K675" s="193">
        <v>76272</v>
      </c>
      <c r="L675" s="194" t="s">
        <v>2128</v>
      </c>
      <c r="M675" s="195">
        <v>0</v>
      </c>
      <c r="N675" s="191" t="s">
        <v>38</v>
      </c>
      <c r="O675" s="191" t="s">
        <v>73</v>
      </c>
    </row>
    <row r="676" spans="1:15" x14ac:dyDescent="0.3">
      <c r="A676" s="191" t="s">
        <v>1435</v>
      </c>
      <c r="B676" s="191" t="s">
        <v>1436</v>
      </c>
      <c r="C676" s="191" t="s">
        <v>141</v>
      </c>
      <c r="D676" s="191" t="s">
        <v>51</v>
      </c>
      <c r="E676" s="191" t="s">
        <v>43</v>
      </c>
      <c r="F676" s="191" t="s">
        <v>36</v>
      </c>
      <c r="G676" s="191" t="s">
        <v>45</v>
      </c>
      <c r="H676" s="191">
        <v>48</v>
      </c>
      <c r="I676" s="191" t="s">
        <v>2126</v>
      </c>
      <c r="J676" s="192">
        <v>37796</v>
      </c>
      <c r="K676" s="193">
        <v>55760</v>
      </c>
      <c r="L676" s="194" t="s">
        <v>2128</v>
      </c>
      <c r="M676" s="195">
        <v>0</v>
      </c>
      <c r="N676" s="191" t="s">
        <v>38</v>
      </c>
      <c r="O676" s="191" t="s">
        <v>77</v>
      </c>
    </row>
    <row r="677" spans="1:15" x14ac:dyDescent="0.3">
      <c r="A677" s="191" t="s">
        <v>1437</v>
      </c>
      <c r="B677" s="191" t="s">
        <v>1438</v>
      </c>
      <c r="C677" s="191" t="s">
        <v>96</v>
      </c>
      <c r="D677" s="191" t="s">
        <v>76</v>
      </c>
      <c r="E677" s="191" t="s">
        <v>66</v>
      </c>
      <c r="F677" s="191" t="s">
        <v>36</v>
      </c>
      <c r="G677" s="191" t="s">
        <v>53</v>
      </c>
      <c r="H677" s="191">
        <v>36</v>
      </c>
      <c r="I677" s="191" t="s">
        <v>2130</v>
      </c>
      <c r="J677" s="192">
        <v>43843</v>
      </c>
      <c r="K677" s="193">
        <v>253294</v>
      </c>
      <c r="L677" s="194" t="s">
        <v>2134</v>
      </c>
      <c r="M677" s="195">
        <v>0.4</v>
      </c>
      <c r="N677" s="191" t="s">
        <v>38</v>
      </c>
      <c r="O677" s="191" t="s">
        <v>73</v>
      </c>
    </row>
    <row r="678" spans="1:15" x14ac:dyDescent="0.3">
      <c r="A678" s="191" t="s">
        <v>1439</v>
      </c>
      <c r="B678" s="191" t="s">
        <v>1440</v>
      </c>
      <c r="C678" s="191" t="s">
        <v>141</v>
      </c>
      <c r="D678" s="191" t="s">
        <v>51</v>
      </c>
      <c r="E678" s="191" t="s">
        <v>66</v>
      </c>
      <c r="F678" s="191" t="s">
        <v>44</v>
      </c>
      <c r="G678" s="191" t="s">
        <v>53</v>
      </c>
      <c r="H678" s="191">
        <v>60</v>
      </c>
      <c r="I678" s="191" t="s">
        <v>2133</v>
      </c>
      <c r="J678" s="192">
        <v>39310</v>
      </c>
      <c r="K678" s="193">
        <v>58671</v>
      </c>
      <c r="L678" s="194" t="s">
        <v>2128</v>
      </c>
      <c r="M678" s="195">
        <v>0</v>
      </c>
      <c r="N678" s="191" t="s">
        <v>38</v>
      </c>
      <c r="O678" s="191" t="s">
        <v>105</v>
      </c>
    </row>
    <row r="679" spans="1:15" x14ac:dyDescent="0.3">
      <c r="A679" s="191" t="s">
        <v>1441</v>
      </c>
      <c r="B679" s="191" t="s">
        <v>1442</v>
      </c>
      <c r="C679" s="191" t="s">
        <v>64</v>
      </c>
      <c r="D679" s="191" t="s">
        <v>65</v>
      </c>
      <c r="E679" s="191" t="s">
        <v>35</v>
      </c>
      <c r="F679" s="191" t="s">
        <v>36</v>
      </c>
      <c r="G679" s="191" t="s">
        <v>45</v>
      </c>
      <c r="H679" s="191">
        <v>40</v>
      </c>
      <c r="I679" s="191" t="s">
        <v>2130</v>
      </c>
      <c r="J679" s="192">
        <v>43175</v>
      </c>
      <c r="K679" s="193">
        <v>55457</v>
      </c>
      <c r="L679" s="194" t="s">
        <v>2128</v>
      </c>
      <c r="M679" s="195">
        <v>0</v>
      </c>
      <c r="N679" s="191" t="s">
        <v>38</v>
      </c>
      <c r="O679" s="191" t="s">
        <v>105</v>
      </c>
    </row>
    <row r="680" spans="1:15" x14ac:dyDescent="0.3">
      <c r="A680" s="191" t="s">
        <v>1443</v>
      </c>
      <c r="B680" s="191" t="s">
        <v>1444</v>
      </c>
      <c r="C680" s="191" t="s">
        <v>64</v>
      </c>
      <c r="D680" s="191" t="s">
        <v>65</v>
      </c>
      <c r="E680" s="191" t="s">
        <v>43</v>
      </c>
      <c r="F680" s="191" t="s">
        <v>36</v>
      </c>
      <c r="G680" s="191" t="s">
        <v>45</v>
      </c>
      <c r="H680" s="191">
        <v>63</v>
      </c>
      <c r="I680" s="191" t="s">
        <v>2133</v>
      </c>
      <c r="J680" s="192">
        <v>43004</v>
      </c>
      <c r="K680" s="193">
        <v>72340</v>
      </c>
      <c r="L680" s="194" t="s">
        <v>2128</v>
      </c>
      <c r="M680" s="195">
        <v>0</v>
      </c>
      <c r="N680" s="191" t="s">
        <v>38</v>
      </c>
      <c r="O680" s="191" t="s">
        <v>61</v>
      </c>
    </row>
    <row r="681" spans="1:15" x14ac:dyDescent="0.3">
      <c r="A681" s="191" t="s">
        <v>1445</v>
      </c>
      <c r="B681" s="191" t="s">
        <v>1446</v>
      </c>
      <c r="C681" s="191" t="s">
        <v>69</v>
      </c>
      <c r="D681" s="191" t="s">
        <v>97</v>
      </c>
      <c r="E681" s="191" t="s">
        <v>66</v>
      </c>
      <c r="F681" s="191" t="s">
        <v>36</v>
      </c>
      <c r="G681" s="191" t="s">
        <v>53</v>
      </c>
      <c r="H681" s="191">
        <v>29</v>
      </c>
      <c r="I681" s="191" t="s">
        <v>2130</v>
      </c>
      <c r="J681" s="192">
        <v>42676</v>
      </c>
      <c r="K681" s="193">
        <v>122054</v>
      </c>
      <c r="L681" s="194" t="s">
        <v>2127</v>
      </c>
      <c r="M681" s="195">
        <v>0.06</v>
      </c>
      <c r="N681" s="191" t="s">
        <v>38</v>
      </c>
      <c r="O681" s="191" t="s">
        <v>61</v>
      </c>
    </row>
    <row r="682" spans="1:15" x14ac:dyDescent="0.3">
      <c r="A682" s="191" t="s">
        <v>1447</v>
      </c>
      <c r="B682" s="191" t="s">
        <v>1448</v>
      </c>
      <c r="C682" s="191" t="s">
        <v>50</v>
      </c>
      <c r="D682" s="191" t="s">
        <v>34</v>
      </c>
      <c r="E682" s="191" t="s">
        <v>43</v>
      </c>
      <c r="F682" s="191" t="s">
        <v>36</v>
      </c>
      <c r="G682" s="191" t="s">
        <v>45</v>
      </c>
      <c r="H682" s="191">
        <v>27</v>
      </c>
      <c r="I682" s="191" t="s">
        <v>2130</v>
      </c>
      <c r="J682" s="192">
        <v>43103</v>
      </c>
      <c r="K682" s="193">
        <v>167100</v>
      </c>
      <c r="L682" s="194" t="s">
        <v>2129</v>
      </c>
      <c r="M682" s="195">
        <v>0.2</v>
      </c>
      <c r="N682" s="191" t="s">
        <v>46</v>
      </c>
      <c r="O682" s="191" t="s">
        <v>151</v>
      </c>
    </row>
    <row r="683" spans="1:15" x14ac:dyDescent="0.3">
      <c r="A683" s="191" t="s">
        <v>1449</v>
      </c>
      <c r="B683" s="191" t="s">
        <v>1450</v>
      </c>
      <c r="C683" s="191" t="s">
        <v>42</v>
      </c>
      <c r="D683" s="191" t="s">
        <v>34</v>
      </c>
      <c r="E683" s="191" t="s">
        <v>66</v>
      </c>
      <c r="F683" s="191" t="s">
        <v>36</v>
      </c>
      <c r="G683" s="191" t="s">
        <v>53</v>
      </c>
      <c r="H683" s="191">
        <v>53</v>
      </c>
      <c r="I683" s="191" t="s">
        <v>2126</v>
      </c>
      <c r="J683" s="192">
        <v>35543</v>
      </c>
      <c r="K683" s="193">
        <v>78153</v>
      </c>
      <c r="L683" s="194" t="s">
        <v>2128</v>
      </c>
      <c r="M683" s="195">
        <v>0</v>
      </c>
      <c r="N683" s="191" t="s">
        <v>38</v>
      </c>
      <c r="O683" s="191" t="s">
        <v>73</v>
      </c>
    </row>
    <row r="684" spans="1:15" x14ac:dyDescent="0.3">
      <c r="A684" s="191" t="s">
        <v>1451</v>
      </c>
      <c r="B684" s="191" t="s">
        <v>1452</v>
      </c>
      <c r="C684" s="191" t="s">
        <v>69</v>
      </c>
      <c r="D684" s="191" t="s">
        <v>51</v>
      </c>
      <c r="E684" s="191" t="s">
        <v>43</v>
      </c>
      <c r="F684" s="191" t="s">
        <v>36</v>
      </c>
      <c r="G684" s="191" t="s">
        <v>53</v>
      </c>
      <c r="H684" s="191">
        <v>37</v>
      </c>
      <c r="I684" s="191" t="s">
        <v>2130</v>
      </c>
      <c r="J684" s="192">
        <v>43935</v>
      </c>
      <c r="K684" s="193">
        <v>103524</v>
      </c>
      <c r="L684" s="194" t="s">
        <v>2127</v>
      </c>
      <c r="M684" s="195">
        <v>0.09</v>
      </c>
      <c r="N684" s="191" t="s">
        <v>38</v>
      </c>
      <c r="O684" s="191" t="s">
        <v>61</v>
      </c>
    </row>
    <row r="685" spans="1:15" x14ac:dyDescent="0.3">
      <c r="A685" s="191" t="s">
        <v>1453</v>
      </c>
      <c r="B685" s="191" t="s">
        <v>1454</v>
      </c>
      <c r="C685" s="191" t="s">
        <v>69</v>
      </c>
      <c r="D685" s="191" t="s">
        <v>34</v>
      </c>
      <c r="E685" s="191" t="s">
        <v>66</v>
      </c>
      <c r="F685" s="191" t="s">
        <v>44</v>
      </c>
      <c r="G685" s="191" t="s">
        <v>53</v>
      </c>
      <c r="H685" s="191">
        <v>30</v>
      </c>
      <c r="I685" s="191" t="s">
        <v>2130</v>
      </c>
      <c r="J685" s="192">
        <v>42952</v>
      </c>
      <c r="K685" s="193">
        <v>119906</v>
      </c>
      <c r="L685" s="194" t="s">
        <v>2127</v>
      </c>
      <c r="M685" s="195">
        <v>0.05</v>
      </c>
      <c r="N685" s="191" t="s">
        <v>38</v>
      </c>
      <c r="O685" s="191" t="s">
        <v>105</v>
      </c>
    </row>
    <row r="686" spans="1:15" x14ac:dyDescent="0.3">
      <c r="A686" s="191" t="s">
        <v>1455</v>
      </c>
      <c r="B686" s="191" t="s">
        <v>1456</v>
      </c>
      <c r="C686" s="191" t="s">
        <v>72</v>
      </c>
      <c r="D686" s="191" t="s">
        <v>97</v>
      </c>
      <c r="E686" s="191" t="s">
        <v>52</v>
      </c>
      <c r="F686" s="191" t="s">
        <v>36</v>
      </c>
      <c r="G686" s="191" t="s">
        <v>53</v>
      </c>
      <c r="H686" s="191">
        <v>28</v>
      </c>
      <c r="I686" s="191" t="s">
        <v>2130</v>
      </c>
      <c r="J686" s="192">
        <v>43847</v>
      </c>
      <c r="K686" s="193">
        <v>45061</v>
      </c>
      <c r="L686" s="194" t="s">
        <v>2131</v>
      </c>
      <c r="M686" s="195">
        <v>0</v>
      </c>
      <c r="N686" s="191" t="s">
        <v>38</v>
      </c>
      <c r="O686" s="191" t="s">
        <v>73</v>
      </c>
    </row>
    <row r="687" spans="1:15" x14ac:dyDescent="0.3">
      <c r="A687" s="191" t="s">
        <v>1457</v>
      </c>
      <c r="B687" s="191" t="s">
        <v>1458</v>
      </c>
      <c r="C687" s="191" t="s">
        <v>462</v>
      </c>
      <c r="D687" s="191" t="s">
        <v>34</v>
      </c>
      <c r="E687" s="191" t="s">
        <v>66</v>
      </c>
      <c r="F687" s="191" t="s">
        <v>44</v>
      </c>
      <c r="G687" s="191" t="s">
        <v>45</v>
      </c>
      <c r="H687" s="191">
        <v>51</v>
      </c>
      <c r="I687" s="191" t="s">
        <v>2126</v>
      </c>
      <c r="J687" s="192">
        <v>37638</v>
      </c>
      <c r="K687" s="193">
        <v>91399</v>
      </c>
      <c r="L687" s="194" t="s">
        <v>2128</v>
      </c>
      <c r="M687" s="195">
        <v>0</v>
      </c>
      <c r="N687" s="191" t="s">
        <v>38</v>
      </c>
      <c r="O687" s="191" t="s">
        <v>39</v>
      </c>
    </row>
    <row r="688" spans="1:15" x14ac:dyDescent="0.3">
      <c r="A688" s="191" t="s">
        <v>1459</v>
      </c>
      <c r="B688" s="191" t="s">
        <v>1460</v>
      </c>
      <c r="C688" s="191" t="s">
        <v>148</v>
      </c>
      <c r="D688" s="191" t="s">
        <v>34</v>
      </c>
      <c r="E688" s="191" t="s">
        <v>35</v>
      </c>
      <c r="F688" s="191" t="s">
        <v>44</v>
      </c>
      <c r="G688" s="191" t="s">
        <v>102</v>
      </c>
      <c r="H688" s="191">
        <v>28</v>
      </c>
      <c r="I688" s="191" t="s">
        <v>2130</v>
      </c>
      <c r="J688" s="192">
        <v>43006</v>
      </c>
      <c r="K688" s="193">
        <v>97336</v>
      </c>
      <c r="L688" s="194" t="s">
        <v>2128</v>
      </c>
      <c r="M688" s="195">
        <v>0</v>
      </c>
      <c r="N688" s="191" t="s">
        <v>38</v>
      </c>
      <c r="O688" s="191" t="s">
        <v>77</v>
      </c>
    </row>
    <row r="689" spans="1:15" x14ac:dyDescent="0.3">
      <c r="A689" s="191" t="s">
        <v>1461</v>
      </c>
      <c r="B689" s="191" t="s">
        <v>1462</v>
      </c>
      <c r="C689" s="191" t="s">
        <v>33</v>
      </c>
      <c r="D689" s="191" t="s">
        <v>76</v>
      </c>
      <c r="E689" s="191" t="s">
        <v>66</v>
      </c>
      <c r="F689" s="191" t="s">
        <v>36</v>
      </c>
      <c r="G689" s="191" t="s">
        <v>37</v>
      </c>
      <c r="H689" s="191">
        <v>31</v>
      </c>
      <c r="I689" s="191" t="s">
        <v>2130</v>
      </c>
      <c r="J689" s="192">
        <v>42755</v>
      </c>
      <c r="K689" s="193">
        <v>124629</v>
      </c>
      <c r="L689" s="194" t="s">
        <v>2127</v>
      </c>
      <c r="M689" s="195">
        <v>0.1</v>
      </c>
      <c r="N689" s="191" t="s">
        <v>38</v>
      </c>
      <c r="O689" s="191" t="s">
        <v>105</v>
      </c>
    </row>
    <row r="690" spans="1:15" x14ac:dyDescent="0.3">
      <c r="A690" s="191" t="s">
        <v>1463</v>
      </c>
      <c r="B690" s="191" t="s">
        <v>1464</v>
      </c>
      <c r="C690" s="191" t="s">
        <v>96</v>
      </c>
      <c r="D690" s="191" t="s">
        <v>82</v>
      </c>
      <c r="E690" s="191" t="s">
        <v>52</v>
      </c>
      <c r="F690" s="191" t="s">
        <v>36</v>
      </c>
      <c r="G690" s="191" t="s">
        <v>53</v>
      </c>
      <c r="H690" s="191">
        <v>28</v>
      </c>
      <c r="I690" s="191" t="s">
        <v>2130</v>
      </c>
      <c r="J690" s="192">
        <v>44402</v>
      </c>
      <c r="K690" s="193">
        <v>231850</v>
      </c>
      <c r="L690" s="194" t="s">
        <v>2132</v>
      </c>
      <c r="M690" s="195">
        <v>0.39</v>
      </c>
      <c r="N690" s="191" t="s">
        <v>38</v>
      </c>
      <c r="O690" s="191" t="s">
        <v>73</v>
      </c>
    </row>
    <row r="691" spans="1:15" x14ac:dyDescent="0.3">
      <c r="A691" s="191" t="s">
        <v>1465</v>
      </c>
      <c r="B691" s="191" t="s">
        <v>1466</v>
      </c>
      <c r="C691" s="191" t="s">
        <v>69</v>
      </c>
      <c r="D691" s="191" t="s">
        <v>76</v>
      </c>
      <c r="E691" s="191" t="s">
        <v>35</v>
      </c>
      <c r="F691" s="191" t="s">
        <v>44</v>
      </c>
      <c r="G691" s="191" t="s">
        <v>102</v>
      </c>
      <c r="H691" s="191">
        <v>34</v>
      </c>
      <c r="I691" s="191" t="s">
        <v>2130</v>
      </c>
      <c r="J691" s="192">
        <v>43255</v>
      </c>
      <c r="K691" s="193">
        <v>128329</v>
      </c>
      <c r="L691" s="194" t="s">
        <v>2127</v>
      </c>
      <c r="M691" s="195">
        <v>0.08</v>
      </c>
      <c r="N691" s="191" t="s">
        <v>38</v>
      </c>
      <c r="O691" s="191" t="s">
        <v>61</v>
      </c>
    </row>
    <row r="692" spans="1:15" x14ac:dyDescent="0.3">
      <c r="A692" s="191" t="s">
        <v>1467</v>
      </c>
      <c r="B692" s="191" t="s">
        <v>1468</v>
      </c>
      <c r="C692" s="191" t="s">
        <v>96</v>
      </c>
      <c r="D692" s="191" t="s">
        <v>97</v>
      </c>
      <c r="E692" s="191" t="s">
        <v>52</v>
      </c>
      <c r="F692" s="191" t="s">
        <v>44</v>
      </c>
      <c r="G692" s="191" t="s">
        <v>102</v>
      </c>
      <c r="H692" s="191">
        <v>44</v>
      </c>
      <c r="I692" s="191" t="s">
        <v>2130</v>
      </c>
      <c r="J692" s="192">
        <v>44283</v>
      </c>
      <c r="K692" s="193">
        <v>186033</v>
      </c>
      <c r="L692" s="194" t="s">
        <v>2129</v>
      </c>
      <c r="M692" s="195">
        <v>0.34</v>
      </c>
      <c r="N692" s="191" t="s">
        <v>110</v>
      </c>
      <c r="O692" s="191" t="s">
        <v>235</v>
      </c>
    </row>
    <row r="693" spans="1:15" x14ac:dyDescent="0.3">
      <c r="A693" s="191" t="s">
        <v>1469</v>
      </c>
      <c r="B693" s="191" t="s">
        <v>1470</v>
      </c>
      <c r="C693" s="191" t="s">
        <v>33</v>
      </c>
      <c r="D693" s="191" t="s">
        <v>97</v>
      </c>
      <c r="E693" s="191" t="s">
        <v>43</v>
      </c>
      <c r="F693" s="191" t="s">
        <v>44</v>
      </c>
      <c r="G693" s="191" t="s">
        <v>45</v>
      </c>
      <c r="H693" s="191">
        <v>60</v>
      </c>
      <c r="I693" s="191" t="s">
        <v>2133</v>
      </c>
      <c r="J693" s="192">
        <v>44403</v>
      </c>
      <c r="K693" s="193">
        <v>121480</v>
      </c>
      <c r="L693" s="194" t="s">
        <v>2127</v>
      </c>
      <c r="M693" s="195">
        <v>0.14000000000000001</v>
      </c>
      <c r="N693" s="191" t="s">
        <v>38</v>
      </c>
      <c r="O693" s="191" t="s">
        <v>61</v>
      </c>
    </row>
    <row r="694" spans="1:15" x14ac:dyDescent="0.3">
      <c r="A694" s="191" t="s">
        <v>1471</v>
      </c>
      <c r="B694" s="191" t="s">
        <v>1472</v>
      </c>
      <c r="C694" s="191" t="s">
        <v>50</v>
      </c>
      <c r="D694" s="191" t="s">
        <v>82</v>
      </c>
      <c r="E694" s="191" t="s">
        <v>52</v>
      </c>
      <c r="F694" s="191" t="s">
        <v>36</v>
      </c>
      <c r="G694" s="191" t="s">
        <v>53</v>
      </c>
      <c r="H694" s="191">
        <v>41</v>
      </c>
      <c r="I694" s="191" t="s">
        <v>2130</v>
      </c>
      <c r="J694" s="192">
        <v>40319</v>
      </c>
      <c r="K694" s="193">
        <v>153275</v>
      </c>
      <c r="L694" s="194" t="s">
        <v>2129</v>
      </c>
      <c r="M694" s="195">
        <v>0.24</v>
      </c>
      <c r="N694" s="191" t="s">
        <v>38</v>
      </c>
      <c r="O694" s="191" t="s">
        <v>105</v>
      </c>
    </row>
    <row r="695" spans="1:15" x14ac:dyDescent="0.3">
      <c r="A695" s="191" t="s">
        <v>1473</v>
      </c>
      <c r="B695" s="191" t="s">
        <v>1474</v>
      </c>
      <c r="C695" s="191" t="s">
        <v>60</v>
      </c>
      <c r="D695" s="191" t="s">
        <v>65</v>
      </c>
      <c r="E695" s="191" t="s">
        <v>35</v>
      </c>
      <c r="F695" s="191" t="s">
        <v>36</v>
      </c>
      <c r="G695" s="191" t="s">
        <v>45</v>
      </c>
      <c r="H695" s="191">
        <v>62</v>
      </c>
      <c r="I695" s="191" t="s">
        <v>2133</v>
      </c>
      <c r="J695" s="192">
        <v>43969</v>
      </c>
      <c r="K695" s="193">
        <v>97830</v>
      </c>
      <c r="L695" s="194" t="s">
        <v>2128</v>
      </c>
      <c r="M695" s="195">
        <v>0</v>
      </c>
      <c r="N695" s="191" t="s">
        <v>38</v>
      </c>
      <c r="O695" s="191" t="s">
        <v>77</v>
      </c>
    </row>
    <row r="696" spans="1:15" x14ac:dyDescent="0.3">
      <c r="A696" s="191" t="s">
        <v>1475</v>
      </c>
      <c r="B696" s="191" t="s">
        <v>1476</v>
      </c>
      <c r="C696" s="191" t="s">
        <v>96</v>
      </c>
      <c r="D696" s="191" t="s">
        <v>97</v>
      </c>
      <c r="E696" s="191" t="s">
        <v>66</v>
      </c>
      <c r="F696" s="191" t="s">
        <v>36</v>
      </c>
      <c r="G696" s="191" t="s">
        <v>102</v>
      </c>
      <c r="H696" s="191">
        <v>47</v>
      </c>
      <c r="I696" s="191" t="s">
        <v>2126</v>
      </c>
      <c r="J696" s="192">
        <v>36232</v>
      </c>
      <c r="K696" s="193">
        <v>239394</v>
      </c>
      <c r="L696" s="194" t="s">
        <v>2132</v>
      </c>
      <c r="M696" s="195">
        <v>0.32</v>
      </c>
      <c r="N696" s="191" t="s">
        <v>38</v>
      </c>
      <c r="O696" s="191" t="s">
        <v>77</v>
      </c>
    </row>
    <row r="697" spans="1:15" x14ac:dyDescent="0.3">
      <c r="A697" s="191" t="s">
        <v>1477</v>
      </c>
      <c r="B697" s="191" t="s">
        <v>1478</v>
      </c>
      <c r="C697" s="191" t="s">
        <v>72</v>
      </c>
      <c r="D697" s="191" t="s">
        <v>51</v>
      </c>
      <c r="E697" s="191" t="s">
        <v>52</v>
      </c>
      <c r="F697" s="191" t="s">
        <v>36</v>
      </c>
      <c r="G697" s="191" t="s">
        <v>45</v>
      </c>
      <c r="H697" s="191">
        <v>62</v>
      </c>
      <c r="I697" s="191" t="s">
        <v>2133</v>
      </c>
      <c r="J697" s="192">
        <v>37519</v>
      </c>
      <c r="K697" s="193">
        <v>49738</v>
      </c>
      <c r="L697" s="194" t="s">
        <v>2131</v>
      </c>
      <c r="M697" s="195">
        <v>0</v>
      </c>
      <c r="N697" s="191" t="s">
        <v>46</v>
      </c>
      <c r="O697" s="191" t="s">
        <v>131</v>
      </c>
    </row>
    <row r="698" spans="1:15" x14ac:dyDescent="0.3">
      <c r="A698" s="191" t="s">
        <v>1479</v>
      </c>
      <c r="B698" s="191" t="s">
        <v>1480</v>
      </c>
      <c r="C698" s="191" t="s">
        <v>72</v>
      </c>
      <c r="D698" s="191" t="s">
        <v>76</v>
      </c>
      <c r="E698" s="191" t="s">
        <v>43</v>
      </c>
      <c r="F698" s="191" t="s">
        <v>36</v>
      </c>
      <c r="G698" s="191" t="s">
        <v>102</v>
      </c>
      <c r="H698" s="191">
        <v>33</v>
      </c>
      <c r="I698" s="191" t="s">
        <v>2130</v>
      </c>
      <c r="J698" s="192">
        <v>43247</v>
      </c>
      <c r="K698" s="193">
        <v>45049</v>
      </c>
      <c r="L698" s="194" t="s">
        <v>2131</v>
      </c>
      <c r="M698" s="195">
        <v>0</v>
      </c>
      <c r="N698" s="191" t="s">
        <v>38</v>
      </c>
      <c r="O698" s="191" t="s">
        <v>39</v>
      </c>
    </row>
    <row r="699" spans="1:15" x14ac:dyDescent="0.3">
      <c r="A699" s="191" t="s">
        <v>1481</v>
      </c>
      <c r="B699" s="191" t="s">
        <v>1482</v>
      </c>
      <c r="C699" s="191" t="s">
        <v>50</v>
      </c>
      <c r="D699" s="191" t="s">
        <v>51</v>
      </c>
      <c r="E699" s="191" t="s">
        <v>35</v>
      </c>
      <c r="F699" s="191" t="s">
        <v>36</v>
      </c>
      <c r="G699" s="191" t="s">
        <v>45</v>
      </c>
      <c r="H699" s="191">
        <v>27</v>
      </c>
      <c r="I699" s="191" t="s">
        <v>2130</v>
      </c>
      <c r="J699" s="192">
        <v>43977</v>
      </c>
      <c r="K699" s="193">
        <v>153628</v>
      </c>
      <c r="L699" s="194" t="s">
        <v>2129</v>
      </c>
      <c r="M699" s="195">
        <v>0.28999999999999998</v>
      </c>
      <c r="N699" s="191" t="s">
        <v>46</v>
      </c>
      <c r="O699" s="191" t="s">
        <v>47</v>
      </c>
    </row>
    <row r="700" spans="1:15" x14ac:dyDescent="0.3">
      <c r="A700" s="191" t="s">
        <v>1483</v>
      </c>
      <c r="B700" s="191" t="s">
        <v>1484</v>
      </c>
      <c r="C700" s="191" t="s">
        <v>33</v>
      </c>
      <c r="D700" s="191" t="s">
        <v>65</v>
      </c>
      <c r="E700" s="191" t="s">
        <v>43</v>
      </c>
      <c r="F700" s="191" t="s">
        <v>44</v>
      </c>
      <c r="G700" s="191" t="s">
        <v>45</v>
      </c>
      <c r="H700" s="191">
        <v>25</v>
      </c>
      <c r="I700" s="191" t="s">
        <v>2130</v>
      </c>
      <c r="J700" s="192">
        <v>44362</v>
      </c>
      <c r="K700" s="193">
        <v>142731</v>
      </c>
      <c r="L700" s="194" t="s">
        <v>2127</v>
      </c>
      <c r="M700" s="195">
        <v>0.11</v>
      </c>
      <c r="N700" s="191" t="s">
        <v>46</v>
      </c>
      <c r="O700" s="191" t="s">
        <v>91</v>
      </c>
    </row>
    <row r="701" spans="1:15" x14ac:dyDescent="0.3">
      <c r="A701" s="191" t="s">
        <v>1485</v>
      </c>
      <c r="B701" s="191" t="s">
        <v>1486</v>
      </c>
      <c r="C701" s="191" t="s">
        <v>33</v>
      </c>
      <c r="D701" s="191" t="s">
        <v>97</v>
      </c>
      <c r="E701" s="191" t="s">
        <v>52</v>
      </c>
      <c r="F701" s="191" t="s">
        <v>36</v>
      </c>
      <c r="G701" s="191" t="s">
        <v>102</v>
      </c>
      <c r="H701" s="191">
        <v>29</v>
      </c>
      <c r="I701" s="191" t="s">
        <v>2130</v>
      </c>
      <c r="J701" s="192">
        <v>43966</v>
      </c>
      <c r="K701" s="193">
        <v>137106</v>
      </c>
      <c r="L701" s="194" t="s">
        <v>2127</v>
      </c>
      <c r="M701" s="195">
        <v>0.12</v>
      </c>
      <c r="N701" s="191" t="s">
        <v>110</v>
      </c>
      <c r="O701" s="191" t="s">
        <v>235</v>
      </c>
    </row>
    <row r="702" spans="1:15" x14ac:dyDescent="0.3">
      <c r="A702" s="191" t="s">
        <v>1487</v>
      </c>
      <c r="B702" s="191" t="s">
        <v>1488</v>
      </c>
      <c r="C702" s="191" t="s">
        <v>96</v>
      </c>
      <c r="D702" s="191" t="s">
        <v>51</v>
      </c>
      <c r="E702" s="191" t="s">
        <v>66</v>
      </c>
      <c r="F702" s="191" t="s">
        <v>36</v>
      </c>
      <c r="G702" s="191" t="s">
        <v>45</v>
      </c>
      <c r="H702" s="191">
        <v>54</v>
      </c>
      <c r="I702" s="191" t="s">
        <v>2126</v>
      </c>
      <c r="J702" s="192">
        <v>39330</v>
      </c>
      <c r="K702" s="193">
        <v>183239</v>
      </c>
      <c r="L702" s="194" t="s">
        <v>2129</v>
      </c>
      <c r="M702" s="195">
        <v>0.32</v>
      </c>
      <c r="N702" s="191" t="s">
        <v>38</v>
      </c>
      <c r="O702" s="191" t="s">
        <v>39</v>
      </c>
    </row>
    <row r="703" spans="1:15" x14ac:dyDescent="0.3">
      <c r="A703" s="191" t="s">
        <v>1489</v>
      </c>
      <c r="B703" s="191" t="s">
        <v>1490</v>
      </c>
      <c r="C703" s="191" t="s">
        <v>72</v>
      </c>
      <c r="D703" s="191" t="s">
        <v>76</v>
      </c>
      <c r="E703" s="191" t="s">
        <v>43</v>
      </c>
      <c r="F703" s="191" t="s">
        <v>36</v>
      </c>
      <c r="G703" s="191" t="s">
        <v>53</v>
      </c>
      <c r="H703" s="191">
        <v>28</v>
      </c>
      <c r="I703" s="191" t="s">
        <v>2130</v>
      </c>
      <c r="J703" s="192">
        <v>43610</v>
      </c>
      <c r="K703" s="193">
        <v>45819</v>
      </c>
      <c r="L703" s="194" t="s">
        <v>2131</v>
      </c>
      <c r="M703" s="195">
        <v>0</v>
      </c>
      <c r="N703" s="191" t="s">
        <v>38</v>
      </c>
      <c r="O703" s="191" t="s">
        <v>73</v>
      </c>
    </row>
    <row r="704" spans="1:15" x14ac:dyDescent="0.3">
      <c r="A704" s="191" t="s">
        <v>1491</v>
      </c>
      <c r="B704" s="191" t="s">
        <v>1492</v>
      </c>
      <c r="C704" s="191" t="s">
        <v>72</v>
      </c>
      <c r="D704" s="191" t="s">
        <v>76</v>
      </c>
      <c r="E704" s="191" t="s">
        <v>35</v>
      </c>
      <c r="F704" s="191" t="s">
        <v>36</v>
      </c>
      <c r="G704" s="191" t="s">
        <v>45</v>
      </c>
      <c r="H704" s="191">
        <v>54</v>
      </c>
      <c r="I704" s="191" t="s">
        <v>2126</v>
      </c>
      <c r="J704" s="192">
        <v>39080</v>
      </c>
      <c r="K704" s="193">
        <v>55518</v>
      </c>
      <c r="L704" s="194" t="s">
        <v>2128</v>
      </c>
      <c r="M704" s="195">
        <v>0</v>
      </c>
      <c r="N704" s="191" t="s">
        <v>38</v>
      </c>
      <c r="O704" s="191" t="s">
        <v>105</v>
      </c>
    </row>
    <row r="705" spans="1:15" x14ac:dyDescent="0.3">
      <c r="A705" s="191" t="s">
        <v>1493</v>
      </c>
      <c r="B705" s="191" t="s">
        <v>1494</v>
      </c>
      <c r="C705" s="191" t="s">
        <v>69</v>
      </c>
      <c r="D705" s="191" t="s">
        <v>97</v>
      </c>
      <c r="E705" s="191" t="s">
        <v>43</v>
      </c>
      <c r="F705" s="191" t="s">
        <v>36</v>
      </c>
      <c r="G705" s="191" t="s">
        <v>45</v>
      </c>
      <c r="H705" s="191">
        <v>50</v>
      </c>
      <c r="I705" s="191" t="s">
        <v>2126</v>
      </c>
      <c r="J705" s="192">
        <v>40979</v>
      </c>
      <c r="K705" s="193">
        <v>108134</v>
      </c>
      <c r="L705" s="194" t="s">
        <v>2127</v>
      </c>
      <c r="M705" s="195">
        <v>0.1</v>
      </c>
      <c r="N705" s="191" t="s">
        <v>46</v>
      </c>
      <c r="O705" s="191" t="s">
        <v>91</v>
      </c>
    </row>
    <row r="706" spans="1:15" x14ac:dyDescent="0.3">
      <c r="A706" s="191" t="s">
        <v>1495</v>
      </c>
      <c r="B706" s="191" t="s">
        <v>1496</v>
      </c>
      <c r="C706" s="191" t="s">
        <v>69</v>
      </c>
      <c r="D706" s="191" t="s">
        <v>97</v>
      </c>
      <c r="E706" s="191" t="s">
        <v>35</v>
      </c>
      <c r="F706" s="191" t="s">
        <v>36</v>
      </c>
      <c r="G706" s="191" t="s">
        <v>37</v>
      </c>
      <c r="H706" s="191">
        <v>55</v>
      </c>
      <c r="I706" s="191" t="s">
        <v>2126</v>
      </c>
      <c r="J706" s="192">
        <v>33958</v>
      </c>
      <c r="K706" s="193">
        <v>113950</v>
      </c>
      <c r="L706" s="194" t="s">
        <v>2127</v>
      </c>
      <c r="M706" s="195">
        <v>0.09</v>
      </c>
      <c r="N706" s="191" t="s">
        <v>38</v>
      </c>
      <c r="O706" s="191" t="s">
        <v>73</v>
      </c>
    </row>
    <row r="707" spans="1:15" x14ac:dyDescent="0.3">
      <c r="A707" s="191" t="s">
        <v>1497</v>
      </c>
      <c r="B707" s="191" t="s">
        <v>1498</v>
      </c>
      <c r="C707" s="191" t="s">
        <v>96</v>
      </c>
      <c r="D707" s="191" t="s">
        <v>97</v>
      </c>
      <c r="E707" s="191" t="s">
        <v>52</v>
      </c>
      <c r="F707" s="191" t="s">
        <v>36</v>
      </c>
      <c r="G707" s="191" t="s">
        <v>45</v>
      </c>
      <c r="H707" s="191">
        <v>52</v>
      </c>
      <c r="I707" s="191" t="s">
        <v>2126</v>
      </c>
      <c r="J707" s="192">
        <v>35886</v>
      </c>
      <c r="K707" s="193">
        <v>182035</v>
      </c>
      <c r="L707" s="194" t="s">
        <v>2129</v>
      </c>
      <c r="M707" s="195">
        <v>0.3</v>
      </c>
      <c r="N707" s="191" t="s">
        <v>38</v>
      </c>
      <c r="O707" s="191" t="s">
        <v>54</v>
      </c>
    </row>
    <row r="708" spans="1:15" x14ac:dyDescent="0.3">
      <c r="A708" s="191" t="s">
        <v>1499</v>
      </c>
      <c r="B708" s="191" t="s">
        <v>1500</v>
      </c>
      <c r="C708" s="191" t="s">
        <v>50</v>
      </c>
      <c r="D708" s="191" t="s">
        <v>76</v>
      </c>
      <c r="E708" s="191" t="s">
        <v>52</v>
      </c>
      <c r="F708" s="191" t="s">
        <v>44</v>
      </c>
      <c r="G708" s="191" t="s">
        <v>45</v>
      </c>
      <c r="H708" s="191">
        <v>35</v>
      </c>
      <c r="I708" s="191" t="s">
        <v>2130</v>
      </c>
      <c r="J708" s="192">
        <v>42963</v>
      </c>
      <c r="K708" s="193">
        <v>181356</v>
      </c>
      <c r="L708" s="194" t="s">
        <v>2129</v>
      </c>
      <c r="M708" s="195">
        <v>0.23</v>
      </c>
      <c r="N708" s="191" t="s">
        <v>46</v>
      </c>
      <c r="O708" s="191" t="s">
        <v>131</v>
      </c>
    </row>
    <row r="709" spans="1:15" x14ac:dyDescent="0.3">
      <c r="A709" s="191" t="s">
        <v>1501</v>
      </c>
      <c r="B709" s="191" t="s">
        <v>1502</v>
      </c>
      <c r="C709" s="191" t="s">
        <v>64</v>
      </c>
      <c r="D709" s="191" t="s">
        <v>65</v>
      </c>
      <c r="E709" s="191" t="s">
        <v>66</v>
      </c>
      <c r="F709" s="191" t="s">
        <v>36</v>
      </c>
      <c r="G709" s="191" t="s">
        <v>37</v>
      </c>
      <c r="H709" s="191">
        <v>26</v>
      </c>
      <c r="I709" s="191" t="s">
        <v>2130</v>
      </c>
      <c r="J709" s="192">
        <v>43698</v>
      </c>
      <c r="K709" s="193">
        <v>66084</v>
      </c>
      <c r="L709" s="194" t="s">
        <v>2128</v>
      </c>
      <c r="M709" s="195">
        <v>0</v>
      </c>
      <c r="N709" s="191" t="s">
        <v>38</v>
      </c>
      <c r="O709" s="191" t="s">
        <v>39</v>
      </c>
    </row>
    <row r="710" spans="1:15" x14ac:dyDescent="0.3">
      <c r="A710" s="191" t="s">
        <v>1503</v>
      </c>
      <c r="B710" s="191" t="s">
        <v>1504</v>
      </c>
      <c r="C710" s="191" t="s">
        <v>390</v>
      </c>
      <c r="D710" s="191" t="s">
        <v>34</v>
      </c>
      <c r="E710" s="191" t="s">
        <v>52</v>
      </c>
      <c r="F710" s="191" t="s">
        <v>36</v>
      </c>
      <c r="G710" s="191" t="s">
        <v>102</v>
      </c>
      <c r="H710" s="191">
        <v>43</v>
      </c>
      <c r="I710" s="191" t="s">
        <v>2130</v>
      </c>
      <c r="J710" s="192">
        <v>40290</v>
      </c>
      <c r="K710" s="193">
        <v>76912</v>
      </c>
      <c r="L710" s="194" t="s">
        <v>2128</v>
      </c>
      <c r="M710" s="195">
        <v>0</v>
      </c>
      <c r="N710" s="191" t="s">
        <v>110</v>
      </c>
      <c r="O710" s="191" t="s">
        <v>235</v>
      </c>
    </row>
    <row r="711" spans="1:15" x14ac:dyDescent="0.3">
      <c r="A711" s="191" t="s">
        <v>1505</v>
      </c>
      <c r="B711" s="191" t="s">
        <v>1506</v>
      </c>
      <c r="C711" s="191" t="s">
        <v>240</v>
      </c>
      <c r="D711" s="191" t="s">
        <v>86</v>
      </c>
      <c r="E711" s="191" t="s">
        <v>35</v>
      </c>
      <c r="F711" s="191" t="s">
        <v>36</v>
      </c>
      <c r="G711" s="191" t="s">
        <v>45</v>
      </c>
      <c r="H711" s="191">
        <v>63</v>
      </c>
      <c r="I711" s="191" t="s">
        <v>2133</v>
      </c>
      <c r="J711" s="192">
        <v>43227</v>
      </c>
      <c r="K711" s="193">
        <v>67987</v>
      </c>
      <c r="L711" s="194" t="s">
        <v>2128</v>
      </c>
      <c r="M711" s="195">
        <v>0</v>
      </c>
      <c r="N711" s="191" t="s">
        <v>38</v>
      </c>
      <c r="O711" s="191" t="s">
        <v>73</v>
      </c>
    </row>
    <row r="712" spans="1:15" x14ac:dyDescent="0.3">
      <c r="A712" s="191" t="s">
        <v>1507</v>
      </c>
      <c r="B712" s="191" t="s">
        <v>1508</v>
      </c>
      <c r="C712" s="191" t="s">
        <v>141</v>
      </c>
      <c r="D712" s="191" t="s">
        <v>97</v>
      </c>
      <c r="E712" s="191" t="s">
        <v>43</v>
      </c>
      <c r="F712" s="191" t="s">
        <v>44</v>
      </c>
      <c r="G712" s="191" t="s">
        <v>53</v>
      </c>
      <c r="H712" s="191">
        <v>65</v>
      </c>
      <c r="I712" s="191" t="s">
        <v>2133</v>
      </c>
      <c r="J712" s="192">
        <v>38584</v>
      </c>
      <c r="K712" s="193">
        <v>59833</v>
      </c>
      <c r="L712" s="194" t="s">
        <v>2128</v>
      </c>
      <c r="M712" s="195">
        <v>0</v>
      </c>
      <c r="N712" s="191" t="s">
        <v>38</v>
      </c>
      <c r="O712" s="191" t="s">
        <v>105</v>
      </c>
    </row>
    <row r="713" spans="1:15" x14ac:dyDescent="0.3">
      <c r="A713" s="191" t="s">
        <v>1509</v>
      </c>
      <c r="B713" s="191" t="s">
        <v>1510</v>
      </c>
      <c r="C713" s="191" t="s">
        <v>33</v>
      </c>
      <c r="D713" s="191" t="s">
        <v>97</v>
      </c>
      <c r="E713" s="191" t="s">
        <v>52</v>
      </c>
      <c r="F713" s="191" t="s">
        <v>44</v>
      </c>
      <c r="G713" s="191" t="s">
        <v>45</v>
      </c>
      <c r="H713" s="191">
        <v>45</v>
      </c>
      <c r="I713" s="191" t="s">
        <v>2126</v>
      </c>
      <c r="J713" s="192">
        <v>38453</v>
      </c>
      <c r="K713" s="193">
        <v>128468</v>
      </c>
      <c r="L713" s="194" t="s">
        <v>2127</v>
      </c>
      <c r="M713" s="195">
        <v>0.11</v>
      </c>
      <c r="N713" s="191" t="s">
        <v>38</v>
      </c>
      <c r="O713" s="191" t="s">
        <v>54</v>
      </c>
    </row>
    <row r="714" spans="1:15" x14ac:dyDescent="0.3">
      <c r="A714" s="191" t="s">
        <v>1511</v>
      </c>
      <c r="B714" s="191" t="s">
        <v>1512</v>
      </c>
      <c r="C714" s="191" t="s">
        <v>69</v>
      </c>
      <c r="D714" s="191" t="s">
        <v>65</v>
      </c>
      <c r="E714" s="191" t="s">
        <v>66</v>
      </c>
      <c r="F714" s="191" t="s">
        <v>44</v>
      </c>
      <c r="G714" s="191" t="s">
        <v>37</v>
      </c>
      <c r="H714" s="191">
        <v>42</v>
      </c>
      <c r="I714" s="191" t="s">
        <v>2130</v>
      </c>
      <c r="J714" s="192">
        <v>40692</v>
      </c>
      <c r="K714" s="193">
        <v>102440</v>
      </c>
      <c r="L714" s="194" t="s">
        <v>2127</v>
      </c>
      <c r="M714" s="195">
        <v>0.06</v>
      </c>
      <c r="N714" s="191" t="s">
        <v>38</v>
      </c>
      <c r="O714" s="191" t="s">
        <v>54</v>
      </c>
    </row>
    <row r="715" spans="1:15" x14ac:dyDescent="0.3">
      <c r="A715" s="191" t="s">
        <v>1513</v>
      </c>
      <c r="B715" s="191" t="s">
        <v>1514</v>
      </c>
      <c r="C715" s="191" t="s">
        <v>96</v>
      </c>
      <c r="D715" s="191" t="s">
        <v>34</v>
      </c>
      <c r="E715" s="191" t="s">
        <v>52</v>
      </c>
      <c r="F715" s="191" t="s">
        <v>44</v>
      </c>
      <c r="G715" s="191" t="s">
        <v>37</v>
      </c>
      <c r="H715" s="191">
        <v>59</v>
      </c>
      <c r="I715" s="191" t="s">
        <v>2126</v>
      </c>
      <c r="J715" s="192">
        <v>40542</v>
      </c>
      <c r="K715" s="193">
        <v>246619</v>
      </c>
      <c r="L715" s="194" t="s">
        <v>2132</v>
      </c>
      <c r="M715" s="195">
        <v>0.36</v>
      </c>
      <c r="N715" s="191" t="s">
        <v>38</v>
      </c>
      <c r="O715" s="191" t="s">
        <v>73</v>
      </c>
    </row>
    <row r="716" spans="1:15" x14ac:dyDescent="0.3">
      <c r="A716" s="191" t="s">
        <v>1515</v>
      </c>
      <c r="B716" s="191" t="s">
        <v>1516</v>
      </c>
      <c r="C716" s="191" t="s">
        <v>69</v>
      </c>
      <c r="D716" s="191" t="s">
        <v>82</v>
      </c>
      <c r="E716" s="191" t="s">
        <v>66</v>
      </c>
      <c r="F716" s="191" t="s">
        <v>36</v>
      </c>
      <c r="G716" s="191" t="s">
        <v>102</v>
      </c>
      <c r="H716" s="191">
        <v>42</v>
      </c>
      <c r="I716" s="191" t="s">
        <v>2130</v>
      </c>
      <c r="J716" s="192">
        <v>43058</v>
      </c>
      <c r="K716" s="193">
        <v>101143</v>
      </c>
      <c r="L716" s="194" t="s">
        <v>2127</v>
      </c>
      <c r="M716" s="195">
        <v>0.06</v>
      </c>
      <c r="N716" s="191" t="s">
        <v>38</v>
      </c>
      <c r="O716" s="191" t="s">
        <v>73</v>
      </c>
    </row>
    <row r="717" spans="1:15" x14ac:dyDescent="0.3">
      <c r="A717" s="191" t="s">
        <v>1517</v>
      </c>
      <c r="B717" s="191" t="s">
        <v>1518</v>
      </c>
      <c r="C717" s="191" t="s">
        <v>201</v>
      </c>
      <c r="D717" s="191" t="s">
        <v>82</v>
      </c>
      <c r="E717" s="191" t="s">
        <v>43</v>
      </c>
      <c r="F717" s="191" t="s">
        <v>36</v>
      </c>
      <c r="G717" s="191" t="s">
        <v>102</v>
      </c>
      <c r="H717" s="191">
        <v>45</v>
      </c>
      <c r="I717" s="191" t="s">
        <v>2126</v>
      </c>
      <c r="J717" s="192">
        <v>38639</v>
      </c>
      <c r="K717" s="193">
        <v>51404</v>
      </c>
      <c r="L717" s="194" t="s">
        <v>2128</v>
      </c>
      <c r="M717" s="195">
        <v>0</v>
      </c>
      <c r="N717" s="191" t="s">
        <v>110</v>
      </c>
      <c r="O717" s="191" t="s">
        <v>111</v>
      </c>
    </row>
    <row r="718" spans="1:15" x14ac:dyDescent="0.3">
      <c r="A718" s="191" t="s">
        <v>1519</v>
      </c>
      <c r="B718" s="191" t="s">
        <v>1520</v>
      </c>
      <c r="C718" s="191" t="s">
        <v>192</v>
      </c>
      <c r="D718" s="191" t="s">
        <v>86</v>
      </c>
      <c r="E718" s="191" t="s">
        <v>52</v>
      </c>
      <c r="F718" s="191" t="s">
        <v>44</v>
      </c>
      <c r="G718" s="191" t="s">
        <v>53</v>
      </c>
      <c r="H718" s="191">
        <v>45</v>
      </c>
      <c r="I718" s="191" t="s">
        <v>2126</v>
      </c>
      <c r="J718" s="192">
        <v>42329</v>
      </c>
      <c r="K718" s="193">
        <v>87292</v>
      </c>
      <c r="L718" s="194" t="s">
        <v>2128</v>
      </c>
      <c r="M718" s="195">
        <v>0</v>
      </c>
      <c r="N718" s="191" t="s">
        <v>38</v>
      </c>
      <c r="O718" s="191" t="s">
        <v>105</v>
      </c>
    </row>
    <row r="719" spans="1:15" x14ac:dyDescent="0.3">
      <c r="A719" s="191" t="s">
        <v>1521</v>
      </c>
      <c r="B719" s="191" t="s">
        <v>1522</v>
      </c>
      <c r="C719" s="191" t="s">
        <v>50</v>
      </c>
      <c r="D719" s="191" t="s">
        <v>97</v>
      </c>
      <c r="E719" s="191" t="s">
        <v>52</v>
      </c>
      <c r="F719" s="191" t="s">
        <v>36</v>
      </c>
      <c r="G719" s="191" t="s">
        <v>45</v>
      </c>
      <c r="H719" s="191">
        <v>28</v>
      </c>
      <c r="I719" s="191" t="s">
        <v>2130</v>
      </c>
      <c r="J719" s="192">
        <v>43810</v>
      </c>
      <c r="K719" s="193">
        <v>182321</v>
      </c>
      <c r="L719" s="194" t="s">
        <v>2129</v>
      </c>
      <c r="M719" s="195">
        <v>0.28000000000000003</v>
      </c>
      <c r="N719" s="191" t="s">
        <v>46</v>
      </c>
      <c r="O719" s="191" t="s">
        <v>131</v>
      </c>
    </row>
    <row r="720" spans="1:15" x14ac:dyDescent="0.3">
      <c r="A720" s="191" t="s">
        <v>1523</v>
      </c>
      <c r="B720" s="191" t="s">
        <v>1524</v>
      </c>
      <c r="C720" s="191" t="s">
        <v>347</v>
      </c>
      <c r="D720" s="191" t="s">
        <v>34</v>
      </c>
      <c r="E720" s="191" t="s">
        <v>66</v>
      </c>
      <c r="F720" s="191" t="s">
        <v>44</v>
      </c>
      <c r="G720" s="191" t="s">
        <v>53</v>
      </c>
      <c r="H720" s="191">
        <v>51</v>
      </c>
      <c r="I720" s="191" t="s">
        <v>2126</v>
      </c>
      <c r="J720" s="192">
        <v>41697</v>
      </c>
      <c r="K720" s="193">
        <v>53929</v>
      </c>
      <c r="L720" s="194" t="s">
        <v>2128</v>
      </c>
      <c r="M720" s="195">
        <v>0</v>
      </c>
      <c r="N720" s="191" t="s">
        <v>38</v>
      </c>
      <c r="O720" s="191" t="s">
        <v>73</v>
      </c>
    </row>
    <row r="721" spans="1:15" x14ac:dyDescent="0.3">
      <c r="A721" s="191" t="s">
        <v>1525</v>
      </c>
      <c r="B721" s="191" t="s">
        <v>1526</v>
      </c>
      <c r="C721" s="191" t="s">
        <v>96</v>
      </c>
      <c r="D721" s="191" t="s">
        <v>76</v>
      </c>
      <c r="E721" s="191" t="s">
        <v>43</v>
      </c>
      <c r="F721" s="191" t="s">
        <v>36</v>
      </c>
      <c r="G721" s="191" t="s">
        <v>45</v>
      </c>
      <c r="H721" s="191">
        <v>38</v>
      </c>
      <c r="I721" s="191" t="s">
        <v>2130</v>
      </c>
      <c r="J721" s="192">
        <v>41256</v>
      </c>
      <c r="K721" s="193">
        <v>191571</v>
      </c>
      <c r="L721" s="194" t="s">
        <v>2129</v>
      </c>
      <c r="M721" s="195">
        <v>0.32</v>
      </c>
      <c r="N721" s="191" t="s">
        <v>38</v>
      </c>
      <c r="O721" s="191" t="s">
        <v>77</v>
      </c>
    </row>
    <row r="722" spans="1:15" x14ac:dyDescent="0.3">
      <c r="A722" s="191" t="s">
        <v>1527</v>
      </c>
      <c r="B722" s="191" t="s">
        <v>1528</v>
      </c>
      <c r="C722" s="191" t="s">
        <v>33</v>
      </c>
      <c r="D722" s="191" t="s">
        <v>76</v>
      </c>
      <c r="E722" s="191" t="s">
        <v>66</v>
      </c>
      <c r="F722" s="191" t="s">
        <v>36</v>
      </c>
      <c r="G722" s="191" t="s">
        <v>53</v>
      </c>
      <c r="H722" s="191">
        <v>62</v>
      </c>
      <c r="I722" s="191" t="s">
        <v>2133</v>
      </c>
      <c r="J722" s="192">
        <v>39843</v>
      </c>
      <c r="K722" s="193">
        <v>150555</v>
      </c>
      <c r="L722" s="194" t="s">
        <v>2129</v>
      </c>
      <c r="M722" s="195">
        <v>0.13</v>
      </c>
      <c r="N722" s="191" t="s">
        <v>38</v>
      </c>
      <c r="O722" s="191" t="s">
        <v>61</v>
      </c>
    </row>
    <row r="723" spans="1:15" x14ac:dyDescent="0.3">
      <c r="A723" s="191" t="s">
        <v>1529</v>
      </c>
      <c r="B723" s="191" t="s">
        <v>1530</v>
      </c>
      <c r="C723" s="191" t="s">
        <v>69</v>
      </c>
      <c r="D723" s="191" t="s">
        <v>51</v>
      </c>
      <c r="E723" s="191" t="s">
        <v>66</v>
      </c>
      <c r="F723" s="191" t="s">
        <v>44</v>
      </c>
      <c r="G723" s="191" t="s">
        <v>45</v>
      </c>
      <c r="H723" s="191">
        <v>52</v>
      </c>
      <c r="I723" s="191" t="s">
        <v>2126</v>
      </c>
      <c r="J723" s="192">
        <v>40091</v>
      </c>
      <c r="K723" s="193">
        <v>122890</v>
      </c>
      <c r="L723" s="194" t="s">
        <v>2127</v>
      </c>
      <c r="M723" s="195">
        <v>7.0000000000000007E-2</v>
      </c>
      <c r="N723" s="191" t="s">
        <v>46</v>
      </c>
      <c r="O723" s="191" t="s">
        <v>91</v>
      </c>
    </row>
    <row r="724" spans="1:15" x14ac:dyDescent="0.3">
      <c r="A724" s="191" t="s">
        <v>1531</v>
      </c>
      <c r="B724" s="191" t="s">
        <v>1532</v>
      </c>
      <c r="C724" s="191" t="s">
        <v>96</v>
      </c>
      <c r="D724" s="191" t="s">
        <v>51</v>
      </c>
      <c r="E724" s="191" t="s">
        <v>35</v>
      </c>
      <c r="F724" s="191" t="s">
        <v>44</v>
      </c>
      <c r="G724" s="191" t="s">
        <v>45</v>
      </c>
      <c r="H724" s="191">
        <v>52</v>
      </c>
      <c r="I724" s="191" t="s">
        <v>2126</v>
      </c>
      <c r="J724" s="192">
        <v>35576</v>
      </c>
      <c r="K724" s="193">
        <v>216999</v>
      </c>
      <c r="L724" s="194" t="s">
        <v>2132</v>
      </c>
      <c r="M724" s="195">
        <v>0.37</v>
      </c>
      <c r="N724" s="191" t="s">
        <v>38</v>
      </c>
      <c r="O724" s="191" t="s">
        <v>73</v>
      </c>
    </row>
    <row r="725" spans="1:15" x14ac:dyDescent="0.3">
      <c r="A725" s="191" t="s">
        <v>1533</v>
      </c>
      <c r="B725" s="191" t="s">
        <v>1534</v>
      </c>
      <c r="C725" s="191" t="s">
        <v>69</v>
      </c>
      <c r="D725" s="191" t="s">
        <v>82</v>
      </c>
      <c r="E725" s="191" t="s">
        <v>66</v>
      </c>
      <c r="F725" s="191" t="s">
        <v>44</v>
      </c>
      <c r="G725" s="191" t="s">
        <v>45</v>
      </c>
      <c r="H725" s="191">
        <v>48</v>
      </c>
      <c r="I725" s="191" t="s">
        <v>2126</v>
      </c>
      <c r="J725" s="192">
        <v>42201</v>
      </c>
      <c r="K725" s="193">
        <v>110565</v>
      </c>
      <c r="L725" s="194" t="s">
        <v>2127</v>
      </c>
      <c r="M725" s="195">
        <v>0.09</v>
      </c>
      <c r="N725" s="191" t="s">
        <v>46</v>
      </c>
      <c r="O725" s="191" t="s">
        <v>131</v>
      </c>
    </row>
    <row r="726" spans="1:15" x14ac:dyDescent="0.3">
      <c r="A726" s="191" t="s">
        <v>1535</v>
      </c>
      <c r="B726" s="191" t="s">
        <v>1536</v>
      </c>
      <c r="C726" s="191" t="s">
        <v>136</v>
      </c>
      <c r="D726" s="191" t="s">
        <v>34</v>
      </c>
      <c r="E726" s="191" t="s">
        <v>52</v>
      </c>
      <c r="F726" s="191" t="s">
        <v>44</v>
      </c>
      <c r="G726" s="191" t="s">
        <v>53</v>
      </c>
      <c r="H726" s="191">
        <v>38</v>
      </c>
      <c r="I726" s="191" t="s">
        <v>2130</v>
      </c>
      <c r="J726" s="192">
        <v>42113</v>
      </c>
      <c r="K726" s="193">
        <v>48762</v>
      </c>
      <c r="L726" s="194" t="s">
        <v>2131</v>
      </c>
      <c r="M726" s="195">
        <v>0</v>
      </c>
      <c r="N726" s="191" t="s">
        <v>38</v>
      </c>
      <c r="O726" s="191" t="s">
        <v>39</v>
      </c>
    </row>
    <row r="727" spans="1:15" x14ac:dyDescent="0.3">
      <c r="A727" s="191" t="s">
        <v>1537</v>
      </c>
      <c r="B727" s="191" t="s">
        <v>1538</v>
      </c>
      <c r="C727" s="191" t="s">
        <v>294</v>
      </c>
      <c r="D727" s="191" t="s">
        <v>86</v>
      </c>
      <c r="E727" s="191" t="s">
        <v>52</v>
      </c>
      <c r="F727" s="191" t="s">
        <v>36</v>
      </c>
      <c r="G727" s="191" t="s">
        <v>45</v>
      </c>
      <c r="H727" s="191">
        <v>51</v>
      </c>
      <c r="I727" s="191" t="s">
        <v>2126</v>
      </c>
      <c r="J727" s="192">
        <v>42777</v>
      </c>
      <c r="K727" s="193">
        <v>87036</v>
      </c>
      <c r="L727" s="194" t="s">
        <v>2128</v>
      </c>
      <c r="M727" s="195">
        <v>0</v>
      </c>
      <c r="N727" s="191" t="s">
        <v>46</v>
      </c>
      <c r="O727" s="191" t="s">
        <v>47</v>
      </c>
    </row>
    <row r="728" spans="1:15" x14ac:dyDescent="0.3">
      <c r="A728" s="191" t="s">
        <v>1539</v>
      </c>
      <c r="B728" s="191" t="s">
        <v>1540</v>
      </c>
      <c r="C728" s="191" t="s">
        <v>50</v>
      </c>
      <c r="D728" s="191" t="s">
        <v>97</v>
      </c>
      <c r="E728" s="191" t="s">
        <v>52</v>
      </c>
      <c r="F728" s="191" t="s">
        <v>44</v>
      </c>
      <c r="G728" s="191" t="s">
        <v>53</v>
      </c>
      <c r="H728" s="191">
        <v>32</v>
      </c>
      <c r="I728" s="191" t="s">
        <v>2130</v>
      </c>
      <c r="J728" s="192">
        <v>42702</v>
      </c>
      <c r="K728" s="193">
        <v>177443</v>
      </c>
      <c r="L728" s="194" t="s">
        <v>2129</v>
      </c>
      <c r="M728" s="195">
        <v>0.16</v>
      </c>
      <c r="N728" s="191" t="s">
        <v>38</v>
      </c>
      <c r="O728" s="191" t="s">
        <v>39</v>
      </c>
    </row>
    <row r="729" spans="1:15" x14ac:dyDescent="0.3">
      <c r="A729" s="191" t="s">
        <v>1541</v>
      </c>
      <c r="B729" s="191" t="s">
        <v>1542</v>
      </c>
      <c r="C729" s="191" t="s">
        <v>148</v>
      </c>
      <c r="D729" s="191" t="s">
        <v>34</v>
      </c>
      <c r="E729" s="191" t="s">
        <v>35</v>
      </c>
      <c r="F729" s="191" t="s">
        <v>36</v>
      </c>
      <c r="G729" s="191" t="s">
        <v>45</v>
      </c>
      <c r="H729" s="191">
        <v>36</v>
      </c>
      <c r="I729" s="191" t="s">
        <v>2130</v>
      </c>
      <c r="J729" s="192">
        <v>42489</v>
      </c>
      <c r="K729" s="193">
        <v>75862</v>
      </c>
      <c r="L729" s="194" t="s">
        <v>2128</v>
      </c>
      <c r="M729" s="195">
        <v>0</v>
      </c>
      <c r="N729" s="191" t="s">
        <v>38</v>
      </c>
      <c r="O729" s="191" t="s">
        <v>77</v>
      </c>
    </row>
    <row r="730" spans="1:15" x14ac:dyDescent="0.3">
      <c r="A730" s="191" t="s">
        <v>1543</v>
      </c>
      <c r="B730" s="191" t="s">
        <v>1544</v>
      </c>
      <c r="C730" s="191" t="s">
        <v>160</v>
      </c>
      <c r="D730" s="191" t="s">
        <v>82</v>
      </c>
      <c r="E730" s="191" t="s">
        <v>35</v>
      </c>
      <c r="F730" s="191" t="s">
        <v>36</v>
      </c>
      <c r="G730" s="191" t="s">
        <v>45</v>
      </c>
      <c r="H730" s="191">
        <v>45</v>
      </c>
      <c r="I730" s="191" t="s">
        <v>2126</v>
      </c>
      <c r="J730" s="192">
        <v>43581</v>
      </c>
      <c r="K730" s="193">
        <v>90870</v>
      </c>
      <c r="L730" s="194" t="s">
        <v>2128</v>
      </c>
      <c r="M730" s="195">
        <v>0</v>
      </c>
      <c r="N730" s="191" t="s">
        <v>38</v>
      </c>
      <c r="O730" s="191" t="s">
        <v>54</v>
      </c>
    </row>
    <row r="731" spans="1:15" x14ac:dyDescent="0.3">
      <c r="A731" s="191" t="s">
        <v>1545</v>
      </c>
      <c r="B731" s="191" t="s">
        <v>1546</v>
      </c>
      <c r="C731" s="191" t="s">
        <v>130</v>
      </c>
      <c r="D731" s="191" t="s">
        <v>86</v>
      </c>
      <c r="E731" s="191" t="s">
        <v>66</v>
      </c>
      <c r="F731" s="191" t="s">
        <v>36</v>
      </c>
      <c r="G731" s="191" t="s">
        <v>45</v>
      </c>
      <c r="H731" s="191">
        <v>32</v>
      </c>
      <c r="I731" s="191" t="s">
        <v>2130</v>
      </c>
      <c r="J731" s="192">
        <v>41977</v>
      </c>
      <c r="K731" s="193">
        <v>99202</v>
      </c>
      <c r="L731" s="194" t="s">
        <v>2128</v>
      </c>
      <c r="M731" s="195">
        <v>0.11</v>
      </c>
      <c r="N731" s="191" t="s">
        <v>38</v>
      </c>
      <c r="O731" s="191" t="s">
        <v>61</v>
      </c>
    </row>
    <row r="732" spans="1:15" x14ac:dyDescent="0.3">
      <c r="A732" s="191" t="s">
        <v>1547</v>
      </c>
      <c r="B732" s="191" t="s">
        <v>1548</v>
      </c>
      <c r="C732" s="191" t="s">
        <v>60</v>
      </c>
      <c r="D732" s="191" t="s">
        <v>97</v>
      </c>
      <c r="E732" s="191" t="s">
        <v>66</v>
      </c>
      <c r="F732" s="191" t="s">
        <v>44</v>
      </c>
      <c r="G732" s="191" t="s">
        <v>45</v>
      </c>
      <c r="H732" s="191">
        <v>45</v>
      </c>
      <c r="I732" s="191" t="s">
        <v>2126</v>
      </c>
      <c r="J732" s="192">
        <v>39347</v>
      </c>
      <c r="K732" s="193">
        <v>92293</v>
      </c>
      <c r="L732" s="194" t="s">
        <v>2128</v>
      </c>
      <c r="M732" s="195">
        <v>0</v>
      </c>
      <c r="N732" s="191" t="s">
        <v>46</v>
      </c>
      <c r="O732" s="191" t="s">
        <v>151</v>
      </c>
    </row>
    <row r="733" spans="1:15" x14ac:dyDescent="0.3">
      <c r="A733" s="191" t="s">
        <v>1549</v>
      </c>
      <c r="B733" s="191" t="s">
        <v>1550</v>
      </c>
      <c r="C733" s="191" t="s">
        <v>390</v>
      </c>
      <c r="D733" s="191" t="s">
        <v>34</v>
      </c>
      <c r="E733" s="191" t="s">
        <v>66</v>
      </c>
      <c r="F733" s="191" t="s">
        <v>44</v>
      </c>
      <c r="G733" s="191" t="s">
        <v>53</v>
      </c>
      <c r="H733" s="191">
        <v>54</v>
      </c>
      <c r="I733" s="191" t="s">
        <v>2126</v>
      </c>
      <c r="J733" s="192">
        <v>33785</v>
      </c>
      <c r="K733" s="193">
        <v>63196</v>
      </c>
      <c r="L733" s="194" t="s">
        <v>2128</v>
      </c>
      <c r="M733" s="195">
        <v>0</v>
      </c>
      <c r="N733" s="191" t="s">
        <v>38</v>
      </c>
      <c r="O733" s="191" t="s">
        <v>54</v>
      </c>
    </row>
    <row r="734" spans="1:15" x14ac:dyDescent="0.3">
      <c r="A734" s="191" t="s">
        <v>1551</v>
      </c>
      <c r="B734" s="191" t="s">
        <v>1552</v>
      </c>
      <c r="C734" s="191" t="s">
        <v>294</v>
      </c>
      <c r="D734" s="191" t="s">
        <v>86</v>
      </c>
      <c r="E734" s="191" t="s">
        <v>52</v>
      </c>
      <c r="F734" s="191" t="s">
        <v>36</v>
      </c>
      <c r="G734" s="191" t="s">
        <v>45</v>
      </c>
      <c r="H734" s="191">
        <v>48</v>
      </c>
      <c r="I734" s="191" t="s">
        <v>2126</v>
      </c>
      <c r="J734" s="192">
        <v>41032</v>
      </c>
      <c r="K734" s="193">
        <v>65340</v>
      </c>
      <c r="L734" s="194" t="s">
        <v>2128</v>
      </c>
      <c r="M734" s="195">
        <v>0</v>
      </c>
      <c r="N734" s="191" t="s">
        <v>46</v>
      </c>
      <c r="O734" s="191" t="s">
        <v>91</v>
      </c>
    </row>
    <row r="735" spans="1:15" x14ac:dyDescent="0.3">
      <c r="A735" s="191" t="s">
        <v>1553</v>
      </c>
      <c r="B735" s="191" t="s">
        <v>1554</v>
      </c>
      <c r="C735" s="191" t="s">
        <v>96</v>
      </c>
      <c r="D735" s="191" t="s">
        <v>97</v>
      </c>
      <c r="E735" s="191" t="s">
        <v>66</v>
      </c>
      <c r="F735" s="191" t="s">
        <v>44</v>
      </c>
      <c r="G735" s="191" t="s">
        <v>45</v>
      </c>
      <c r="H735" s="191">
        <v>45</v>
      </c>
      <c r="I735" s="191" t="s">
        <v>2126</v>
      </c>
      <c r="J735" s="192">
        <v>42271</v>
      </c>
      <c r="K735" s="193">
        <v>202680</v>
      </c>
      <c r="L735" s="194" t="s">
        <v>2132</v>
      </c>
      <c r="M735" s="195">
        <v>0.32</v>
      </c>
      <c r="N735" s="191" t="s">
        <v>38</v>
      </c>
      <c r="O735" s="191" t="s">
        <v>61</v>
      </c>
    </row>
    <row r="736" spans="1:15" x14ac:dyDescent="0.3">
      <c r="A736" s="191" t="s">
        <v>1555</v>
      </c>
      <c r="B736" s="191" t="s">
        <v>1556</v>
      </c>
      <c r="C736" s="191" t="s">
        <v>57</v>
      </c>
      <c r="D736" s="191" t="s">
        <v>34</v>
      </c>
      <c r="E736" s="191" t="s">
        <v>43</v>
      </c>
      <c r="F736" s="191" t="s">
        <v>36</v>
      </c>
      <c r="G736" s="191" t="s">
        <v>102</v>
      </c>
      <c r="H736" s="191">
        <v>46</v>
      </c>
      <c r="I736" s="191" t="s">
        <v>2126</v>
      </c>
      <c r="J736" s="192">
        <v>42849</v>
      </c>
      <c r="K736" s="193">
        <v>77461</v>
      </c>
      <c r="L736" s="194" t="s">
        <v>2128</v>
      </c>
      <c r="M736" s="195">
        <v>0.09</v>
      </c>
      <c r="N736" s="191" t="s">
        <v>110</v>
      </c>
      <c r="O736" s="191" t="s">
        <v>235</v>
      </c>
    </row>
    <row r="737" spans="1:15" x14ac:dyDescent="0.3">
      <c r="A737" s="191" t="s">
        <v>1557</v>
      </c>
      <c r="B737" s="191" t="s">
        <v>1558</v>
      </c>
      <c r="C737" s="191" t="s">
        <v>198</v>
      </c>
      <c r="D737" s="191" t="s">
        <v>86</v>
      </c>
      <c r="E737" s="191" t="s">
        <v>35</v>
      </c>
      <c r="F737" s="191" t="s">
        <v>36</v>
      </c>
      <c r="G737" s="191" t="s">
        <v>45</v>
      </c>
      <c r="H737" s="191">
        <v>40</v>
      </c>
      <c r="I737" s="191" t="s">
        <v>2130</v>
      </c>
      <c r="J737" s="192">
        <v>42622</v>
      </c>
      <c r="K737" s="193">
        <v>109680</v>
      </c>
      <c r="L737" s="194" t="s">
        <v>2127</v>
      </c>
      <c r="M737" s="195">
        <v>0</v>
      </c>
      <c r="N737" s="191" t="s">
        <v>46</v>
      </c>
      <c r="O737" s="191" t="s">
        <v>151</v>
      </c>
    </row>
    <row r="738" spans="1:15" x14ac:dyDescent="0.3">
      <c r="A738" s="191" t="s">
        <v>1559</v>
      </c>
      <c r="B738" s="191" t="s">
        <v>1560</v>
      </c>
      <c r="C738" s="191" t="s">
        <v>50</v>
      </c>
      <c r="D738" s="191" t="s">
        <v>65</v>
      </c>
      <c r="E738" s="191" t="s">
        <v>43</v>
      </c>
      <c r="F738" s="191" t="s">
        <v>36</v>
      </c>
      <c r="G738" s="191" t="s">
        <v>37</v>
      </c>
      <c r="H738" s="191">
        <v>61</v>
      </c>
      <c r="I738" s="191" t="s">
        <v>2133</v>
      </c>
      <c r="J738" s="192">
        <v>35661</v>
      </c>
      <c r="K738" s="193">
        <v>159567</v>
      </c>
      <c r="L738" s="194" t="s">
        <v>2129</v>
      </c>
      <c r="M738" s="195">
        <v>0.28000000000000003</v>
      </c>
      <c r="N738" s="191" t="s">
        <v>38</v>
      </c>
      <c r="O738" s="191" t="s">
        <v>61</v>
      </c>
    </row>
    <row r="739" spans="1:15" x14ac:dyDescent="0.3">
      <c r="A739" s="191" t="s">
        <v>1561</v>
      </c>
      <c r="B739" s="191" t="s">
        <v>1562</v>
      </c>
      <c r="C739" s="191" t="s">
        <v>294</v>
      </c>
      <c r="D739" s="191" t="s">
        <v>86</v>
      </c>
      <c r="E739" s="191" t="s">
        <v>52</v>
      </c>
      <c r="F739" s="191" t="s">
        <v>44</v>
      </c>
      <c r="G739" s="191" t="s">
        <v>102</v>
      </c>
      <c r="H739" s="191">
        <v>54</v>
      </c>
      <c r="I739" s="191" t="s">
        <v>2126</v>
      </c>
      <c r="J739" s="192">
        <v>41237</v>
      </c>
      <c r="K739" s="193">
        <v>94407</v>
      </c>
      <c r="L739" s="194" t="s">
        <v>2128</v>
      </c>
      <c r="M739" s="195">
        <v>0</v>
      </c>
      <c r="N739" s="191" t="s">
        <v>110</v>
      </c>
      <c r="O739" s="191" t="s">
        <v>235</v>
      </c>
    </row>
    <row r="740" spans="1:15" x14ac:dyDescent="0.3">
      <c r="A740" s="191" t="s">
        <v>1563</v>
      </c>
      <c r="B740" s="191" t="s">
        <v>1564</v>
      </c>
      <c r="C740" s="191" t="s">
        <v>96</v>
      </c>
      <c r="D740" s="191" t="s">
        <v>82</v>
      </c>
      <c r="E740" s="191" t="s">
        <v>66</v>
      </c>
      <c r="F740" s="191" t="s">
        <v>44</v>
      </c>
      <c r="G740" s="191" t="s">
        <v>102</v>
      </c>
      <c r="H740" s="191">
        <v>62</v>
      </c>
      <c r="I740" s="191" t="s">
        <v>2133</v>
      </c>
      <c r="J740" s="192">
        <v>37484</v>
      </c>
      <c r="K740" s="193">
        <v>234594</v>
      </c>
      <c r="L740" s="194" t="s">
        <v>2132</v>
      </c>
      <c r="M740" s="195">
        <v>0.33</v>
      </c>
      <c r="N740" s="191" t="s">
        <v>38</v>
      </c>
      <c r="O740" s="191" t="s">
        <v>39</v>
      </c>
    </row>
    <row r="741" spans="1:15" x14ac:dyDescent="0.3">
      <c r="A741" s="191" t="s">
        <v>1565</v>
      </c>
      <c r="B741" s="191" t="s">
        <v>1566</v>
      </c>
      <c r="C741" s="191" t="s">
        <v>347</v>
      </c>
      <c r="D741" s="191" t="s">
        <v>34</v>
      </c>
      <c r="E741" s="191" t="s">
        <v>52</v>
      </c>
      <c r="F741" s="191" t="s">
        <v>44</v>
      </c>
      <c r="G741" s="191" t="s">
        <v>53</v>
      </c>
      <c r="H741" s="191">
        <v>48</v>
      </c>
      <c r="I741" s="191" t="s">
        <v>2126</v>
      </c>
      <c r="J741" s="192">
        <v>37298</v>
      </c>
      <c r="K741" s="193">
        <v>43080</v>
      </c>
      <c r="L741" s="194" t="s">
        <v>2131</v>
      </c>
      <c r="M741" s="195">
        <v>0</v>
      </c>
      <c r="N741" s="191" t="s">
        <v>38</v>
      </c>
      <c r="O741" s="191" t="s">
        <v>77</v>
      </c>
    </row>
    <row r="742" spans="1:15" x14ac:dyDescent="0.3">
      <c r="A742" s="191" t="s">
        <v>1567</v>
      </c>
      <c r="B742" s="191" t="s">
        <v>1568</v>
      </c>
      <c r="C742" s="191" t="s">
        <v>69</v>
      </c>
      <c r="D742" s="191" t="s">
        <v>97</v>
      </c>
      <c r="E742" s="191" t="s">
        <v>43</v>
      </c>
      <c r="F742" s="191" t="s">
        <v>36</v>
      </c>
      <c r="G742" s="191" t="s">
        <v>102</v>
      </c>
      <c r="H742" s="191">
        <v>29</v>
      </c>
      <c r="I742" s="191" t="s">
        <v>2130</v>
      </c>
      <c r="J742" s="192">
        <v>44325</v>
      </c>
      <c r="K742" s="193">
        <v>129541</v>
      </c>
      <c r="L742" s="194" t="s">
        <v>2127</v>
      </c>
      <c r="M742" s="195">
        <v>0.08</v>
      </c>
      <c r="N742" s="191" t="s">
        <v>38</v>
      </c>
      <c r="O742" s="191" t="s">
        <v>61</v>
      </c>
    </row>
    <row r="743" spans="1:15" x14ac:dyDescent="0.3">
      <c r="A743" s="191" t="s">
        <v>1569</v>
      </c>
      <c r="B743" s="191" t="s">
        <v>1570</v>
      </c>
      <c r="C743" s="191" t="s">
        <v>50</v>
      </c>
      <c r="D743" s="191" t="s">
        <v>65</v>
      </c>
      <c r="E743" s="191" t="s">
        <v>35</v>
      </c>
      <c r="F743" s="191" t="s">
        <v>44</v>
      </c>
      <c r="G743" s="191" t="s">
        <v>102</v>
      </c>
      <c r="H743" s="191">
        <v>39</v>
      </c>
      <c r="I743" s="191" t="s">
        <v>2130</v>
      </c>
      <c r="J743" s="192">
        <v>41635</v>
      </c>
      <c r="K743" s="193">
        <v>165756</v>
      </c>
      <c r="L743" s="194" t="s">
        <v>2129</v>
      </c>
      <c r="M743" s="195">
        <v>0.28000000000000003</v>
      </c>
      <c r="N743" s="191" t="s">
        <v>38</v>
      </c>
      <c r="O743" s="191" t="s">
        <v>105</v>
      </c>
    </row>
    <row r="744" spans="1:15" x14ac:dyDescent="0.3">
      <c r="A744" s="191" t="s">
        <v>1571</v>
      </c>
      <c r="B744" s="191" t="s">
        <v>1572</v>
      </c>
      <c r="C744" s="191" t="s">
        <v>33</v>
      </c>
      <c r="D744" s="191" t="s">
        <v>51</v>
      </c>
      <c r="E744" s="191" t="s">
        <v>52</v>
      </c>
      <c r="F744" s="191" t="s">
        <v>44</v>
      </c>
      <c r="G744" s="191" t="s">
        <v>45</v>
      </c>
      <c r="H744" s="191">
        <v>44</v>
      </c>
      <c r="I744" s="191" t="s">
        <v>2130</v>
      </c>
      <c r="J744" s="192">
        <v>40274</v>
      </c>
      <c r="K744" s="193">
        <v>142878</v>
      </c>
      <c r="L744" s="194" t="s">
        <v>2127</v>
      </c>
      <c r="M744" s="195">
        <v>0.12</v>
      </c>
      <c r="N744" s="191" t="s">
        <v>38</v>
      </c>
      <c r="O744" s="191" t="s">
        <v>105</v>
      </c>
    </row>
    <row r="745" spans="1:15" x14ac:dyDescent="0.3">
      <c r="A745" s="191" t="s">
        <v>1573</v>
      </c>
      <c r="B745" s="191" t="s">
        <v>1574</v>
      </c>
      <c r="C745" s="191" t="s">
        <v>50</v>
      </c>
      <c r="D745" s="191" t="s">
        <v>86</v>
      </c>
      <c r="E745" s="191" t="s">
        <v>43</v>
      </c>
      <c r="F745" s="191" t="s">
        <v>44</v>
      </c>
      <c r="G745" s="191" t="s">
        <v>53</v>
      </c>
      <c r="H745" s="191">
        <v>52</v>
      </c>
      <c r="I745" s="191" t="s">
        <v>2126</v>
      </c>
      <c r="J745" s="192">
        <v>39018</v>
      </c>
      <c r="K745" s="193">
        <v>187992</v>
      </c>
      <c r="L745" s="194" t="s">
        <v>2129</v>
      </c>
      <c r="M745" s="195">
        <v>0.28000000000000003</v>
      </c>
      <c r="N745" s="191" t="s">
        <v>38</v>
      </c>
      <c r="O745" s="191" t="s">
        <v>73</v>
      </c>
    </row>
    <row r="746" spans="1:15" x14ac:dyDescent="0.3">
      <c r="A746" s="191" t="s">
        <v>1575</v>
      </c>
      <c r="B746" s="191" t="s">
        <v>1576</v>
      </c>
      <c r="C746" s="191" t="s">
        <v>96</v>
      </c>
      <c r="D746" s="191" t="s">
        <v>82</v>
      </c>
      <c r="E746" s="191" t="s">
        <v>52</v>
      </c>
      <c r="F746" s="191" t="s">
        <v>36</v>
      </c>
      <c r="G746" s="191" t="s">
        <v>102</v>
      </c>
      <c r="H746" s="191">
        <v>45</v>
      </c>
      <c r="I746" s="191" t="s">
        <v>2126</v>
      </c>
      <c r="J746" s="192">
        <v>43521</v>
      </c>
      <c r="K746" s="193">
        <v>249801</v>
      </c>
      <c r="L746" s="194" t="s">
        <v>2132</v>
      </c>
      <c r="M746" s="195">
        <v>0.39</v>
      </c>
      <c r="N746" s="191" t="s">
        <v>110</v>
      </c>
      <c r="O746" s="191" t="s">
        <v>235</v>
      </c>
    </row>
    <row r="747" spans="1:15" x14ac:dyDescent="0.3">
      <c r="A747" s="191" t="s">
        <v>1577</v>
      </c>
      <c r="B747" s="191" t="s">
        <v>1578</v>
      </c>
      <c r="C747" s="191" t="s">
        <v>506</v>
      </c>
      <c r="D747" s="191" t="s">
        <v>34</v>
      </c>
      <c r="E747" s="191" t="s">
        <v>35</v>
      </c>
      <c r="F747" s="191" t="s">
        <v>44</v>
      </c>
      <c r="G747" s="191" t="s">
        <v>53</v>
      </c>
      <c r="H747" s="191">
        <v>48</v>
      </c>
      <c r="I747" s="191" t="s">
        <v>2126</v>
      </c>
      <c r="J747" s="192">
        <v>38987</v>
      </c>
      <c r="K747" s="193">
        <v>76505</v>
      </c>
      <c r="L747" s="194" t="s">
        <v>2128</v>
      </c>
      <c r="M747" s="195">
        <v>0</v>
      </c>
      <c r="N747" s="191" t="s">
        <v>38</v>
      </c>
      <c r="O747" s="191" t="s">
        <v>39</v>
      </c>
    </row>
    <row r="748" spans="1:15" x14ac:dyDescent="0.3">
      <c r="A748" s="191" t="s">
        <v>1579</v>
      </c>
      <c r="B748" s="191" t="s">
        <v>1580</v>
      </c>
      <c r="C748" s="191" t="s">
        <v>483</v>
      </c>
      <c r="D748" s="191" t="s">
        <v>34</v>
      </c>
      <c r="E748" s="191" t="s">
        <v>66</v>
      </c>
      <c r="F748" s="191" t="s">
        <v>44</v>
      </c>
      <c r="G748" s="191" t="s">
        <v>102</v>
      </c>
      <c r="H748" s="191">
        <v>39</v>
      </c>
      <c r="I748" s="191" t="s">
        <v>2130</v>
      </c>
      <c r="J748" s="192">
        <v>42664</v>
      </c>
      <c r="K748" s="193">
        <v>84297</v>
      </c>
      <c r="L748" s="194" t="s">
        <v>2128</v>
      </c>
      <c r="M748" s="195">
        <v>0</v>
      </c>
      <c r="N748" s="191" t="s">
        <v>110</v>
      </c>
      <c r="O748" s="191" t="s">
        <v>111</v>
      </c>
    </row>
    <row r="749" spans="1:15" x14ac:dyDescent="0.3">
      <c r="A749" s="191" t="s">
        <v>1581</v>
      </c>
      <c r="B749" s="191" t="s">
        <v>1582</v>
      </c>
      <c r="C749" s="191" t="s">
        <v>60</v>
      </c>
      <c r="D749" s="191" t="s">
        <v>65</v>
      </c>
      <c r="E749" s="191" t="s">
        <v>52</v>
      </c>
      <c r="F749" s="191" t="s">
        <v>36</v>
      </c>
      <c r="G749" s="191" t="s">
        <v>102</v>
      </c>
      <c r="H749" s="191">
        <v>53</v>
      </c>
      <c r="I749" s="191" t="s">
        <v>2126</v>
      </c>
      <c r="J749" s="192">
        <v>42744</v>
      </c>
      <c r="K749" s="193">
        <v>75769</v>
      </c>
      <c r="L749" s="194" t="s">
        <v>2128</v>
      </c>
      <c r="M749" s="195">
        <v>0</v>
      </c>
      <c r="N749" s="191" t="s">
        <v>110</v>
      </c>
      <c r="O749" s="191" t="s">
        <v>111</v>
      </c>
    </row>
    <row r="750" spans="1:15" x14ac:dyDescent="0.3">
      <c r="A750" s="191" t="s">
        <v>1583</v>
      </c>
      <c r="B750" s="191" t="s">
        <v>1584</v>
      </c>
      <c r="C750" s="191" t="s">
        <v>96</v>
      </c>
      <c r="D750" s="191" t="s">
        <v>76</v>
      </c>
      <c r="E750" s="191" t="s">
        <v>52</v>
      </c>
      <c r="F750" s="191" t="s">
        <v>44</v>
      </c>
      <c r="G750" s="191" t="s">
        <v>53</v>
      </c>
      <c r="H750" s="191">
        <v>41</v>
      </c>
      <c r="I750" s="191" t="s">
        <v>2130</v>
      </c>
      <c r="J750" s="192">
        <v>41503</v>
      </c>
      <c r="K750" s="193">
        <v>235619</v>
      </c>
      <c r="L750" s="194" t="s">
        <v>2132</v>
      </c>
      <c r="M750" s="195">
        <v>0.3</v>
      </c>
      <c r="N750" s="191" t="s">
        <v>38</v>
      </c>
      <c r="O750" s="191" t="s">
        <v>39</v>
      </c>
    </row>
    <row r="751" spans="1:15" x14ac:dyDescent="0.3">
      <c r="A751" s="191" t="s">
        <v>1585</v>
      </c>
      <c r="B751" s="191" t="s">
        <v>1586</v>
      </c>
      <c r="C751" s="191" t="s">
        <v>50</v>
      </c>
      <c r="D751" s="191" t="s">
        <v>86</v>
      </c>
      <c r="E751" s="191" t="s">
        <v>52</v>
      </c>
      <c r="F751" s="191" t="s">
        <v>44</v>
      </c>
      <c r="G751" s="191" t="s">
        <v>102</v>
      </c>
      <c r="H751" s="191">
        <v>40</v>
      </c>
      <c r="I751" s="191" t="s">
        <v>2130</v>
      </c>
      <c r="J751" s="192">
        <v>43868</v>
      </c>
      <c r="K751" s="193">
        <v>187187</v>
      </c>
      <c r="L751" s="194" t="s">
        <v>2129</v>
      </c>
      <c r="M751" s="195">
        <v>0.18</v>
      </c>
      <c r="N751" s="191" t="s">
        <v>110</v>
      </c>
      <c r="O751" s="191" t="s">
        <v>111</v>
      </c>
    </row>
    <row r="752" spans="1:15" x14ac:dyDescent="0.3">
      <c r="A752" s="191" t="s">
        <v>1587</v>
      </c>
      <c r="B752" s="191" t="s">
        <v>1588</v>
      </c>
      <c r="C752" s="191" t="s">
        <v>268</v>
      </c>
      <c r="D752" s="191" t="s">
        <v>34</v>
      </c>
      <c r="E752" s="191" t="s">
        <v>35</v>
      </c>
      <c r="F752" s="191" t="s">
        <v>44</v>
      </c>
      <c r="G752" s="191" t="s">
        <v>102</v>
      </c>
      <c r="H752" s="191">
        <v>48</v>
      </c>
      <c r="I752" s="191" t="s">
        <v>2126</v>
      </c>
      <c r="J752" s="192">
        <v>38560</v>
      </c>
      <c r="K752" s="193">
        <v>68987</v>
      </c>
      <c r="L752" s="194" t="s">
        <v>2128</v>
      </c>
      <c r="M752" s="195">
        <v>0</v>
      </c>
      <c r="N752" s="191" t="s">
        <v>38</v>
      </c>
      <c r="O752" s="191" t="s">
        <v>54</v>
      </c>
    </row>
    <row r="753" spans="1:15" x14ac:dyDescent="0.3">
      <c r="A753" s="191" t="s">
        <v>1589</v>
      </c>
      <c r="B753" s="191" t="s">
        <v>1590</v>
      </c>
      <c r="C753" s="191" t="s">
        <v>50</v>
      </c>
      <c r="D753" s="191" t="s">
        <v>86</v>
      </c>
      <c r="E753" s="191" t="s">
        <v>52</v>
      </c>
      <c r="F753" s="191" t="s">
        <v>44</v>
      </c>
      <c r="G753" s="191" t="s">
        <v>53</v>
      </c>
      <c r="H753" s="191">
        <v>41</v>
      </c>
      <c r="I753" s="191" t="s">
        <v>2130</v>
      </c>
      <c r="J753" s="192">
        <v>39156</v>
      </c>
      <c r="K753" s="193">
        <v>155926</v>
      </c>
      <c r="L753" s="194" t="s">
        <v>2129</v>
      </c>
      <c r="M753" s="195">
        <v>0.24</v>
      </c>
      <c r="N753" s="191" t="s">
        <v>38</v>
      </c>
      <c r="O753" s="191" t="s">
        <v>105</v>
      </c>
    </row>
    <row r="754" spans="1:15" x14ac:dyDescent="0.3">
      <c r="A754" s="191" t="s">
        <v>1591</v>
      </c>
      <c r="B754" s="191" t="s">
        <v>1592</v>
      </c>
      <c r="C754" s="191" t="s">
        <v>60</v>
      </c>
      <c r="D754" s="191" t="s">
        <v>76</v>
      </c>
      <c r="E754" s="191" t="s">
        <v>52</v>
      </c>
      <c r="F754" s="191" t="s">
        <v>44</v>
      </c>
      <c r="G754" s="191" t="s">
        <v>45</v>
      </c>
      <c r="H754" s="191">
        <v>54</v>
      </c>
      <c r="I754" s="191" t="s">
        <v>2126</v>
      </c>
      <c r="J754" s="192">
        <v>42494</v>
      </c>
      <c r="K754" s="193">
        <v>93668</v>
      </c>
      <c r="L754" s="194" t="s">
        <v>2128</v>
      </c>
      <c r="M754" s="195">
        <v>0</v>
      </c>
      <c r="N754" s="191" t="s">
        <v>38</v>
      </c>
      <c r="O754" s="191" t="s">
        <v>54</v>
      </c>
    </row>
    <row r="755" spans="1:15" x14ac:dyDescent="0.3">
      <c r="A755" s="191" t="s">
        <v>1593</v>
      </c>
      <c r="B755" s="191" t="s">
        <v>1594</v>
      </c>
      <c r="C755" s="191" t="s">
        <v>181</v>
      </c>
      <c r="D755" s="191" t="s">
        <v>82</v>
      </c>
      <c r="E755" s="191" t="s">
        <v>35</v>
      </c>
      <c r="F755" s="191" t="s">
        <v>44</v>
      </c>
      <c r="G755" s="191" t="s">
        <v>53</v>
      </c>
      <c r="H755" s="191">
        <v>38</v>
      </c>
      <c r="I755" s="191" t="s">
        <v>2130</v>
      </c>
      <c r="J755" s="192">
        <v>43798</v>
      </c>
      <c r="K755" s="193">
        <v>69647</v>
      </c>
      <c r="L755" s="194" t="s">
        <v>2128</v>
      </c>
      <c r="M755" s="195">
        <v>0</v>
      </c>
      <c r="N755" s="191" t="s">
        <v>38</v>
      </c>
      <c r="O755" s="191" t="s">
        <v>73</v>
      </c>
    </row>
    <row r="756" spans="1:15" x14ac:dyDescent="0.3">
      <c r="A756" s="191" t="s">
        <v>1595</v>
      </c>
      <c r="B756" s="191" t="s">
        <v>1596</v>
      </c>
      <c r="C756" s="191" t="s">
        <v>316</v>
      </c>
      <c r="D756" s="191" t="s">
        <v>34</v>
      </c>
      <c r="E756" s="191" t="s">
        <v>66</v>
      </c>
      <c r="F756" s="191" t="s">
        <v>44</v>
      </c>
      <c r="G756" s="191" t="s">
        <v>45</v>
      </c>
      <c r="H756" s="191">
        <v>57</v>
      </c>
      <c r="I756" s="191" t="s">
        <v>2126</v>
      </c>
      <c r="J756" s="192">
        <v>37798</v>
      </c>
      <c r="K756" s="193">
        <v>63318</v>
      </c>
      <c r="L756" s="194" t="s">
        <v>2128</v>
      </c>
      <c r="M756" s="195">
        <v>0</v>
      </c>
      <c r="N756" s="191" t="s">
        <v>38</v>
      </c>
      <c r="O756" s="191" t="s">
        <v>105</v>
      </c>
    </row>
    <row r="757" spans="1:15" x14ac:dyDescent="0.3">
      <c r="A757" s="191" t="s">
        <v>1597</v>
      </c>
      <c r="B757" s="191" t="s">
        <v>1598</v>
      </c>
      <c r="C757" s="191" t="s">
        <v>60</v>
      </c>
      <c r="D757" s="191" t="s">
        <v>97</v>
      </c>
      <c r="E757" s="191" t="s">
        <v>43</v>
      </c>
      <c r="F757" s="191" t="s">
        <v>44</v>
      </c>
      <c r="G757" s="191" t="s">
        <v>45</v>
      </c>
      <c r="H757" s="191">
        <v>63</v>
      </c>
      <c r="I757" s="191" t="s">
        <v>2133</v>
      </c>
      <c r="J757" s="192">
        <v>42778</v>
      </c>
      <c r="K757" s="193">
        <v>77629</v>
      </c>
      <c r="L757" s="194" t="s">
        <v>2128</v>
      </c>
      <c r="M757" s="195">
        <v>0</v>
      </c>
      <c r="N757" s="191" t="s">
        <v>46</v>
      </c>
      <c r="O757" s="191" t="s">
        <v>131</v>
      </c>
    </row>
    <row r="758" spans="1:15" x14ac:dyDescent="0.3">
      <c r="A758" s="191" t="s">
        <v>1599</v>
      </c>
      <c r="B758" s="191" t="s">
        <v>1600</v>
      </c>
      <c r="C758" s="191" t="s">
        <v>33</v>
      </c>
      <c r="D758" s="191" t="s">
        <v>82</v>
      </c>
      <c r="E758" s="191" t="s">
        <v>43</v>
      </c>
      <c r="F758" s="191" t="s">
        <v>44</v>
      </c>
      <c r="G758" s="191" t="s">
        <v>45</v>
      </c>
      <c r="H758" s="191">
        <v>62</v>
      </c>
      <c r="I758" s="191" t="s">
        <v>2133</v>
      </c>
      <c r="J758" s="192">
        <v>43061</v>
      </c>
      <c r="K758" s="193">
        <v>138808</v>
      </c>
      <c r="L758" s="194" t="s">
        <v>2127</v>
      </c>
      <c r="M758" s="195">
        <v>0.15</v>
      </c>
      <c r="N758" s="191" t="s">
        <v>46</v>
      </c>
      <c r="O758" s="191" t="s">
        <v>47</v>
      </c>
    </row>
    <row r="759" spans="1:15" x14ac:dyDescent="0.3">
      <c r="A759" s="191" t="s">
        <v>1601</v>
      </c>
      <c r="B759" s="191" t="s">
        <v>1602</v>
      </c>
      <c r="C759" s="191" t="s">
        <v>148</v>
      </c>
      <c r="D759" s="191" t="s">
        <v>34</v>
      </c>
      <c r="E759" s="191" t="s">
        <v>35</v>
      </c>
      <c r="F759" s="191" t="s">
        <v>36</v>
      </c>
      <c r="G759" s="191" t="s">
        <v>53</v>
      </c>
      <c r="H759" s="191">
        <v>49</v>
      </c>
      <c r="I759" s="191" t="s">
        <v>2126</v>
      </c>
      <c r="J759" s="192">
        <v>41703</v>
      </c>
      <c r="K759" s="193">
        <v>88777</v>
      </c>
      <c r="L759" s="194" t="s">
        <v>2128</v>
      </c>
      <c r="M759" s="195">
        <v>0</v>
      </c>
      <c r="N759" s="191" t="s">
        <v>38</v>
      </c>
      <c r="O759" s="191" t="s">
        <v>54</v>
      </c>
    </row>
    <row r="760" spans="1:15" x14ac:dyDescent="0.3">
      <c r="A760" s="191" t="s">
        <v>1603</v>
      </c>
      <c r="B760" s="191" t="s">
        <v>1604</v>
      </c>
      <c r="C760" s="191" t="s">
        <v>50</v>
      </c>
      <c r="D760" s="191" t="s">
        <v>76</v>
      </c>
      <c r="E760" s="191" t="s">
        <v>66</v>
      </c>
      <c r="F760" s="191" t="s">
        <v>36</v>
      </c>
      <c r="G760" s="191" t="s">
        <v>45</v>
      </c>
      <c r="H760" s="191">
        <v>60</v>
      </c>
      <c r="I760" s="191" t="s">
        <v>2133</v>
      </c>
      <c r="J760" s="192">
        <v>38121</v>
      </c>
      <c r="K760" s="193">
        <v>186378</v>
      </c>
      <c r="L760" s="194" t="s">
        <v>2129</v>
      </c>
      <c r="M760" s="195">
        <v>0.26</v>
      </c>
      <c r="N760" s="191" t="s">
        <v>46</v>
      </c>
      <c r="O760" s="191" t="s">
        <v>47</v>
      </c>
    </row>
    <row r="761" spans="1:15" x14ac:dyDescent="0.3">
      <c r="A761" s="191" t="s">
        <v>1605</v>
      </c>
      <c r="B761" s="191" t="s">
        <v>1606</v>
      </c>
      <c r="C761" s="191" t="s">
        <v>125</v>
      </c>
      <c r="D761" s="191" t="s">
        <v>86</v>
      </c>
      <c r="E761" s="191" t="s">
        <v>35</v>
      </c>
      <c r="F761" s="191" t="s">
        <v>36</v>
      </c>
      <c r="G761" s="191" t="s">
        <v>45</v>
      </c>
      <c r="H761" s="191">
        <v>45</v>
      </c>
      <c r="I761" s="191" t="s">
        <v>2126</v>
      </c>
      <c r="J761" s="192">
        <v>42117</v>
      </c>
      <c r="K761" s="193">
        <v>60017</v>
      </c>
      <c r="L761" s="194" t="s">
        <v>2128</v>
      </c>
      <c r="M761" s="195">
        <v>0</v>
      </c>
      <c r="N761" s="191" t="s">
        <v>38</v>
      </c>
      <c r="O761" s="191" t="s">
        <v>54</v>
      </c>
    </row>
    <row r="762" spans="1:15" x14ac:dyDescent="0.3">
      <c r="A762" s="191" t="s">
        <v>1607</v>
      </c>
      <c r="B762" s="191" t="s">
        <v>1608</v>
      </c>
      <c r="C762" s="191" t="s">
        <v>33</v>
      </c>
      <c r="D762" s="191" t="s">
        <v>65</v>
      </c>
      <c r="E762" s="191" t="s">
        <v>52</v>
      </c>
      <c r="F762" s="191" t="s">
        <v>36</v>
      </c>
      <c r="G762" s="191" t="s">
        <v>102</v>
      </c>
      <c r="H762" s="191">
        <v>45</v>
      </c>
      <c r="I762" s="191" t="s">
        <v>2126</v>
      </c>
      <c r="J762" s="192">
        <v>43305</v>
      </c>
      <c r="K762" s="193">
        <v>148991</v>
      </c>
      <c r="L762" s="194" t="s">
        <v>2127</v>
      </c>
      <c r="M762" s="195">
        <v>0.12</v>
      </c>
      <c r="N762" s="191" t="s">
        <v>110</v>
      </c>
      <c r="O762" s="191" t="s">
        <v>235</v>
      </c>
    </row>
    <row r="763" spans="1:15" x14ac:dyDescent="0.3">
      <c r="A763" s="191" t="s">
        <v>1609</v>
      </c>
      <c r="B763" s="191" t="s">
        <v>1610</v>
      </c>
      <c r="C763" s="191" t="s">
        <v>192</v>
      </c>
      <c r="D763" s="191" t="s">
        <v>86</v>
      </c>
      <c r="E763" s="191" t="s">
        <v>52</v>
      </c>
      <c r="F763" s="191" t="s">
        <v>36</v>
      </c>
      <c r="G763" s="191" t="s">
        <v>102</v>
      </c>
      <c r="H763" s="191">
        <v>52</v>
      </c>
      <c r="I763" s="191" t="s">
        <v>2126</v>
      </c>
      <c r="J763" s="192">
        <v>39532</v>
      </c>
      <c r="K763" s="193">
        <v>97398</v>
      </c>
      <c r="L763" s="194" t="s">
        <v>2128</v>
      </c>
      <c r="M763" s="195">
        <v>0</v>
      </c>
      <c r="N763" s="191" t="s">
        <v>110</v>
      </c>
      <c r="O763" s="191" t="s">
        <v>111</v>
      </c>
    </row>
    <row r="764" spans="1:15" x14ac:dyDescent="0.3">
      <c r="A764" s="191" t="s">
        <v>1611</v>
      </c>
      <c r="B764" s="191" t="s">
        <v>1612</v>
      </c>
      <c r="C764" s="191" t="s">
        <v>160</v>
      </c>
      <c r="D764" s="191" t="s">
        <v>82</v>
      </c>
      <c r="E764" s="191" t="s">
        <v>43</v>
      </c>
      <c r="F764" s="191" t="s">
        <v>36</v>
      </c>
      <c r="G764" s="191" t="s">
        <v>45</v>
      </c>
      <c r="H764" s="191">
        <v>63</v>
      </c>
      <c r="I764" s="191" t="s">
        <v>2133</v>
      </c>
      <c r="J764" s="192">
        <v>39204</v>
      </c>
      <c r="K764" s="193">
        <v>72805</v>
      </c>
      <c r="L764" s="194" t="s">
        <v>2128</v>
      </c>
      <c r="M764" s="195">
        <v>0</v>
      </c>
      <c r="N764" s="191" t="s">
        <v>46</v>
      </c>
      <c r="O764" s="191" t="s">
        <v>91</v>
      </c>
    </row>
    <row r="765" spans="1:15" x14ac:dyDescent="0.3">
      <c r="A765" s="191" t="s">
        <v>1613</v>
      </c>
      <c r="B765" s="191" t="s">
        <v>1614</v>
      </c>
      <c r="C765" s="191" t="s">
        <v>311</v>
      </c>
      <c r="D765" s="191" t="s">
        <v>65</v>
      </c>
      <c r="E765" s="191" t="s">
        <v>35</v>
      </c>
      <c r="F765" s="191" t="s">
        <v>36</v>
      </c>
      <c r="G765" s="191" t="s">
        <v>45</v>
      </c>
      <c r="H765" s="191">
        <v>46</v>
      </c>
      <c r="I765" s="191" t="s">
        <v>2126</v>
      </c>
      <c r="J765" s="192">
        <v>44213</v>
      </c>
      <c r="K765" s="193">
        <v>72131</v>
      </c>
      <c r="L765" s="194" t="s">
        <v>2128</v>
      </c>
      <c r="M765" s="195">
        <v>0</v>
      </c>
      <c r="N765" s="191" t="s">
        <v>46</v>
      </c>
      <c r="O765" s="191" t="s">
        <v>91</v>
      </c>
    </row>
    <row r="766" spans="1:15" x14ac:dyDescent="0.3">
      <c r="A766" s="191" t="s">
        <v>1615</v>
      </c>
      <c r="B766" s="191" t="s">
        <v>1616</v>
      </c>
      <c r="C766" s="191" t="s">
        <v>69</v>
      </c>
      <c r="D766" s="191" t="s">
        <v>82</v>
      </c>
      <c r="E766" s="191" t="s">
        <v>43</v>
      </c>
      <c r="F766" s="191" t="s">
        <v>44</v>
      </c>
      <c r="G766" s="191" t="s">
        <v>53</v>
      </c>
      <c r="H766" s="191">
        <v>64</v>
      </c>
      <c r="I766" s="191" t="s">
        <v>2133</v>
      </c>
      <c r="J766" s="192">
        <v>33964</v>
      </c>
      <c r="K766" s="193">
        <v>104668</v>
      </c>
      <c r="L766" s="194" t="s">
        <v>2127</v>
      </c>
      <c r="M766" s="195">
        <v>0.08</v>
      </c>
      <c r="N766" s="191" t="s">
        <v>38</v>
      </c>
      <c r="O766" s="191" t="s">
        <v>105</v>
      </c>
    </row>
    <row r="767" spans="1:15" x14ac:dyDescent="0.3">
      <c r="A767" s="191" t="s">
        <v>1617</v>
      </c>
      <c r="B767" s="191" t="s">
        <v>1618</v>
      </c>
      <c r="C767" s="191" t="s">
        <v>60</v>
      </c>
      <c r="D767" s="191" t="s">
        <v>65</v>
      </c>
      <c r="E767" s="191" t="s">
        <v>43</v>
      </c>
      <c r="F767" s="191" t="s">
        <v>36</v>
      </c>
      <c r="G767" s="191" t="s">
        <v>53</v>
      </c>
      <c r="H767" s="191">
        <v>53</v>
      </c>
      <c r="I767" s="191" t="s">
        <v>2126</v>
      </c>
      <c r="J767" s="192">
        <v>42952</v>
      </c>
      <c r="K767" s="193">
        <v>89769</v>
      </c>
      <c r="L767" s="194" t="s">
        <v>2128</v>
      </c>
      <c r="M767" s="195">
        <v>0</v>
      </c>
      <c r="N767" s="191" t="s">
        <v>38</v>
      </c>
      <c r="O767" s="191" t="s">
        <v>39</v>
      </c>
    </row>
    <row r="768" spans="1:15" x14ac:dyDescent="0.3">
      <c r="A768" s="191" t="s">
        <v>1619</v>
      </c>
      <c r="B768" s="191" t="s">
        <v>1620</v>
      </c>
      <c r="C768" s="191" t="s">
        <v>69</v>
      </c>
      <c r="D768" s="191" t="s">
        <v>65</v>
      </c>
      <c r="E768" s="191" t="s">
        <v>66</v>
      </c>
      <c r="F768" s="191" t="s">
        <v>36</v>
      </c>
      <c r="G768" s="191" t="s">
        <v>45</v>
      </c>
      <c r="H768" s="191">
        <v>27</v>
      </c>
      <c r="I768" s="191" t="s">
        <v>2130</v>
      </c>
      <c r="J768" s="192">
        <v>43358</v>
      </c>
      <c r="K768" s="193">
        <v>127616</v>
      </c>
      <c r="L768" s="194" t="s">
        <v>2127</v>
      </c>
      <c r="M768" s="195">
        <v>7.0000000000000007E-2</v>
      </c>
      <c r="N768" s="191" t="s">
        <v>38</v>
      </c>
      <c r="O768" s="191" t="s">
        <v>105</v>
      </c>
    </row>
    <row r="769" spans="1:15" x14ac:dyDescent="0.3">
      <c r="A769" s="191" t="s">
        <v>1621</v>
      </c>
      <c r="B769" s="191" t="s">
        <v>1622</v>
      </c>
      <c r="C769" s="191" t="s">
        <v>69</v>
      </c>
      <c r="D769" s="191" t="s">
        <v>82</v>
      </c>
      <c r="E769" s="191" t="s">
        <v>66</v>
      </c>
      <c r="F769" s="191" t="s">
        <v>44</v>
      </c>
      <c r="G769" s="191" t="s">
        <v>53</v>
      </c>
      <c r="H769" s="191">
        <v>45</v>
      </c>
      <c r="I769" s="191" t="s">
        <v>2126</v>
      </c>
      <c r="J769" s="192">
        <v>41099</v>
      </c>
      <c r="K769" s="193">
        <v>109883</v>
      </c>
      <c r="L769" s="194" t="s">
        <v>2127</v>
      </c>
      <c r="M769" s="195">
        <v>7.0000000000000007E-2</v>
      </c>
      <c r="N769" s="191" t="s">
        <v>38</v>
      </c>
      <c r="O769" s="191" t="s">
        <v>105</v>
      </c>
    </row>
    <row r="770" spans="1:15" x14ac:dyDescent="0.3">
      <c r="A770" s="191" t="s">
        <v>1623</v>
      </c>
      <c r="B770" s="191" t="s">
        <v>1624</v>
      </c>
      <c r="C770" s="191" t="s">
        <v>201</v>
      </c>
      <c r="D770" s="191" t="s">
        <v>82</v>
      </c>
      <c r="E770" s="191" t="s">
        <v>43</v>
      </c>
      <c r="F770" s="191" t="s">
        <v>36</v>
      </c>
      <c r="G770" s="191" t="s">
        <v>45</v>
      </c>
      <c r="H770" s="191">
        <v>25</v>
      </c>
      <c r="I770" s="191" t="s">
        <v>2130</v>
      </c>
      <c r="J770" s="192">
        <v>44270</v>
      </c>
      <c r="K770" s="193">
        <v>47974</v>
      </c>
      <c r="L770" s="194" t="s">
        <v>2131</v>
      </c>
      <c r="M770" s="195">
        <v>0</v>
      </c>
      <c r="N770" s="191" t="s">
        <v>46</v>
      </c>
      <c r="O770" s="191" t="s">
        <v>47</v>
      </c>
    </row>
    <row r="771" spans="1:15" x14ac:dyDescent="0.3">
      <c r="A771" s="191" t="s">
        <v>1625</v>
      </c>
      <c r="B771" s="191" t="s">
        <v>1626</v>
      </c>
      <c r="C771" s="191" t="s">
        <v>33</v>
      </c>
      <c r="D771" s="191" t="s">
        <v>34</v>
      </c>
      <c r="E771" s="191" t="s">
        <v>52</v>
      </c>
      <c r="F771" s="191" t="s">
        <v>36</v>
      </c>
      <c r="G771" s="191" t="s">
        <v>53</v>
      </c>
      <c r="H771" s="191">
        <v>43</v>
      </c>
      <c r="I771" s="191" t="s">
        <v>2130</v>
      </c>
      <c r="J771" s="192">
        <v>42090</v>
      </c>
      <c r="K771" s="193">
        <v>120321</v>
      </c>
      <c r="L771" s="194" t="s">
        <v>2127</v>
      </c>
      <c r="M771" s="195">
        <v>0.12</v>
      </c>
      <c r="N771" s="191" t="s">
        <v>38</v>
      </c>
      <c r="O771" s="191" t="s">
        <v>77</v>
      </c>
    </row>
    <row r="772" spans="1:15" x14ac:dyDescent="0.3">
      <c r="A772" s="191" t="s">
        <v>1627</v>
      </c>
      <c r="B772" s="191" t="s">
        <v>1628</v>
      </c>
      <c r="C772" s="191" t="s">
        <v>136</v>
      </c>
      <c r="D772" s="191" t="s">
        <v>34</v>
      </c>
      <c r="E772" s="191" t="s">
        <v>43</v>
      </c>
      <c r="F772" s="191" t="s">
        <v>36</v>
      </c>
      <c r="G772" s="191" t="s">
        <v>102</v>
      </c>
      <c r="H772" s="191">
        <v>61</v>
      </c>
      <c r="I772" s="191" t="s">
        <v>2133</v>
      </c>
      <c r="J772" s="192">
        <v>41861</v>
      </c>
      <c r="K772" s="193">
        <v>57446</v>
      </c>
      <c r="L772" s="194" t="s">
        <v>2128</v>
      </c>
      <c r="M772" s="195">
        <v>0</v>
      </c>
      <c r="N772" s="191" t="s">
        <v>38</v>
      </c>
      <c r="O772" s="191" t="s">
        <v>61</v>
      </c>
    </row>
    <row r="773" spans="1:15" x14ac:dyDescent="0.3">
      <c r="A773" s="191" t="s">
        <v>1629</v>
      </c>
      <c r="B773" s="191" t="s">
        <v>1630</v>
      </c>
      <c r="C773" s="191" t="s">
        <v>50</v>
      </c>
      <c r="D773" s="191" t="s">
        <v>76</v>
      </c>
      <c r="E773" s="191" t="s">
        <v>35</v>
      </c>
      <c r="F773" s="191" t="s">
        <v>36</v>
      </c>
      <c r="G773" s="191" t="s">
        <v>53</v>
      </c>
      <c r="H773" s="191">
        <v>42</v>
      </c>
      <c r="I773" s="191" t="s">
        <v>2130</v>
      </c>
      <c r="J773" s="192">
        <v>39968</v>
      </c>
      <c r="K773" s="193">
        <v>174099</v>
      </c>
      <c r="L773" s="194" t="s">
        <v>2129</v>
      </c>
      <c r="M773" s="195">
        <v>0.26</v>
      </c>
      <c r="N773" s="191" t="s">
        <v>38</v>
      </c>
      <c r="O773" s="191" t="s">
        <v>77</v>
      </c>
    </row>
    <row r="774" spans="1:15" x14ac:dyDescent="0.3">
      <c r="A774" s="191" t="s">
        <v>1631</v>
      </c>
      <c r="B774" s="191" t="s">
        <v>1632</v>
      </c>
      <c r="C774" s="191" t="s">
        <v>33</v>
      </c>
      <c r="D774" s="191" t="s">
        <v>51</v>
      </c>
      <c r="E774" s="191" t="s">
        <v>43</v>
      </c>
      <c r="F774" s="191" t="s">
        <v>44</v>
      </c>
      <c r="G774" s="191" t="s">
        <v>45</v>
      </c>
      <c r="H774" s="191">
        <v>63</v>
      </c>
      <c r="I774" s="191" t="s">
        <v>2133</v>
      </c>
      <c r="J774" s="192">
        <v>37295</v>
      </c>
      <c r="K774" s="193">
        <v>128703</v>
      </c>
      <c r="L774" s="194" t="s">
        <v>2127</v>
      </c>
      <c r="M774" s="195">
        <v>0.13</v>
      </c>
      <c r="N774" s="191" t="s">
        <v>38</v>
      </c>
      <c r="O774" s="191" t="s">
        <v>77</v>
      </c>
    </row>
    <row r="775" spans="1:15" x14ac:dyDescent="0.3">
      <c r="A775" s="191" t="s">
        <v>1633</v>
      </c>
      <c r="B775" s="191" t="s">
        <v>1634</v>
      </c>
      <c r="C775" s="191" t="s">
        <v>192</v>
      </c>
      <c r="D775" s="191" t="s">
        <v>86</v>
      </c>
      <c r="E775" s="191" t="s">
        <v>66</v>
      </c>
      <c r="F775" s="191" t="s">
        <v>36</v>
      </c>
      <c r="G775" s="191" t="s">
        <v>53</v>
      </c>
      <c r="H775" s="191">
        <v>32</v>
      </c>
      <c r="I775" s="191" t="s">
        <v>2130</v>
      </c>
      <c r="J775" s="192">
        <v>42317</v>
      </c>
      <c r="K775" s="193">
        <v>65247</v>
      </c>
      <c r="L775" s="194" t="s">
        <v>2128</v>
      </c>
      <c r="M775" s="195">
        <v>0</v>
      </c>
      <c r="N775" s="191" t="s">
        <v>38</v>
      </c>
      <c r="O775" s="191" t="s">
        <v>61</v>
      </c>
    </row>
    <row r="776" spans="1:15" x14ac:dyDescent="0.3">
      <c r="A776" s="191" t="s">
        <v>1635</v>
      </c>
      <c r="B776" s="191" t="s">
        <v>1636</v>
      </c>
      <c r="C776" s="191" t="s">
        <v>125</v>
      </c>
      <c r="D776" s="191" t="s">
        <v>86</v>
      </c>
      <c r="E776" s="191" t="s">
        <v>35</v>
      </c>
      <c r="F776" s="191" t="s">
        <v>44</v>
      </c>
      <c r="G776" s="191" t="s">
        <v>102</v>
      </c>
      <c r="H776" s="191">
        <v>27</v>
      </c>
      <c r="I776" s="191" t="s">
        <v>2130</v>
      </c>
      <c r="J776" s="192">
        <v>43371</v>
      </c>
      <c r="K776" s="193">
        <v>64247</v>
      </c>
      <c r="L776" s="194" t="s">
        <v>2128</v>
      </c>
      <c r="M776" s="195">
        <v>0</v>
      </c>
      <c r="N776" s="191" t="s">
        <v>110</v>
      </c>
      <c r="O776" s="191" t="s">
        <v>116</v>
      </c>
    </row>
    <row r="777" spans="1:15" x14ac:dyDescent="0.3">
      <c r="A777" s="191" t="s">
        <v>1637</v>
      </c>
      <c r="B777" s="191" t="s">
        <v>1638</v>
      </c>
      <c r="C777" s="191" t="s">
        <v>69</v>
      </c>
      <c r="D777" s="191" t="s">
        <v>82</v>
      </c>
      <c r="E777" s="191" t="s">
        <v>35</v>
      </c>
      <c r="F777" s="191" t="s">
        <v>36</v>
      </c>
      <c r="G777" s="191" t="s">
        <v>53</v>
      </c>
      <c r="H777" s="191">
        <v>33</v>
      </c>
      <c r="I777" s="191" t="s">
        <v>2130</v>
      </c>
      <c r="J777" s="192">
        <v>41071</v>
      </c>
      <c r="K777" s="193">
        <v>118253</v>
      </c>
      <c r="L777" s="194" t="s">
        <v>2127</v>
      </c>
      <c r="M777" s="195">
        <v>0.08</v>
      </c>
      <c r="N777" s="191" t="s">
        <v>38</v>
      </c>
      <c r="O777" s="191" t="s">
        <v>77</v>
      </c>
    </row>
    <row r="778" spans="1:15" x14ac:dyDescent="0.3">
      <c r="A778" s="191" t="s">
        <v>1639</v>
      </c>
      <c r="B778" s="191" t="s">
        <v>1640</v>
      </c>
      <c r="C778" s="191" t="s">
        <v>198</v>
      </c>
      <c r="D778" s="191" t="s">
        <v>86</v>
      </c>
      <c r="E778" s="191" t="s">
        <v>43</v>
      </c>
      <c r="F778" s="191" t="s">
        <v>36</v>
      </c>
      <c r="G778" s="191" t="s">
        <v>45</v>
      </c>
      <c r="H778" s="191">
        <v>45</v>
      </c>
      <c r="I778" s="191" t="s">
        <v>2126</v>
      </c>
      <c r="J778" s="192">
        <v>38057</v>
      </c>
      <c r="K778" s="193">
        <v>109422</v>
      </c>
      <c r="L778" s="194" t="s">
        <v>2127</v>
      </c>
      <c r="M778" s="195">
        <v>0</v>
      </c>
      <c r="N778" s="191" t="s">
        <v>46</v>
      </c>
      <c r="O778" s="191" t="s">
        <v>47</v>
      </c>
    </row>
    <row r="779" spans="1:15" x14ac:dyDescent="0.3">
      <c r="A779" s="191" t="s">
        <v>1641</v>
      </c>
      <c r="B779" s="191" t="s">
        <v>1642</v>
      </c>
      <c r="C779" s="191" t="s">
        <v>69</v>
      </c>
      <c r="D779" s="191" t="s">
        <v>82</v>
      </c>
      <c r="E779" s="191" t="s">
        <v>66</v>
      </c>
      <c r="F779" s="191" t="s">
        <v>44</v>
      </c>
      <c r="G779" s="191" t="s">
        <v>45</v>
      </c>
      <c r="H779" s="191">
        <v>41</v>
      </c>
      <c r="I779" s="191" t="s">
        <v>2130</v>
      </c>
      <c r="J779" s="192">
        <v>43502</v>
      </c>
      <c r="K779" s="193">
        <v>126950</v>
      </c>
      <c r="L779" s="194" t="s">
        <v>2127</v>
      </c>
      <c r="M779" s="195">
        <v>0.1</v>
      </c>
      <c r="N779" s="191" t="s">
        <v>38</v>
      </c>
      <c r="O779" s="191" t="s">
        <v>54</v>
      </c>
    </row>
    <row r="780" spans="1:15" x14ac:dyDescent="0.3">
      <c r="A780" s="191" t="s">
        <v>1643</v>
      </c>
      <c r="B780" s="191" t="s">
        <v>1644</v>
      </c>
      <c r="C780" s="191" t="s">
        <v>148</v>
      </c>
      <c r="D780" s="191" t="s">
        <v>34</v>
      </c>
      <c r="E780" s="191" t="s">
        <v>43</v>
      </c>
      <c r="F780" s="191" t="s">
        <v>36</v>
      </c>
      <c r="G780" s="191" t="s">
        <v>45</v>
      </c>
      <c r="H780" s="191">
        <v>36</v>
      </c>
      <c r="I780" s="191" t="s">
        <v>2130</v>
      </c>
      <c r="J780" s="192">
        <v>41964</v>
      </c>
      <c r="K780" s="193">
        <v>97500</v>
      </c>
      <c r="L780" s="194" t="s">
        <v>2128</v>
      </c>
      <c r="M780" s="195">
        <v>0</v>
      </c>
      <c r="N780" s="191" t="s">
        <v>38</v>
      </c>
      <c r="O780" s="191" t="s">
        <v>73</v>
      </c>
    </row>
    <row r="781" spans="1:15" x14ac:dyDescent="0.3">
      <c r="A781" s="191" t="s">
        <v>1645</v>
      </c>
      <c r="B781" s="191" t="s">
        <v>1646</v>
      </c>
      <c r="C781" s="191" t="s">
        <v>136</v>
      </c>
      <c r="D781" s="191" t="s">
        <v>34</v>
      </c>
      <c r="E781" s="191" t="s">
        <v>43</v>
      </c>
      <c r="F781" s="191" t="s">
        <v>44</v>
      </c>
      <c r="G781" s="191" t="s">
        <v>45</v>
      </c>
      <c r="H781" s="191">
        <v>25</v>
      </c>
      <c r="I781" s="191" t="s">
        <v>2130</v>
      </c>
      <c r="J781" s="192">
        <v>44213</v>
      </c>
      <c r="K781" s="193">
        <v>41844</v>
      </c>
      <c r="L781" s="194" t="s">
        <v>2131</v>
      </c>
      <c r="M781" s="195">
        <v>0</v>
      </c>
      <c r="N781" s="191" t="s">
        <v>46</v>
      </c>
      <c r="O781" s="191" t="s">
        <v>47</v>
      </c>
    </row>
    <row r="782" spans="1:15" x14ac:dyDescent="0.3">
      <c r="A782" s="191" t="s">
        <v>1647</v>
      </c>
      <c r="B782" s="191" t="s">
        <v>1648</v>
      </c>
      <c r="C782" s="191" t="s">
        <v>141</v>
      </c>
      <c r="D782" s="191" t="s">
        <v>76</v>
      </c>
      <c r="E782" s="191" t="s">
        <v>35</v>
      </c>
      <c r="F782" s="191" t="s">
        <v>44</v>
      </c>
      <c r="G782" s="191" t="s">
        <v>45</v>
      </c>
      <c r="H782" s="191">
        <v>43</v>
      </c>
      <c r="I782" s="191" t="s">
        <v>2130</v>
      </c>
      <c r="J782" s="192">
        <v>41680</v>
      </c>
      <c r="K782" s="193">
        <v>58875</v>
      </c>
      <c r="L782" s="194" t="s">
        <v>2128</v>
      </c>
      <c r="M782" s="195">
        <v>0</v>
      </c>
      <c r="N782" s="191" t="s">
        <v>46</v>
      </c>
      <c r="O782" s="191" t="s">
        <v>151</v>
      </c>
    </row>
    <row r="783" spans="1:15" x14ac:dyDescent="0.3">
      <c r="A783" s="191" t="s">
        <v>1649</v>
      </c>
      <c r="B783" s="191" t="s">
        <v>1650</v>
      </c>
      <c r="C783" s="191" t="s">
        <v>64</v>
      </c>
      <c r="D783" s="191" t="s">
        <v>65</v>
      </c>
      <c r="E783" s="191" t="s">
        <v>43</v>
      </c>
      <c r="F783" s="191" t="s">
        <v>36</v>
      </c>
      <c r="G783" s="191" t="s">
        <v>45</v>
      </c>
      <c r="H783" s="191">
        <v>37</v>
      </c>
      <c r="I783" s="191" t="s">
        <v>2130</v>
      </c>
      <c r="J783" s="192">
        <v>42318</v>
      </c>
      <c r="K783" s="193">
        <v>64204</v>
      </c>
      <c r="L783" s="194" t="s">
        <v>2128</v>
      </c>
      <c r="M783" s="195">
        <v>0</v>
      </c>
      <c r="N783" s="191" t="s">
        <v>38</v>
      </c>
      <c r="O783" s="191" t="s">
        <v>105</v>
      </c>
    </row>
    <row r="784" spans="1:15" x14ac:dyDescent="0.3">
      <c r="A784" s="191" t="s">
        <v>1651</v>
      </c>
      <c r="B784" s="191" t="s">
        <v>1652</v>
      </c>
      <c r="C784" s="191" t="s">
        <v>141</v>
      </c>
      <c r="D784" s="191" t="s">
        <v>65</v>
      </c>
      <c r="E784" s="191" t="s">
        <v>66</v>
      </c>
      <c r="F784" s="191" t="s">
        <v>36</v>
      </c>
      <c r="G784" s="191" t="s">
        <v>45</v>
      </c>
      <c r="H784" s="191">
        <v>42</v>
      </c>
      <c r="I784" s="191" t="s">
        <v>2130</v>
      </c>
      <c r="J784" s="192">
        <v>40307</v>
      </c>
      <c r="K784" s="193">
        <v>67743</v>
      </c>
      <c r="L784" s="194" t="s">
        <v>2128</v>
      </c>
      <c r="M784" s="195">
        <v>0</v>
      </c>
      <c r="N784" s="191" t="s">
        <v>46</v>
      </c>
      <c r="O784" s="191" t="s">
        <v>131</v>
      </c>
    </row>
    <row r="785" spans="1:15" x14ac:dyDescent="0.3">
      <c r="A785" s="191" t="s">
        <v>1653</v>
      </c>
      <c r="B785" s="191" t="s">
        <v>1276</v>
      </c>
      <c r="C785" s="191" t="s">
        <v>311</v>
      </c>
      <c r="D785" s="191" t="s">
        <v>65</v>
      </c>
      <c r="E785" s="191" t="s">
        <v>52</v>
      </c>
      <c r="F785" s="191" t="s">
        <v>36</v>
      </c>
      <c r="G785" s="191" t="s">
        <v>37</v>
      </c>
      <c r="H785" s="191">
        <v>60</v>
      </c>
      <c r="I785" s="191" t="s">
        <v>2133</v>
      </c>
      <c r="J785" s="192">
        <v>35641</v>
      </c>
      <c r="K785" s="193">
        <v>71677</v>
      </c>
      <c r="L785" s="194" t="s">
        <v>2128</v>
      </c>
      <c r="M785" s="195">
        <v>0</v>
      </c>
      <c r="N785" s="191" t="s">
        <v>38</v>
      </c>
      <c r="O785" s="191" t="s">
        <v>105</v>
      </c>
    </row>
    <row r="786" spans="1:15" x14ac:dyDescent="0.3">
      <c r="A786" s="191" t="s">
        <v>1654</v>
      </c>
      <c r="B786" s="191" t="s">
        <v>1655</v>
      </c>
      <c r="C786" s="191" t="s">
        <v>136</v>
      </c>
      <c r="D786" s="191" t="s">
        <v>34</v>
      </c>
      <c r="E786" s="191" t="s">
        <v>52</v>
      </c>
      <c r="F786" s="191" t="s">
        <v>44</v>
      </c>
      <c r="G786" s="191" t="s">
        <v>45</v>
      </c>
      <c r="H786" s="191">
        <v>61</v>
      </c>
      <c r="I786" s="191" t="s">
        <v>2133</v>
      </c>
      <c r="J786" s="192">
        <v>36793</v>
      </c>
      <c r="K786" s="193">
        <v>40063</v>
      </c>
      <c r="L786" s="194" t="s">
        <v>2131</v>
      </c>
      <c r="M786" s="195">
        <v>0</v>
      </c>
      <c r="N786" s="191" t="s">
        <v>38</v>
      </c>
      <c r="O786" s="191" t="s">
        <v>73</v>
      </c>
    </row>
    <row r="787" spans="1:15" x14ac:dyDescent="0.3">
      <c r="A787" s="191" t="s">
        <v>1656</v>
      </c>
      <c r="B787" s="191" t="s">
        <v>1657</v>
      </c>
      <c r="C787" s="191" t="s">
        <v>136</v>
      </c>
      <c r="D787" s="191" t="s">
        <v>34</v>
      </c>
      <c r="E787" s="191" t="s">
        <v>43</v>
      </c>
      <c r="F787" s="191" t="s">
        <v>36</v>
      </c>
      <c r="G787" s="191" t="s">
        <v>53</v>
      </c>
      <c r="H787" s="191">
        <v>55</v>
      </c>
      <c r="I787" s="191" t="s">
        <v>2126</v>
      </c>
      <c r="J787" s="192">
        <v>38107</v>
      </c>
      <c r="K787" s="193">
        <v>40124</v>
      </c>
      <c r="L787" s="194" t="s">
        <v>2131</v>
      </c>
      <c r="M787" s="195">
        <v>0</v>
      </c>
      <c r="N787" s="191" t="s">
        <v>38</v>
      </c>
      <c r="O787" s="191" t="s">
        <v>77</v>
      </c>
    </row>
    <row r="788" spans="1:15" x14ac:dyDescent="0.3">
      <c r="A788" s="191" t="s">
        <v>1658</v>
      </c>
      <c r="B788" s="191" t="s">
        <v>1659</v>
      </c>
      <c r="C788" s="191" t="s">
        <v>195</v>
      </c>
      <c r="D788" s="191" t="s">
        <v>86</v>
      </c>
      <c r="E788" s="191" t="s">
        <v>43</v>
      </c>
      <c r="F788" s="191" t="s">
        <v>44</v>
      </c>
      <c r="G788" s="191" t="s">
        <v>45</v>
      </c>
      <c r="H788" s="191">
        <v>57</v>
      </c>
      <c r="I788" s="191" t="s">
        <v>2126</v>
      </c>
      <c r="J788" s="192">
        <v>43157</v>
      </c>
      <c r="K788" s="193">
        <v>103183</v>
      </c>
      <c r="L788" s="194" t="s">
        <v>2127</v>
      </c>
      <c r="M788" s="195">
        <v>0</v>
      </c>
      <c r="N788" s="191" t="s">
        <v>38</v>
      </c>
      <c r="O788" s="191" t="s">
        <v>77</v>
      </c>
    </row>
    <row r="789" spans="1:15" x14ac:dyDescent="0.3">
      <c r="A789" s="191" t="s">
        <v>1660</v>
      </c>
      <c r="B789" s="191" t="s">
        <v>1661</v>
      </c>
      <c r="C789" s="191" t="s">
        <v>316</v>
      </c>
      <c r="D789" s="191" t="s">
        <v>34</v>
      </c>
      <c r="E789" s="191" t="s">
        <v>66</v>
      </c>
      <c r="F789" s="191" t="s">
        <v>44</v>
      </c>
      <c r="G789" s="191" t="s">
        <v>45</v>
      </c>
      <c r="H789" s="191">
        <v>54</v>
      </c>
      <c r="I789" s="191" t="s">
        <v>2126</v>
      </c>
      <c r="J789" s="192">
        <v>35961</v>
      </c>
      <c r="K789" s="193">
        <v>95239</v>
      </c>
      <c r="L789" s="194" t="s">
        <v>2128</v>
      </c>
      <c r="M789" s="195">
        <v>0</v>
      </c>
      <c r="N789" s="191" t="s">
        <v>38</v>
      </c>
      <c r="O789" s="191" t="s">
        <v>61</v>
      </c>
    </row>
    <row r="790" spans="1:15" x14ac:dyDescent="0.3">
      <c r="A790" s="191" t="s">
        <v>1662</v>
      </c>
      <c r="B790" s="191" t="s">
        <v>1364</v>
      </c>
      <c r="C790" s="191" t="s">
        <v>294</v>
      </c>
      <c r="D790" s="191" t="s">
        <v>86</v>
      </c>
      <c r="E790" s="191" t="s">
        <v>43</v>
      </c>
      <c r="F790" s="191" t="s">
        <v>36</v>
      </c>
      <c r="G790" s="191" t="s">
        <v>45</v>
      </c>
      <c r="H790" s="191">
        <v>29</v>
      </c>
      <c r="I790" s="191" t="s">
        <v>2130</v>
      </c>
      <c r="J790" s="192">
        <v>43778</v>
      </c>
      <c r="K790" s="193">
        <v>75012</v>
      </c>
      <c r="L790" s="194" t="s">
        <v>2128</v>
      </c>
      <c r="M790" s="195">
        <v>0</v>
      </c>
      <c r="N790" s="191" t="s">
        <v>38</v>
      </c>
      <c r="O790" s="191" t="s">
        <v>54</v>
      </c>
    </row>
    <row r="791" spans="1:15" x14ac:dyDescent="0.3">
      <c r="A791" s="191" t="s">
        <v>1663</v>
      </c>
      <c r="B791" s="191" t="s">
        <v>1664</v>
      </c>
      <c r="C791" s="191" t="s">
        <v>265</v>
      </c>
      <c r="D791" s="191" t="s">
        <v>34</v>
      </c>
      <c r="E791" s="191" t="s">
        <v>43</v>
      </c>
      <c r="F791" s="191" t="s">
        <v>36</v>
      </c>
      <c r="G791" s="191" t="s">
        <v>45</v>
      </c>
      <c r="H791" s="191">
        <v>33</v>
      </c>
      <c r="I791" s="191" t="s">
        <v>2130</v>
      </c>
      <c r="J791" s="192">
        <v>41819</v>
      </c>
      <c r="K791" s="193">
        <v>96366</v>
      </c>
      <c r="L791" s="194" t="s">
        <v>2128</v>
      </c>
      <c r="M791" s="195">
        <v>0</v>
      </c>
      <c r="N791" s="191" t="s">
        <v>46</v>
      </c>
      <c r="O791" s="191" t="s">
        <v>151</v>
      </c>
    </row>
    <row r="792" spans="1:15" x14ac:dyDescent="0.3">
      <c r="A792" s="191" t="s">
        <v>1665</v>
      </c>
      <c r="B792" s="191" t="s">
        <v>1666</v>
      </c>
      <c r="C792" s="191" t="s">
        <v>72</v>
      </c>
      <c r="D792" s="191" t="s">
        <v>97</v>
      </c>
      <c r="E792" s="191" t="s">
        <v>66</v>
      </c>
      <c r="F792" s="191" t="s">
        <v>36</v>
      </c>
      <c r="G792" s="191" t="s">
        <v>45</v>
      </c>
      <c r="H792" s="191">
        <v>39</v>
      </c>
      <c r="I792" s="191" t="s">
        <v>2130</v>
      </c>
      <c r="J792" s="192">
        <v>41849</v>
      </c>
      <c r="K792" s="193">
        <v>40897</v>
      </c>
      <c r="L792" s="194" t="s">
        <v>2131</v>
      </c>
      <c r="M792" s="195">
        <v>0</v>
      </c>
      <c r="N792" s="191" t="s">
        <v>38</v>
      </c>
      <c r="O792" s="191" t="s">
        <v>39</v>
      </c>
    </row>
    <row r="793" spans="1:15" x14ac:dyDescent="0.3">
      <c r="A793" s="191" t="s">
        <v>1667</v>
      </c>
      <c r="B793" s="191" t="s">
        <v>1668</v>
      </c>
      <c r="C793" s="191" t="s">
        <v>69</v>
      </c>
      <c r="D793" s="191" t="s">
        <v>51</v>
      </c>
      <c r="E793" s="191" t="s">
        <v>35</v>
      </c>
      <c r="F793" s="191" t="s">
        <v>36</v>
      </c>
      <c r="G793" s="191" t="s">
        <v>45</v>
      </c>
      <c r="H793" s="191">
        <v>37</v>
      </c>
      <c r="I793" s="191" t="s">
        <v>2130</v>
      </c>
      <c r="J793" s="192">
        <v>42605</v>
      </c>
      <c r="K793" s="193">
        <v>124928</v>
      </c>
      <c r="L793" s="194" t="s">
        <v>2127</v>
      </c>
      <c r="M793" s="195">
        <v>0.06</v>
      </c>
      <c r="N793" s="191" t="s">
        <v>46</v>
      </c>
      <c r="O793" s="191" t="s">
        <v>47</v>
      </c>
    </row>
    <row r="794" spans="1:15" x14ac:dyDescent="0.3">
      <c r="A794" s="191" t="s">
        <v>1669</v>
      </c>
      <c r="B794" s="191" t="s">
        <v>1670</v>
      </c>
      <c r="C794" s="191" t="s">
        <v>69</v>
      </c>
      <c r="D794" s="191" t="s">
        <v>51</v>
      </c>
      <c r="E794" s="191" t="s">
        <v>52</v>
      </c>
      <c r="F794" s="191" t="s">
        <v>36</v>
      </c>
      <c r="G794" s="191" t="s">
        <v>102</v>
      </c>
      <c r="H794" s="191">
        <v>51</v>
      </c>
      <c r="I794" s="191" t="s">
        <v>2126</v>
      </c>
      <c r="J794" s="192">
        <v>41439</v>
      </c>
      <c r="K794" s="193">
        <v>108221</v>
      </c>
      <c r="L794" s="194" t="s">
        <v>2127</v>
      </c>
      <c r="M794" s="195">
        <v>0.05</v>
      </c>
      <c r="N794" s="191" t="s">
        <v>110</v>
      </c>
      <c r="O794" s="191" t="s">
        <v>111</v>
      </c>
    </row>
    <row r="795" spans="1:15" x14ac:dyDescent="0.3">
      <c r="A795" s="191" t="s">
        <v>1671</v>
      </c>
      <c r="B795" s="191" t="s">
        <v>1672</v>
      </c>
      <c r="C795" s="191" t="s">
        <v>160</v>
      </c>
      <c r="D795" s="191" t="s">
        <v>82</v>
      </c>
      <c r="E795" s="191" t="s">
        <v>66</v>
      </c>
      <c r="F795" s="191" t="s">
        <v>44</v>
      </c>
      <c r="G795" s="191" t="s">
        <v>53</v>
      </c>
      <c r="H795" s="191">
        <v>46</v>
      </c>
      <c r="I795" s="191" t="s">
        <v>2126</v>
      </c>
      <c r="J795" s="192">
        <v>39133</v>
      </c>
      <c r="K795" s="193">
        <v>75579</v>
      </c>
      <c r="L795" s="194" t="s">
        <v>2128</v>
      </c>
      <c r="M795" s="195">
        <v>0</v>
      </c>
      <c r="N795" s="191" t="s">
        <v>38</v>
      </c>
      <c r="O795" s="191" t="s">
        <v>39</v>
      </c>
    </row>
    <row r="796" spans="1:15" x14ac:dyDescent="0.3">
      <c r="A796" s="191" t="s">
        <v>1673</v>
      </c>
      <c r="B796" s="191" t="s">
        <v>1674</v>
      </c>
      <c r="C796" s="191" t="s">
        <v>33</v>
      </c>
      <c r="D796" s="191" t="s">
        <v>82</v>
      </c>
      <c r="E796" s="191" t="s">
        <v>43</v>
      </c>
      <c r="F796" s="191" t="s">
        <v>44</v>
      </c>
      <c r="G796" s="191" t="s">
        <v>102</v>
      </c>
      <c r="H796" s="191">
        <v>41</v>
      </c>
      <c r="I796" s="191" t="s">
        <v>2130</v>
      </c>
      <c r="J796" s="192">
        <v>42365</v>
      </c>
      <c r="K796" s="193">
        <v>129903</v>
      </c>
      <c r="L796" s="194" t="s">
        <v>2127</v>
      </c>
      <c r="M796" s="195">
        <v>0.13</v>
      </c>
      <c r="N796" s="191" t="s">
        <v>110</v>
      </c>
      <c r="O796" s="191" t="s">
        <v>235</v>
      </c>
    </row>
    <row r="797" spans="1:15" x14ac:dyDescent="0.3">
      <c r="A797" s="191" t="s">
        <v>1675</v>
      </c>
      <c r="B797" s="191" t="s">
        <v>1676</v>
      </c>
      <c r="C797" s="191" t="s">
        <v>50</v>
      </c>
      <c r="D797" s="191" t="s">
        <v>51</v>
      </c>
      <c r="E797" s="191" t="s">
        <v>35</v>
      </c>
      <c r="F797" s="191" t="s">
        <v>36</v>
      </c>
      <c r="G797" s="191" t="s">
        <v>45</v>
      </c>
      <c r="H797" s="191">
        <v>25</v>
      </c>
      <c r="I797" s="191" t="s">
        <v>2130</v>
      </c>
      <c r="J797" s="192">
        <v>44303</v>
      </c>
      <c r="K797" s="193">
        <v>186870</v>
      </c>
      <c r="L797" s="194" t="s">
        <v>2129</v>
      </c>
      <c r="M797" s="195">
        <v>0.2</v>
      </c>
      <c r="N797" s="191" t="s">
        <v>46</v>
      </c>
      <c r="O797" s="191" t="s">
        <v>91</v>
      </c>
    </row>
    <row r="798" spans="1:15" x14ac:dyDescent="0.3">
      <c r="A798" s="191" t="s">
        <v>1677</v>
      </c>
      <c r="B798" s="191" t="s">
        <v>1678</v>
      </c>
      <c r="C798" s="191" t="s">
        <v>141</v>
      </c>
      <c r="D798" s="191" t="s">
        <v>65</v>
      </c>
      <c r="E798" s="191" t="s">
        <v>35</v>
      </c>
      <c r="F798" s="191" t="s">
        <v>44</v>
      </c>
      <c r="G798" s="191" t="s">
        <v>53</v>
      </c>
      <c r="H798" s="191">
        <v>37</v>
      </c>
      <c r="I798" s="191" t="s">
        <v>2130</v>
      </c>
      <c r="J798" s="192">
        <v>40291</v>
      </c>
      <c r="K798" s="193">
        <v>57531</v>
      </c>
      <c r="L798" s="194" t="s">
        <v>2128</v>
      </c>
      <c r="M798" s="195">
        <v>0</v>
      </c>
      <c r="N798" s="191" t="s">
        <v>38</v>
      </c>
      <c r="O798" s="191" t="s">
        <v>54</v>
      </c>
    </row>
    <row r="799" spans="1:15" x14ac:dyDescent="0.3">
      <c r="A799" s="191" t="s">
        <v>1679</v>
      </c>
      <c r="B799" s="191" t="s">
        <v>1680</v>
      </c>
      <c r="C799" s="191" t="s">
        <v>72</v>
      </c>
      <c r="D799" s="191" t="s">
        <v>51</v>
      </c>
      <c r="E799" s="191" t="s">
        <v>35</v>
      </c>
      <c r="F799" s="191" t="s">
        <v>44</v>
      </c>
      <c r="G799" s="191" t="s">
        <v>45</v>
      </c>
      <c r="H799" s="191">
        <v>46</v>
      </c>
      <c r="I799" s="191" t="s">
        <v>2126</v>
      </c>
      <c r="J799" s="192">
        <v>40657</v>
      </c>
      <c r="K799" s="193">
        <v>55894</v>
      </c>
      <c r="L799" s="194" t="s">
        <v>2128</v>
      </c>
      <c r="M799" s="195">
        <v>0</v>
      </c>
      <c r="N799" s="191" t="s">
        <v>38</v>
      </c>
      <c r="O799" s="191" t="s">
        <v>39</v>
      </c>
    </row>
    <row r="800" spans="1:15" x14ac:dyDescent="0.3">
      <c r="A800" s="191" t="s">
        <v>1681</v>
      </c>
      <c r="B800" s="191" t="s">
        <v>1682</v>
      </c>
      <c r="C800" s="191" t="s">
        <v>192</v>
      </c>
      <c r="D800" s="191" t="s">
        <v>86</v>
      </c>
      <c r="E800" s="191" t="s">
        <v>43</v>
      </c>
      <c r="F800" s="191" t="s">
        <v>36</v>
      </c>
      <c r="G800" s="191" t="s">
        <v>45</v>
      </c>
      <c r="H800" s="191">
        <v>42</v>
      </c>
      <c r="I800" s="191" t="s">
        <v>2130</v>
      </c>
      <c r="J800" s="192">
        <v>41026</v>
      </c>
      <c r="K800" s="193">
        <v>72903</v>
      </c>
      <c r="L800" s="194" t="s">
        <v>2128</v>
      </c>
      <c r="M800" s="195">
        <v>0</v>
      </c>
      <c r="N800" s="191" t="s">
        <v>38</v>
      </c>
      <c r="O800" s="191" t="s">
        <v>61</v>
      </c>
    </row>
    <row r="801" spans="1:15" x14ac:dyDescent="0.3">
      <c r="A801" s="191" t="s">
        <v>1683</v>
      </c>
      <c r="B801" s="191" t="s">
        <v>1684</v>
      </c>
      <c r="C801" s="191" t="s">
        <v>72</v>
      </c>
      <c r="D801" s="191" t="s">
        <v>51</v>
      </c>
      <c r="E801" s="191" t="s">
        <v>66</v>
      </c>
      <c r="F801" s="191" t="s">
        <v>44</v>
      </c>
      <c r="G801" s="191" t="s">
        <v>45</v>
      </c>
      <c r="H801" s="191">
        <v>37</v>
      </c>
      <c r="I801" s="191" t="s">
        <v>2130</v>
      </c>
      <c r="J801" s="192">
        <v>42317</v>
      </c>
      <c r="K801" s="193">
        <v>45369</v>
      </c>
      <c r="L801" s="194" t="s">
        <v>2131</v>
      </c>
      <c r="M801" s="195">
        <v>0</v>
      </c>
      <c r="N801" s="191" t="s">
        <v>46</v>
      </c>
      <c r="O801" s="191" t="s">
        <v>131</v>
      </c>
    </row>
    <row r="802" spans="1:15" x14ac:dyDescent="0.3">
      <c r="A802" s="191" t="s">
        <v>1685</v>
      </c>
      <c r="B802" s="191" t="s">
        <v>1686</v>
      </c>
      <c r="C802" s="191" t="s">
        <v>69</v>
      </c>
      <c r="D802" s="191" t="s">
        <v>51</v>
      </c>
      <c r="E802" s="191" t="s">
        <v>52</v>
      </c>
      <c r="F802" s="191" t="s">
        <v>44</v>
      </c>
      <c r="G802" s="191" t="s">
        <v>53</v>
      </c>
      <c r="H802" s="191">
        <v>60</v>
      </c>
      <c r="I802" s="191" t="s">
        <v>2133</v>
      </c>
      <c r="J802" s="192">
        <v>40344</v>
      </c>
      <c r="K802" s="193">
        <v>106578</v>
      </c>
      <c r="L802" s="194" t="s">
        <v>2127</v>
      </c>
      <c r="M802" s="195">
        <v>0.09</v>
      </c>
      <c r="N802" s="191" t="s">
        <v>38</v>
      </c>
      <c r="O802" s="191" t="s">
        <v>73</v>
      </c>
    </row>
    <row r="803" spans="1:15" x14ac:dyDescent="0.3">
      <c r="A803" s="191" t="s">
        <v>1687</v>
      </c>
      <c r="B803" s="191" t="s">
        <v>1688</v>
      </c>
      <c r="C803" s="191" t="s">
        <v>160</v>
      </c>
      <c r="D803" s="191" t="s">
        <v>82</v>
      </c>
      <c r="E803" s="191" t="s">
        <v>35</v>
      </c>
      <c r="F803" s="191" t="s">
        <v>36</v>
      </c>
      <c r="G803" s="191" t="s">
        <v>102</v>
      </c>
      <c r="H803" s="191">
        <v>52</v>
      </c>
      <c r="I803" s="191" t="s">
        <v>2126</v>
      </c>
      <c r="J803" s="192">
        <v>36416</v>
      </c>
      <c r="K803" s="193">
        <v>92994</v>
      </c>
      <c r="L803" s="194" t="s">
        <v>2128</v>
      </c>
      <c r="M803" s="195">
        <v>0</v>
      </c>
      <c r="N803" s="191" t="s">
        <v>38</v>
      </c>
      <c r="O803" s="191" t="s">
        <v>54</v>
      </c>
    </row>
    <row r="804" spans="1:15" x14ac:dyDescent="0.3">
      <c r="A804" s="191" t="s">
        <v>1689</v>
      </c>
      <c r="B804" s="191" t="s">
        <v>1690</v>
      </c>
      <c r="C804" s="191" t="s">
        <v>60</v>
      </c>
      <c r="D804" s="191" t="s">
        <v>65</v>
      </c>
      <c r="E804" s="191" t="s">
        <v>52</v>
      </c>
      <c r="F804" s="191" t="s">
        <v>44</v>
      </c>
      <c r="G804" s="191" t="s">
        <v>45</v>
      </c>
      <c r="H804" s="191">
        <v>59</v>
      </c>
      <c r="I804" s="191" t="s">
        <v>2126</v>
      </c>
      <c r="J804" s="192">
        <v>35502</v>
      </c>
      <c r="K804" s="193">
        <v>83685</v>
      </c>
      <c r="L804" s="194" t="s">
        <v>2128</v>
      </c>
      <c r="M804" s="195">
        <v>0</v>
      </c>
      <c r="N804" s="191" t="s">
        <v>46</v>
      </c>
      <c r="O804" s="191" t="s">
        <v>131</v>
      </c>
    </row>
    <row r="805" spans="1:15" x14ac:dyDescent="0.3">
      <c r="A805" s="191" t="s">
        <v>1691</v>
      </c>
      <c r="B805" s="191" t="s">
        <v>1692</v>
      </c>
      <c r="C805" s="191" t="s">
        <v>224</v>
      </c>
      <c r="D805" s="191" t="s">
        <v>34</v>
      </c>
      <c r="E805" s="191" t="s">
        <v>35</v>
      </c>
      <c r="F805" s="191" t="s">
        <v>44</v>
      </c>
      <c r="G805" s="191" t="s">
        <v>53</v>
      </c>
      <c r="H805" s="191">
        <v>48</v>
      </c>
      <c r="I805" s="191" t="s">
        <v>2126</v>
      </c>
      <c r="J805" s="192">
        <v>40435</v>
      </c>
      <c r="K805" s="193">
        <v>99335</v>
      </c>
      <c r="L805" s="194" t="s">
        <v>2128</v>
      </c>
      <c r="M805" s="195">
        <v>0</v>
      </c>
      <c r="N805" s="191" t="s">
        <v>38</v>
      </c>
      <c r="O805" s="191" t="s">
        <v>61</v>
      </c>
    </row>
    <row r="806" spans="1:15" x14ac:dyDescent="0.3">
      <c r="A806" s="191" t="s">
        <v>1693</v>
      </c>
      <c r="B806" s="191" t="s">
        <v>1694</v>
      </c>
      <c r="C806" s="191" t="s">
        <v>33</v>
      </c>
      <c r="D806" s="191" t="s">
        <v>82</v>
      </c>
      <c r="E806" s="191" t="s">
        <v>43</v>
      </c>
      <c r="F806" s="191" t="s">
        <v>44</v>
      </c>
      <c r="G806" s="191" t="s">
        <v>53</v>
      </c>
      <c r="H806" s="191">
        <v>42</v>
      </c>
      <c r="I806" s="191" t="s">
        <v>2130</v>
      </c>
      <c r="J806" s="192">
        <v>41382</v>
      </c>
      <c r="K806" s="193">
        <v>131179</v>
      </c>
      <c r="L806" s="194" t="s">
        <v>2127</v>
      </c>
      <c r="M806" s="195">
        <v>0.15</v>
      </c>
      <c r="N806" s="191" t="s">
        <v>38</v>
      </c>
      <c r="O806" s="191" t="s">
        <v>105</v>
      </c>
    </row>
    <row r="807" spans="1:15" x14ac:dyDescent="0.3">
      <c r="A807" s="191" t="s">
        <v>1695</v>
      </c>
      <c r="B807" s="191" t="s">
        <v>1696</v>
      </c>
      <c r="C807" s="191" t="s">
        <v>57</v>
      </c>
      <c r="D807" s="191" t="s">
        <v>34</v>
      </c>
      <c r="E807" s="191" t="s">
        <v>52</v>
      </c>
      <c r="F807" s="191" t="s">
        <v>44</v>
      </c>
      <c r="G807" s="191" t="s">
        <v>45</v>
      </c>
      <c r="H807" s="191">
        <v>35</v>
      </c>
      <c r="I807" s="191" t="s">
        <v>2130</v>
      </c>
      <c r="J807" s="192">
        <v>42493</v>
      </c>
      <c r="K807" s="193">
        <v>73899</v>
      </c>
      <c r="L807" s="194" t="s">
        <v>2128</v>
      </c>
      <c r="M807" s="195">
        <v>0.05</v>
      </c>
      <c r="N807" s="191" t="s">
        <v>46</v>
      </c>
      <c r="O807" s="191" t="s">
        <v>151</v>
      </c>
    </row>
    <row r="808" spans="1:15" x14ac:dyDescent="0.3">
      <c r="A808" s="191" t="s">
        <v>1697</v>
      </c>
      <c r="B808" s="191" t="s">
        <v>1698</v>
      </c>
      <c r="C808" s="191" t="s">
        <v>96</v>
      </c>
      <c r="D808" s="191" t="s">
        <v>76</v>
      </c>
      <c r="E808" s="191" t="s">
        <v>43</v>
      </c>
      <c r="F808" s="191" t="s">
        <v>44</v>
      </c>
      <c r="G808" s="191" t="s">
        <v>45</v>
      </c>
      <c r="H808" s="191">
        <v>64</v>
      </c>
      <c r="I808" s="191" t="s">
        <v>2133</v>
      </c>
      <c r="J808" s="192">
        <v>41362</v>
      </c>
      <c r="K808" s="193">
        <v>252325</v>
      </c>
      <c r="L808" s="194" t="s">
        <v>2134</v>
      </c>
      <c r="M808" s="195">
        <v>0.4</v>
      </c>
      <c r="N808" s="191" t="s">
        <v>38</v>
      </c>
      <c r="O808" s="191" t="s">
        <v>105</v>
      </c>
    </row>
    <row r="809" spans="1:15" x14ac:dyDescent="0.3">
      <c r="A809" s="191" t="s">
        <v>1699</v>
      </c>
      <c r="B809" s="191" t="s">
        <v>1700</v>
      </c>
      <c r="C809" s="191" t="s">
        <v>141</v>
      </c>
      <c r="D809" s="191" t="s">
        <v>51</v>
      </c>
      <c r="E809" s="191" t="s">
        <v>35</v>
      </c>
      <c r="F809" s="191" t="s">
        <v>36</v>
      </c>
      <c r="G809" s="191" t="s">
        <v>53</v>
      </c>
      <c r="H809" s="191">
        <v>30</v>
      </c>
      <c r="I809" s="191" t="s">
        <v>2130</v>
      </c>
      <c r="J809" s="192">
        <v>42068</v>
      </c>
      <c r="K809" s="193">
        <v>52697</v>
      </c>
      <c r="L809" s="194" t="s">
        <v>2128</v>
      </c>
      <c r="M809" s="195">
        <v>0</v>
      </c>
      <c r="N809" s="191" t="s">
        <v>38</v>
      </c>
      <c r="O809" s="191" t="s">
        <v>39</v>
      </c>
    </row>
    <row r="810" spans="1:15" x14ac:dyDescent="0.3">
      <c r="A810" s="191" t="s">
        <v>1701</v>
      </c>
      <c r="B810" s="191" t="s">
        <v>1702</v>
      </c>
      <c r="C810" s="191" t="s">
        <v>198</v>
      </c>
      <c r="D810" s="191" t="s">
        <v>86</v>
      </c>
      <c r="E810" s="191" t="s">
        <v>52</v>
      </c>
      <c r="F810" s="191" t="s">
        <v>36</v>
      </c>
      <c r="G810" s="191" t="s">
        <v>102</v>
      </c>
      <c r="H810" s="191">
        <v>29</v>
      </c>
      <c r="I810" s="191" t="s">
        <v>2130</v>
      </c>
      <c r="J810" s="192">
        <v>44099</v>
      </c>
      <c r="K810" s="193">
        <v>123588</v>
      </c>
      <c r="L810" s="194" t="s">
        <v>2127</v>
      </c>
      <c r="M810" s="195">
        <v>0</v>
      </c>
      <c r="N810" s="191" t="s">
        <v>110</v>
      </c>
      <c r="O810" s="191" t="s">
        <v>235</v>
      </c>
    </row>
    <row r="811" spans="1:15" x14ac:dyDescent="0.3">
      <c r="A811" s="191" t="s">
        <v>1703</v>
      </c>
      <c r="B811" s="191" t="s">
        <v>1704</v>
      </c>
      <c r="C811" s="191" t="s">
        <v>96</v>
      </c>
      <c r="D811" s="191" t="s">
        <v>76</v>
      </c>
      <c r="E811" s="191" t="s">
        <v>66</v>
      </c>
      <c r="F811" s="191" t="s">
        <v>36</v>
      </c>
      <c r="G811" s="191" t="s">
        <v>45</v>
      </c>
      <c r="H811" s="191">
        <v>47</v>
      </c>
      <c r="I811" s="191" t="s">
        <v>2126</v>
      </c>
      <c r="J811" s="192">
        <v>44556</v>
      </c>
      <c r="K811" s="193">
        <v>243568</v>
      </c>
      <c r="L811" s="194" t="s">
        <v>2132</v>
      </c>
      <c r="M811" s="195">
        <v>0.33</v>
      </c>
      <c r="N811" s="191" t="s">
        <v>38</v>
      </c>
      <c r="O811" s="191" t="s">
        <v>77</v>
      </c>
    </row>
    <row r="812" spans="1:15" x14ac:dyDescent="0.3">
      <c r="A812" s="191" t="s">
        <v>1705</v>
      </c>
      <c r="B812" s="191" t="s">
        <v>1706</v>
      </c>
      <c r="C812" s="191" t="s">
        <v>50</v>
      </c>
      <c r="D812" s="191" t="s">
        <v>65</v>
      </c>
      <c r="E812" s="191" t="s">
        <v>35</v>
      </c>
      <c r="F812" s="191" t="s">
        <v>44</v>
      </c>
      <c r="G812" s="191" t="s">
        <v>45</v>
      </c>
      <c r="H812" s="191">
        <v>49</v>
      </c>
      <c r="I812" s="191" t="s">
        <v>2126</v>
      </c>
      <c r="J812" s="192">
        <v>37092</v>
      </c>
      <c r="K812" s="193">
        <v>199176</v>
      </c>
      <c r="L812" s="194" t="s">
        <v>2129</v>
      </c>
      <c r="M812" s="195">
        <v>0.24</v>
      </c>
      <c r="N812" s="191" t="s">
        <v>38</v>
      </c>
      <c r="O812" s="191" t="s">
        <v>61</v>
      </c>
    </row>
    <row r="813" spans="1:15" x14ac:dyDescent="0.3">
      <c r="A813" s="191" t="s">
        <v>1707</v>
      </c>
      <c r="B813" s="191" t="s">
        <v>1708</v>
      </c>
      <c r="C813" s="191" t="s">
        <v>42</v>
      </c>
      <c r="D813" s="191" t="s">
        <v>34</v>
      </c>
      <c r="E813" s="191" t="s">
        <v>52</v>
      </c>
      <c r="F813" s="191" t="s">
        <v>36</v>
      </c>
      <c r="G813" s="191" t="s">
        <v>45</v>
      </c>
      <c r="H813" s="191">
        <v>56</v>
      </c>
      <c r="I813" s="191" t="s">
        <v>2126</v>
      </c>
      <c r="J813" s="192">
        <v>35238</v>
      </c>
      <c r="K813" s="193">
        <v>82806</v>
      </c>
      <c r="L813" s="194" t="s">
        <v>2128</v>
      </c>
      <c r="M813" s="195">
        <v>0</v>
      </c>
      <c r="N813" s="191" t="s">
        <v>38</v>
      </c>
      <c r="O813" s="191" t="s">
        <v>39</v>
      </c>
    </row>
    <row r="814" spans="1:15" x14ac:dyDescent="0.3">
      <c r="A814" s="191" t="s">
        <v>1709</v>
      </c>
      <c r="B814" s="191" t="s">
        <v>1710</v>
      </c>
      <c r="C814" s="191" t="s">
        <v>50</v>
      </c>
      <c r="D814" s="191" t="s">
        <v>97</v>
      </c>
      <c r="E814" s="191" t="s">
        <v>52</v>
      </c>
      <c r="F814" s="191" t="s">
        <v>36</v>
      </c>
      <c r="G814" s="191" t="s">
        <v>45</v>
      </c>
      <c r="H814" s="191">
        <v>53</v>
      </c>
      <c r="I814" s="191" t="s">
        <v>2126</v>
      </c>
      <c r="J814" s="192">
        <v>35601</v>
      </c>
      <c r="K814" s="193">
        <v>164399</v>
      </c>
      <c r="L814" s="194" t="s">
        <v>2129</v>
      </c>
      <c r="M814" s="195">
        <v>0.25</v>
      </c>
      <c r="N814" s="191" t="s">
        <v>38</v>
      </c>
      <c r="O814" s="191" t="s">
        <v>39</v>
      </c>
    </row>
    <row r="815" spans="1:15" x14ac:dyDescent="0.3">
      <c r="A815" s="191" t="s">
        <v>1711</v>
      </c>
      <c r="B815" s="191" t="s">
        <v>1712</v>
      </c>
      <c r="C815" s="191" t="s">
        <v>33</v>
      </c>
      <c r="D815" s="191" t="s">
        <v>82</v>
      </c>
      <c r="E815" s="191" t="s">
        <v>43</v>
      </c>
      <c r="F815" s="191" t="s">
        <v>36</v>
      </c>
      <c r="G815" s="191" t="s">
        <v>45</v>
      </c>
      <c r="H815" s="191">
        <v>32</v>
      </c>
      <c r="I815" s="191" t="s">
        <v>2130</v>
      </c>
      <c r="J815" s="192">
        <v>42839</v>
      </c>
      <c r="K815" s="193">
        <v>154956</v>
      </c>
      <c r="L815" s="194" t="s">
        <v>2129</v>
      </c>
      <c r="M815" s="195">
        <v>0.13</v>
      </c>
      <c r="N815" s="191" t="s">
        <v>38</v>
      </c>
      <c r="O815" s="191" t="s">
        <v>61</v>
      </c>
    </row>
    <row r="816" spans="1:15" x14ac:dyDescent="0.3">
      <c r="A816" s="191" t="s">
        <v>1713</v>
      </c>
      <c r="B816" s="191" t="s">
        <v>1714</v>
      </c>
      <c r="C816" s="191" t="s">
        <v>33</v>
      </c>
      <c r="D816" s="191" t="s">
        <v>97</v>
      </c>
      <c r="E816" s="191" t="s">
        <v>43</v>
      </c>
      <c r="F816" s="191" t="s">
        <v>44</v>
      </c>
      <c r="G816" s="191" t="s">
        <v>45</v>
      </c>
      <c r="H816" s="191">
        <v>32</v>
      </c>
      <c r="I816" s="191" t="s">
        <v>2130</v>
      </c>
      <c r="J816" s="192">
        <v>42764</v>
      </c>
      <c r="K816" s="193">
        <v>143970</v>
      </c>
      <c r="L816" s="194" t="s">
        <v>2127</v>
      </c>
      <c r="M816" s="195">
        <v>0.12</v>
      </c>
      <c r="N816" s="191" t="s">
        <v>38</v>
      </c>
      <c r="O816" s="191" t="s">
        <v>39</v>
      </c>
    </row>
    <row r="817" spans="1:15" x14ac:dyDescent="0.3">
      <c r="A817" s="191" t="s">
        <v>1715</v>
      </c>
      <c r="B817" s="191" t="s">
        <v>1716</v>
      </c>
      <c r="C817" s="191" t="s">
        <v>50</v>
      </c>
      <c r="D817" s="191" t="s">
        <v>65</v>
      </c>
      <c r="E817" s="191" t="s">
        <v>66</v>
      </c>
      <c r="F817" s="191" t="s">
        <v>44</v>
      </c>
      <c r="G817" s="191" t="s">
        <v>102</v>
      </c>
      <c r="H817" s="191">
        <v>52</v>
      </c>
      <c r="I817" s="191" t="s">
        <v>2126</v>
      </c>
      <c r="J817" s="192">
        <v>44099</v>
      </c>
      <c r="K817" s="193">
        <v>163143</v>
      </c>
      <c r="L817" s="194" t="s">
        <v>2129</v>
      </c>
      <c r="M817" s="195">
        <v>0.28000000000000003</v>
      </c>
      <c r="N817" s="191" t="s">
        <v>110</v>
      </c>
      <c r="O817" s="191" t="s">
        <v>235</v>
      </c>
    </row>
    <row r="818" spans="1:15" x14ac:dyDescent="0.3">
      <c r="A818" s="191" t="s">
        <v>1717</v>
      </c>
      <c r="B818" s="191" t="s">
        <v>1718</v>
      </c>
      <c r="C818" s="191" t="s">
        <v>60</v>
      </c>
      <c r="D818" s="191" t="s">
        <v>76</v>
      </c>
      <c r="E818" s="191" t="s">
        <v>52</v>
      </c>
      <c r="F818" s="191" t="s">
        <v>36</v>
      </c>
      <c r="G818" s="191" t="s">
        <v>53</v>
      </c>
      <c r="H818" s="191">
        <v>38</v>
      </c>
      <c r="I818" s="191" t="s">
        <v>2130</v>
      </c>
      <c r="J818" s="192">
        <v>44036</v>
      </c>
      <c r="K818" s="193">
        <v>89390</v>
      </c>
      <c r="L818" s="194" t="s">
        <v>2128</v>
      </c>
      <c r="M818" s="195">
        <v>0</v>
      </c>
      <c r="N818" s="191" t="s">
        <v>38</v>
      </c>
      <c r="O818" s="191" t="s">
        <v>39</v>
      </c>
    </row>
    <row r="819" spans="1:15" x14ac:dyDescent="0.3">
      <c r="A819" s="191" t="s">
        <v>1719</v>
      </c>
      <c r="B819" s="191" t="s">
        <v>1720</v>
      </c>
      <c r="C819" s="191" t="s">
        <v>265</v>
      </c>
      <c r="D819" s="191" t="s">
        <v>34</v>
      </c>
      <c r="E819" s="191" t="s">
        <v>43</v>
      </c>
      <c r="F819" s="191" t="s">
        <v>44</v>
      </c>
      <c r="G819" s="191" t="s">
        <v>53</v>
      </c>
      <c r="H819" s="191">
        <v>41</v>
      </c>
      <c r="I819" s="191" t="s">
        <v>2130</v>
      </c>
      <c r="J819" s="192">
        <v>43013</v>
      </c>
      <c r="K819" s="193">
        <v>67468</v>
      </c>
      <c r="L819" s="194" t="s">
        <v>2128</v>
      </c>
      <c r="M819" s="195">
        <v>0</v>
      </c>
      <c r="N819" s="191" t="s">
        <v>38</v>
      </c>
      <c r="O819" s="191" t="s">
        <v>73</v>
      </c>
    </row>
    <row r="820" spans="1:15" x14ac:dyDescent="0.3">
      <c r="A820" s="191" t="s">
        <v>1721</v>
      </c>
      <c r="B820" s="191" t="s">
        <v>1722</v>
      </c>
      <c r="C820" s="191" t="s">
        <v>130</v>
      </c>
      <c r="D820" s="191" t="s">
        <v>86</v>
      </c>
      <c r="E820" s="191" t="s">
        <v>43</v>
      </c>
      <c r="F820" s="191" t="s">
        <v>36</v>
      </c>
      <c r="G820" s="191" t="s">
        <v>102</v>
      </c>
      <c r="H820" s="191">
        <v>49</v>
      </c>
      <c r="I820" s="191" t="s">
        <v>2126</v>
      </c>
      <c r="J820" s="192">
        <v>42441</v>
      </c>
      <c r="K820" s="193">
        <v>100810</v>
      </c>
      <c r="L820" s="194" t="s">
        <v>2127</v>
      </c>
      <c r="M820" s="195">
        <v>0.12</v>
      </c>
      <c r="N820" s="191" t="s">
        <v>110</v>
      </c>
      <c r="O820" s="191" t="s">
        <v>116</v>
      </c>
    </row>
    <row r="821" spans="1:15" x14ac:dyDescent="0.3">
      <c r="A821" s="191" t="s">
        <v>1723</v>
      </c>
      <c r="B821" s="191" t="s">
        <v>1724</v>
      </c>
      <c r="C821" s="191" t="s">
        <v>60</v>
      </c>
      <c r="D821" s="191" t="s">
        <v>51</v>
      </c>
      <c r="E821" s="191" t="s">
        <v>43</v>
      </c>
      <c r="F821" s="191" t="s">
        <v>36</v>
      </c>
      <c r="G821" s="191" t="s">
        <v>45</v>
      </c>
      <c r="H821" s="191">
        <v>35</v>
      </c>
      <c r="I821" s="191" t="s">
        <v>2130</v>
      </c>
      <c r="J821" s="192">
        <v>43542</v>
      </c>
      <c r="K821" s="193">
        <v>74779</v>
      </c>
      <c r="L821" s="194" t="s">
        <v>2128</v>
      </c>
      <c r="M821" s="195">
        <v>0</v>
      </c>
      <c r="N821" s="191" t="s">
        <v>38</v>
      </c>
      <c r="O821" s="191" t="s">
        <v>61</v>
      </c>
    </row>
    <row r="822" spans="1:15" x14ac:dyDescent="0.3">
      <c r="A822" s="191" t="s">
        <v>1725</v>
      </c>
      <c r="B822" s="191" t="s">
        <v>1726</v>
      </c>
      <c r="C822" s="191" t="s">
        <v>268</v>
      </c>
      <c r="D822" s="191" t="s">
        <v>34</v>
      </c>
      <c r="E822" s="191" t="s">
        <v>66</v>
      </c>
      <c r="F822" s="191" t="s">
        <v>36</v>
      </c>
      <c r="G822" s="191" t="s">
        <v>45</v>
      </c>
      <c r="H822" s="191">
        <v>29</v>
      </c>
      <c r="I822" s="191" t="s">
        <v>2130</v>
      </c>
      <c r="J822" s="192">
        <v>43048</v>
      </c>
      <c r="K822" s="193">
        <v>63985</v>
      </c>
      <c r="L822" s="194" t="s">
        <v>2128</v>
      </c>
      <c r="M822" s="195">
        <v>0</v>
      </c>
      <c r="N822" s="191" t="s">
        <v>38</v>
      </c>
      <c r="O822" s="191" t="s">
        <v>73</v>
      </c>
    </row>
    <row r="823" spans="1:15" x14ac:dyDescent="0.3">
      <c r="A823" s="191" t="s">
        <v>1727</v>
      </c>
      <c r="B823" s="191" t="s">
        <v>1728</v>
      </c>
      <c r="C823" s="191" t="s">
        <v>390</v>
      </c>
      <c r="D823" s="191" t="s">
        <v>34</v>
      </c>
      <c r="E823" s="191" t="s">
        <v>43</v>
      </c>
      <c r="F823" s="191" t="s">
        <v>36</v>
      </c>
      <c r="G823" s="191" t="s">
        <v>53</v>
      </c>
      <c r="H823" s="191">
        <v>64</v>
      </c>
      <c r="I823" s="191" t="s">
        <v>2133</v>
      </c>
      <c r="J823" s="192">
        <v>38176</v>
      </c>
      <c r="K823" s="193">
        <v>77903</v>
      </c>
      <c r="L823" s="194" t="s">
        <v>2128</v>
      </c>
      <c r="M823" s="195">
        <v>0</v>
      </c>
      <c r="N823" s="191" t="s">
        <v>38</v>
      </c>
      <c r="O823" s="191" t="s">
        <v>39</v>
      </c>
    </row>
    <row r="824" spans="1:15" x14ac:dyDescent="0.3">
      <c r="A824" s="191" t="s">
        <v>1729</v>
      </c>
      <c r="B824" s="191" t="s">
        <v>1730</v>
      </c>
      <c r="C824" s="191" t="s">
        <v>50</v>
      </c>
      <c r="D824" s="191" t="s">
        <v>97</v>
      </c>
      <c r="E824" s="191" t="s">
        <v>66</v>
      </c>
      <c r="F824" s="191" t="s">
        <v>44</v>
      </c>
      <c r="G824" s="191" t="s">
        <v>53</v>
      </c>
      <c r="H824" s="191">
        <v>33</v>
      </c>
      <c r="I824" s="191" t="s">
        <v>2130</v>
      </c>
      <c r="J824" s="192">
        <v>42898</v>
      </c>
      <c r="K824" s="193">
        <v>164396</v>
      </c>
      <c r="L824" s="194" t="s">
        <v>2129</v>
      </c>
      <c r="M824" s="195">
        <v>0.28999999999999998</v>
      </c>
      <c r="N824" s="191" t="s">
        <v>38</v>
      </c>
      <c r="O824" s="191" t="s">
        <v>105</v>
      </c>
    </row>
    <row r="825" spans="1:15" x14ac:dyDescent="0.3">
      <c r="A825" s="191" t="s">
        <v>1731</v>
      </c>
      <c r="B825" s="191" t="s">
        <v>1732</v>
      </c>
      <c r="C825" s="191" t="s">
        <v>462</v>
      </c>
      <c r="D825" s="191" t="s">
        <v>34</v>
      </c>
      <c r="E825" s="191" t="s">
        <v>66</v>
      </c>
      <c r="F825" s="191" t="s">
        <v>44</v>
      </c>
      <c r="G825" s="191" t="s">
        <v>45</v>
      </c>
      <c r="H825" s="191">
        <v>29</v>
      </c>
      <c r="I825" s="191" t="s">
        <v>2130</v>
      </c>
      <c r="J825" s="192">
        <v>44375</v>
      </c>
      <c r="K825" s="193">
        <v>71234</v>
      </c>
      <c r="L825" s="194" t="s">
        <v>2128</v>
      </c>
      <c r="M825" s="195">
        <v>0</v>
      </c>
      <c r="N825" s="191" t="s">
        <v>38</v>
      </c>
      <c r="O825" s="191" t="s">
        <v>39</v>
      </c>
    </row>
    <row r="826" spans="1:15" x14ac:dyDescent="0.3">
      <c r="A826" s="191" t="s">
        <v>1733</v>
      </c>
      <c r="B826" s="191" t="s">
        <v>1734</v>
      </c>
      <c r="C826" s="191" t="s">
        <v>69</v>
      </c>
      <c r="D826" s="191" t="s">
        <v>51</v>
      </c>
      <c r="E826" s="191" t="s">
        <v>66</v>
      </c>
      <c r="F826" s="191" t="s">
        <v>44</v>
      </c>
      <c r="G826" s="191" t="s">
        <v>45</v>
      </c>
      <c r="H826" s="191">
        <v>63</v>
      </c>
      <c r="I826" s="191" t="s">
        <v>2133</v>
      </c>
      <c r="J826" s="192">
        <v>38096</v>
      </c>
      <c r="K826" s="193">
        <v>122487</v>
      </c>
      <c r="L826" s="194" t="s">
        <v>2127</v>
      </c>
      <c r="M826" s="195">
        <v>0.08</v>
      </c>
      <c r="N826" s="191" t="s">
        <v>46</v>
      </c>
      <c r="O826" s="191" t="s">
        <v>91</v>
      </c>
    </row>
    <row r="827" spans="1:15" x14ac:dyDescent="0.3">
      <c r="A827" s="191" t="s">
        <v>1735</v>
      </c>
      <c r="B827" s="191" t="s">
        <v>1736</v>
      </c>
      <c r="C827" s="191" t="s">
        <v>69</v>
      </c>
      <c r="D827" s="191" t="s">
        <v>82</v>
      </c>
      <c r="E827" s="191" t="s">
        <v>52</v>
      </c>
      <c r="F827" s="191" t="s">
        <v>36</v>
      </c>
      <c r="G827" s="191" t="s">
        <v>45</v>
      </c>
      <c r="H827" s="191">
        <v>32</v>
      </c>
      <c r="I827" s="191" t="s">
        <v>2130</v>
      </c>
      <c r="J827" s="192">
        <v>42738</v>
      </c>
      <c r="K827" s="193">
        <v>101870</v>
      </c>
      <c r="L827" s="194" t="s">
        <v>2127</v>
      </c>
      <c r="M827" s="195">
        <v>0.1</v>
      </c>
      <c r="N827" s="191" t="s">
        <v>38</v>
      </c>
      <c r="O827" s="191" t="s">
        <v>61</v>
      </c>
    </row>
    <row r="828" spans="1:15" x14ac:dyDescent="0.3">
      <c r="A828" s="191" t="s">
        <v>1737</v>
      </c>
      <c r="B828" s="191" t="s">
        <v>1738</v>
      </c>
      <c r="C828" s="191" t="s">
        <v>347</v>
      </c>
      <c r="D828" s="191" t="s">
        <v>34</v>
      </c>
      <c r="E828" s="191" t="s">
        <v>35</v>
      </c>
      <c r="F828" s="191" t="s">
        <v>44</v>
      </c>
      <c r="G828" s="191" t="s">
        <v>102</v>
      </c>
      <c r="H828" s="191">
        <v>64</v>
      </c>
      <c r="I828" s="191" t="s">
        <v>2133</v>
      </c>
      <c r="J828" s="192">
        <v>44009</v>
      </c>
      <c r="K828" s="193">
        <v>40316</v>
      </c>
      <c r="L828" s="194" t="s">
        <v>2131</v>
      </c>
      <c r="M828" s="195">
        <v>0</v>
      </c>
      <c r="N828" s="191" t="s">
        <v>110</v>
      </c>
      <c r="O828" s="191" t="s">
        <v>111</v>
      </c>
    </row>
    <row r="829" spans="1:15" x14ac:dyDescent="0.3">
      <c r="A829" s="191" t="s">
        <v>1739</v>
      </c>
      <c r="B829" s="191" t="s">
        <v>1740</v>
      </c>
      <c r="C829" s="191" t="s">
        <v>69</v>
      </c>
      <c r="D829" s="191" t="s">
        <v>34</v>
      </c>
      <c r="E829" s="191" t="s">
        <v>35</v>
      </c>
      <c r="F829" s="191" t="s">
        <v>36</v>
      </c>
      <c r="G829" s="191" t="s">
        <v>45</v>
      </c>
      <c r="H829" s="191">
        <v>55</v>
      </c>
      <c r="I829" s="191" t="s">
        <v>2126</v>
      </c>
      <c r="J829" s="192">
        <v>38391</v>
      </c>
      <c r="K829" s="193">
        <v>115145</v>
      </c>
      <c r="L829" s="194" t="s">
        <v>2127</v>
      </c>
      <c r="M829" s="195">
        <v>0.05</v>
      </c>
      <c r="N829" s="191" t="s">
        <v>46</v>
      </c>
      <c r="O829" s="191" t="s">
        <v>47</v>
      </c>
    </row>
    <row r="830" spans="1:15" x14ac:dyDescent="0.3">
      <c r="A830" s="191" t="s">
        <v>1741</v>
      </c>
      <c r="B830" s="191" t="s">
        <v>1742</v>
      </c>
      <c r="C830" s="191" t="s">
        <v>224</v>
      </c>
      <c r="D830" s="191" t="s">
        <v>34</v>
      </c>
      <c r="E830" s="191" t="s">
        <v>43</v>
      </c>
      <c r="F830" s="191" t="s">
        <v>36</v>
      </c>
      <c r="G830" s="191" t="s">
        <v>102</v>
      </c>
      <c r="H830" s="191">
        <v>43</v>
      </c>
      <c r="I830" s="191" t="s">
        <v>2130</v>
      </c>
      <c r="J830" s="192">
        <v>39885</v>
      </c>
      <c r="K830" s="193">
        <v>62335</v>
      </c>
      <c r="L830" s="194" t="s">
        <v>2128</v>
      </c>
      <c r="M830" s="195">
        <v>0</v>
      </c>
      <c r="N830" s="191" t="s">
        <v>110</v>
      </c>
      <c r="O830" s="191" t="s">
        <v>111</v>
      </c>
    </row>
    <row r="831" spans="1:15" x14ac:dyDescent="0.3">
      <c r="A831" s="191" t="s">
        <v>1743</v>
      </c>
      <c r="B831" s="191" t="s">
        <v>1744</v>
      </c>
      <c r="C831" s="191" t="s">
        <v>72</v>
      </c>
      <c r="D831" s="191" t="s">
        <v>51</v>
      </c>
      <c r="E831" s="191" t="s">
        <v>43</v>
      </c>
      <c r="F831" s="191" t="s">
        <v>44</v>
      </c>
      <c r="G831" s="191" t="s">
        <v>45</v>
      </c>
      <c r="H831" s="191">
        <v>56</v>
      </c>
      <c r="I831" s="191" t="s">
        <v>2126</v>
      </c>
      <c r="J831" s="192">
        <v>38847</v>
      </c>
      <c r="K831" s="193">
        <v>41561</v>
      </c>
      <c r="L831" s="194" t="s">
        <v>2131</v>
      </c>
      <c r="M831" s="195">
        <v>0</v>
      </c>
      <c r="N831" s="191" t="s">
        <v>38</v>
      </c>
      <c r="O831" s="191" t="s">
        <v>77</v>
      </c>
    </row>
    <row r="832" spans="1:15" x14ac:dyDescent="0.3">
      <c r="A832" s="191" t="s">
        <v>1745</v>
      </c>
      <c r="B832" s="191" t="s">
        <v>1746</v>
      </c>
      <c r="C832" s="191" t="s">
        <v>33</v>
      </c>
      <c r="D832" s="191" t="s">
        <v>51</v>
      </c>
      <c r="E832" s="191" t="s">
        <v>52</v>
      </c>
      <c r="F832" s="191" t="s">
        <v>36</v>
      </c>
      <c r="G832" s="191" t="s">
        <v>45</v>
      </c>
      <c r="H832" s="191">
        <v>37</v>
      </c>
      <c r="I832" s="191" t="s">
        <v>2130</v>
      </c>
      <c r="J832" s="192">
        <v>40657</v>
      </c>
      <c r="K832" s="193">
        <v>131183</v>
      </c>
      <c r="L832" s="194" t="s">
        <v>2127</v>
      </c>
      <c r="M832" s="195">
        <v>0.14000000000000001</v>
      </c>
      <c r="N832" s="191" t="s">
        <v>46</v>
      </c>
      <c r="O832" s="191" t="s">
        <v>91</v>
      </c>
    </row>
    <row r="833" spans="1:15" x14ac:dyDescent="0.3">
      <c r="A833" s="191" t="s">
        <v>1747</v>
      </c>
      <c r="B833" s="191" t="s">
        <v>1748</v>
      </c>
      <c r="C833" s="191" t="s">
        <v>42</v>
      </c>
      <c r="D833" s="191" t="s">
        <v>34</v>
      </c>
      <c r="E833" s="191" t="s">
        <v>43</v>
      </c>
      <c r="F833" s="191" t="s">
        <v>36</v>
      </c>
      <c r="G833" s="191" t="s">
        <v>45</v>
      </c>
      <c r="H833" s="191">
        <v>45</v>
      </c>
      <c r="I833" s="191" t="s">
        <v>2126</v>
      </c>
      <c r="J833" s="192">
        <v>37445</v>
      </c>
      <c r="K833" s="193">
        <v>92655</v>
      </c>
      <c r="L833" s="194" t="s">
        <v>2128</v>
      </c>
      <c r="M833" s="195">
        <v>0</v>
      </c>
      <c r="N833" s="191" t="s">
        <v>46</v>
      </c>
      <c r="O833" s="191" t="s">
        <v>151</v>
      </c>
    </row>
    <row r="834" spans="1:15" x14ac:dyDescent="0.3">
      <c r="A834" s="191" t="s">
        <v>1749</v>
      </c>
      <c r="B834" s="191" t="s">
        <v>1750</v>
      </c>
      <c r="C834" s="191" t="s">
        <v>33</v>
      </c>
      <c r="D834" s="191" t="s">
        <v>65</v>
      </c>
      <c r="E834" s="191" t="s">
        <v>43</v>
      </c>
      <c r="F834" s="191" t="s">
        <v>36</v>
      </c>
      <c r="G834" s="191" t="s">
        <v>102</v>
      </c>
      <c r="H834" s="191">
        <v>49</v>
      </c>
      <c r="I834" s="191" t="s">
        <v>2126</v>
      </c>
      <c r="J834" s="192">
        <v>35157</v>
      </c>
      <c r="K834" s="193">
        <v>157057</v>
      </c>
      <c r="L834" s="194" t="s">
        <v>2129</v>
      </c>
      <c r="M834" s="195">
        <v>0.12</v>
      </c>
      <c r="N834" s="191" t="s">
        <v>38</v>
      </c>
      <c r="O834" s="191" t="s">
        <v>73</v>
      </c>
    </row>
    <row r="835" spans="1:15" x14ac:dyDescent="0.3">
      <c r="A835" s="191" t="s">
        <v>1751</v>
      </c>
      <c r="B835" s="191" t="s">
        <v>1752</v>
      </c>
      <c r="C835" s="191" t="s">
        <v>148</v>
      </c>
      <c r="D835" s="191" t="s">
        <v>34</v>
      </c>
      <c r="E835" s="191" t="s">
        <v>52</v>
      </c>
      <c r="F835" s="191" t="s">
        <v>36</v>
      </c>
      <c r="G835" s="191" t="s">
        <v>53</v>
      </c>
      <c r="H835" s="191">
        <v>61</v>
      </c>
      <c r="I835" s="191" t="s">
        <v>2133</v>
      </c>
      <c r="J835" s="192">
        <v>38392</v>
      </c>
      <c r="K835" s="193">
        <v>64462</v>
      </c>
      <c r="L835" s="194" t="s">
        <v>2128</v>
      </c>
      <c r="M835" s="195">
        <v>0</v>
      </c>
      <c r="N835" s="191" t="s">
        <v>38</v>
      </c>
      <c r="O835" s="191" t="s">
        <v>54</v>
      </c>
    </row>
    <row r="836" spans="1:15" x14ac:dyDescent="0.3">
      <c r="A836" s="191" t="s">
        <v>1753</v>
      </c>
      <c r="B836" s="191" t="s">
        <v>1754</v>
      </c>
      <c r="C836" s="191" t="s">
        <v>125</v>
      </c>
      <c r="D836" s="191" t="s">
        <v>86</v>
      </c>
      <c r="E836" s="191" t="s">
        <v>66</v>
      </c>
      <c r="F836" s="191" t="s">
        <v>36</v>
      </c>
      <c r="G836" s="191" t="s">
        <v>53</v>
      </c>
      <c r="H836" s="191">
        <v>41</v>
      </c>
      <c r="I836" s="191" t="s">
        <v>2130</v>
      </c>
      <c r="J836" s="192">
        <v>38632</v>
      </c>
      <c r="K836" s="193">
        <v>79352</v>
      </c>
      <c r="L836" s="194" t="s">
        <v>2128</v>
      </c>
      <c r="M836" s="195">
        <v>0</v>
      </c>
      <c r="N836" s="191" t="s">
        <v>38</v>
      </c>
      <c r="O836" s="191" t="s">
        <v>39</v>
      </c>
    </row>
    <row r="837" spans="1:15" x14ac:dyDescent="0.3">
      <c r="A837" s="191" t="s">
        <v>1755</v>
      </c>
      <c r="B837" s="191" t="s">
        <v>1756</v>
      </c>
      <c r="C837" s="191" t="s">
        <v>33</v>
      </c>
      <c r="D837" s="191" t="s">
        <v>97</v>
      </c>
      <c r="E837" s="191" t="s">
        <v>52</v>
      </c>
      <c r="F837" s="191" t="s">
        <v>36</v>
      </c>
      <c r="G837" s="191" t="s">
        <v>53</v>
      </c>
      <c r="H837" s="191">
        <v>55</v>
      </c>
      <c r="I837" s="191" t="s">
        <v>2126</v>
      </c>
      <c r="J837" s="192">
        <v>36977</v>
      </c>
      <c r="K837" s="193">
        <v>157812</v>
      </c>
      <c r="L837" s="194" t="s">
        <v>2129</v>
      </c>
      <c r="M837" s="195">
        <v>0.11</v>
      </c>
      <c r="N837" s="191" t="s">
        <v>38</v>
      </c>
      <c r="O837" s="191" t="s">
        <v>73</v>
      </c>
    </row>
    <row r="838" spans="1:15" x14ac:dyDescent="0.3">
      <c r="A838" s="191" t="s">
        <v>1757</v>
      </c>
      <c r="B838" s="191" t="s">
        <v>1758</v>
      </c>
      <c r="C838" s="191" t="s">
        <v>125</v>
      </c>
      <c r="D838" s="191" t="s">
        <v>86</v>
      </c>
      <c r="E838" s="191" t="s">
        <v>66</v>
      </c>
      <c r="F838" s="191" t="s">
        <v>44</v>
      </c>
      <c r="G838" s="191" t="s">
        <v>53</v>
      </c>
      <c r="H838" s="191">
        <v>27</v>
      </c>
      <c r="I838" s="191" t="s">
        <v>2130</v>
      </c>
      <c r="J838" s="192">
        <v>43354</v>
      </c>
      <c r="K838" s="193">
        <v>80745</v>
      </c>
      <c r="L838" s="194" t="s">
        <v>2128</v>
      </c>
      <c r="M838" s="195">
        <v>0</v>
      </c>
      <c r="N838" s="191" t="s">
        <v>38</v>
      </c>
      <c r="O838" s="191" t="s">
        <v>54</v>
      </c>
    </row>
    <row r="839" spans="1:15" x14ac:dyDescent="0.3">
      <c r="A839" s="191" t="s">
        <v>1759</v>
      </c>
      <c r="B839" s="191" t="s">
        <v>1760</v>
      </c>
      <c r="C839" s="191" t="s">
        <v>316</v>
      </c>
      <c r="D839" s="191" t="s">
        <v>34</v>
      </c>
      <c r="E839" s="191" t="s">
        <v>43</v>
      </c>
      <c r="F839" s="191" t="s">
        <v>36</v>
      </c>
      <c r="G839" s="191" t="s">
        <v>53</v>
      </c>
      <c r="H839" s="191">
        <v>57</v>
      </c>
      <c r="I839" s="191" t="s">
        <v>2126</v>
      </c>
      <c r="J839" s="192">
        <v>35113</v>
      </c>
      <c r="K839" s="193">
        <v>75354</v>
      </c>
      <c r="L839" s="194" t="s">
        <v>2128</v>
      </c>
      <c r="M839" s="195">
        <v>0</v>
      </c>
      <c r="N839" s="191" t="s">
        <v>38</v>
      </c>
      <c r="O839" s="191" t="s">
        <v>77</v>
      </c>
    </row>
    <row r="840" spans="1:15" x14ac:dyDescent="0.3">
      <c r="A840" s="191" t="s">
        <v>1761</v>
      </c>
      <c r="B840" s="191" t="s">
        <v>1762</v>
      </c>
      <c r="C840" s="191" t="s">
        <v>130</v>
      </c>
      <c r="D840" s="191" t="s">
        <v>86</v>
      </c>
      <c r="E840" s="191" t="s">
        <v>35</v>
      </c>
      <c r="F840" s="191" t="s">
        <v>44</v>
      </c>
      <c r="G840" s="191" t="s">
        <v>102</v>
      </c>
      <c r="H840" s="191">
        <v>56</v>
      </c>
      <c r="I840" s="191" t="s">
        <v>2126</v>
      </c>
      <c r="J840" s="192">
        <v>43363</v>
      </c>
      <c r="K840" s="193">
        <v>78938</v>
      </c>
      <c r="L840" s="194" t="s">
        <v>2128</v>
      </c>
      <c r="M840" s="195">
        <v>0.14000000000000001</v>
      </c>
      <c r="N840" s="191" t="s">
        <v>38</v>
      </c>
      <c r="O840" s="191" t="s">
        <v>61</v>
      </c>
    </row>
    <row r="841" spans="1:15" x14ac:dyDescent="0.3">
      <c r="A841" s="191" t="s">
        <v>1763</v>
      </c>
      <c r="B841" s="191" t="s">
        <v>1764</v>
      </c>
      <c r="C841" s="191" t="s">
        <v>198</v>
      </c>
      <c r="D841" s="191" t="s">
        <v>86</v>
      </c>
      <c r="E841" s="191" t="s">
        <v>66</v>
      </c>
      <c r="F841" s="191" t="s">
        <v>44</v>
      </c>
      <c r="G841" s="191" t="s">
        <v>102</v>
      </c>
      <c r="H841" s="191">
        <v>59</v>
      </c>
      <c r="I841" s="191" t="s">
        <v>2126</v>
      </c>
      <c r="J841" s="192">
        <v>39701</v>
      </c>
      <c r="K841" s="193">
        <v>96313</v>
      </c>
      <c r="L841" s="194" t="s">
        <v>2128</v>
      </c>
      <c r="M841" s="195">
        <v>0</v>
      </c>
      <c r="N841" s="191" t="s">
        <v>38</v>
      </c>
      <c r="O841" s="191" t="s">
        <v>77</v>
      </c>
    </row>
    <row r="842" spans="1:15" x14ac:dyDescent="0.3">
      <c r="A842" s="191" t="s">
        <v>1765</v>
      </c>
      <c r="B842" s="191" t="s">
        <v>1766</v>
      </c>
      <c r="C842" s="191" t="s">
        <v>50</v>
      </c>
      <c r="D842" s="191" t="s">
        <v>86</v>
      </c>
      <c r="E842" s="191" t="s">
        <v>52</v>
      </c>
      <c r="F842" s="191" t="s">
        <v>44</v>
      </c>
      <c r="G842" s="191" t="s">
        <v>53</v>
      </c>
      <c r="H842" s="191">
        <v>45</v>
      </c>
      <c r="I842" s="191" t="s">
        <v>2126</v>
      </c>
      <c r="J842" s="192">
        <v>40511</v>
      </c>
      <c r="K842" s="193">
        <v>153767</v>
      </c>
      <c r="L842" s="194" t="s">
        <v>2129</v>
      </c>
      <c r="M842" s="195">
        <v>0.27</v>
      </c>
      <c r="N842" s="191" t="s">
        <v>38</v>
      </c>
      <c r="O842" s="191" t="s">
        <v>61</v>
      </c>
    </row>
    <row r="843" spans="1:15" x14ac:dyDescent="0.3">
      <c r="A843" s="191" t="s">
        <v>1767</v>
      </c>
      <c r="B843" s="191" t="s">
        <v>1768</v>
      </c>
      <c r="C843" s="191" t="s">
        <v>69</v>
      </c>
      <c r="D843" s="191" t="s">
        <v>97</v>
      </c>
      <c r="E843" s="191" t="s">
        <v>35</v>
      </c>
      <c r="F843" s="191" t="s">
        <v>36</v>
      </c>
      <c r="G843" s="191" t="s">
        <v>37</v>
      </c>
      <c r="H843" s="191">
        <v>42</v>
      </c>
      <c r="I843" s="191" t="s">
        <v>2130</v>
      </c>
      <c r="J843" s="192">
        <v>42266</v>
      </c>
      <c r="K843" s="193">
        <v>103423</v>
      </c>
      <c r="L843" s="194" t="s">
        <v>2127</v>
      </c>
      <c r="M843" s="195">
        <v>0.06</v>
      </c>
      <c r="N843" s="191" t="s">
        <v>38</v>
      </c>
      <c r="O843" s="191" t="s">
        <v>105</v>
      </c>
    </row>
    <row r="844" spans="1:15" x14ac:dyDescent="0.3">
      <c r="A844" s="191" t="s">
        <v>1769</v>
      </c>
      <c r="B844" s="191" t="s">
        <v>1770</v>
      </c>
      <c r="C844" s="191" t="s">
        <v>85</v>
      </c>
      <c r="D844" s="191" t="s">
        <v>86</v>
      </c>
      <c r="E844" s="191" t="s">
        <v>66</v>
      </c>
      <c r="F844" s="191" t="s">
        <v>36</v>
      </c>
      <c r="G844" s="191" t="s">
        <v>45</v>
      </c>
      <c r="H844" s="191">
        <v>25</v>
      </c>
      <c r="I844" s="191" t="s">
        <v>2130</v>
      </c>
      <c r="J844" s="192">
        <v>44370</v>
      </c>
      <c r="K844" s="193">
        <v>86464</v>
      </c>
      <c r="L844" s="194" t="s">
        <v>2128</v>
      </c>
      <c r="M844" s="195">
        <v>0</v>
      </c>
      <c r="N844" s="191" t="s">
        <v>46</v>
      </c>
      <c r="O844" s="191" t="s">
        <v>91</v>
      </c>
    </row>
    <row r="845" spans="1:15" x14ac:dyDescent="0.3">
      <c r="A845" s="191" t="s">
        <v>1771</v>
      </c>
      <c r="B845" s="191" t="s">
        <v>1772</v>
      </c>
      <c r="C845" s="191" t="s">
        <v>85</v>
      </c>
      <c r="D845" s="191" t="s">
        <v>86</v>
      </c>
      <c r="E845" s="191" t="s">
        <v>66</v>
      </c>
      <c r="F845" s="191" t="s">
        <v>36</v>
      </c>
      <c r="G845" s="191" t="s">
        <v>102</v>
      </c>
      <c r="H845" s="191">
        <v>29</v>
      </c>
      <c r="I845" s="191" t="s">
        <v>2130</v>
      </c>
      <c r="J845" s="192">
        <v>43114</v>
      </c>
      <c r="K845" s="193">
        <v>80516</v>
      </c>
      <c r="L845" s="194" t="s">
        <v>2128</v>
      </c>
      <c r="M845" s="195">
        <v>0</v>
      </c>
      <c r="N845" s="191" t="s">
        <v>110</v>
      </c>
      <c r="O845" s="191" t="s">
        <v>235</v>
      </c>
    </row>
    <row r="846" spans="1:15" x14ac:dyDescent="0.3">
      <c r="A846" s="191" t="s">
        <v>1773</v>
      </c>
      <c r="B846" s="191" t="s">
        <v>1774</v>
      </c>
      <c r="C846" s="191" t="s">
        <v>69</v>
      </c>
      <c r="D846" s="191" t="s">
        <v>82</v>
      </c>
      <c r="E846" s="191" t="s">
        <v>52</v>
      </c>
      <c r="F846" s="191" t="s">
        <v>36</v>
      </c>
      <c r="G846" s="191" t="s">
        <v>37</v>
      </c>
      <c r="H846" s="191">
        <v>33</v>
      </c>
      <c r="I846" s="191" t="s">
        <v>2130</v>
      </c>
      <c r="J846" s="192">
        <v>41507</v>
      </c>
      <c r="K846" s="193">
        <v>105390</v>
      </c>
      <c r="L846" s="194" t="s">
        <v>2127</v>
      </c>
      <c r="M846" s="195">
        <v>0.06</v>
      </c>
      <c r="N846" s="191" t="s">
        <v>38</v>
      </c>
      <c r="O846" s="191" t="s">
        <v>105</v>
      </c>
    </row>
    <row r="847" spans="1:15" x14ac:dyDescent="0.3">
      <c r="A847" s="191" t="s">
        <v>1775</v>
      </c>
      <c r="B847" s="191" t="s">
        <v>1776</v>
      </c>
      <c r="C847" s="191" t="s">
        <v>224</v>
      </c>
      <c r="D847" s="191" t="s">
        <v>34</v>
      </c>
      <c r="E847" s="191" t="s">
        <v>43</v>
      </c>
      <c r="F847" s="191" t="s">
        <v>36</v>
      </c>
      <c r="G847" s="191" t="s">
        <v>45</v>
      </c>
      <c r="H847" s="191">
        <v>50</v>
      </c>
      <c r="I847" s="191" t="s">
        <v>2126</v>
      </c>
      <c r="J847" s="192">
        <v>44445</v>
      </c>
      <c r="K847" s="193">
        <v>83418</v>
      </c>
      <c r="L847" s="194" t="s">
        <v>2128</v>
      </c>
      <c r="M847" s="195">
        <v>0</v>
      </c>
      <c r="N847" s="191" t="s">
        <v>46</v>
      </c>
      <c r="O847" s="191" t="s">
        <v>91</v>
      </c>
    </row>
    <row r="848" spans="1:15" x14ac:dyDescent="0.3">
      <c r="A848" s="191" t="s">
        <v>1777</v>
      </c>
      <c r="B848" s="191" t="s">
        <v>1778</v>
      </c>
      <c r="C848" s="191" t="s">
        <v>390</v>
      </c>
      <c r="D848" s="191" t="s">
        <v>34</v>
      </c>
      <c r="E848" s="191" t="s">
        <v>52</v>
      </c>
      <c r="F848" s="191" t="s">
        <v>36</v>
      </c>
      <c r="G848" s="191" t="s">
        <v>53</v>
      </c>
      <c r="H848" s="191">
        <v>45</v>
      </c>
      <c r="I848" s="191" t="s">
        <v>2126</v>
      </c>
      <c r="J848" s="192">
        <v>43042</v>
      </c>
      <c r="K848" s="193">
        <v>66660</v>
      </c>
      <c r="L848" s="194" t="s">
        <v>2128</v>
      </c>
      <c r="M848" s="195">
        <v>0</v>
      </c>
      <c r="N848" s="191" t="s">
        <v>38</v>
      </c>
      <c r="O848" s="191" t="s">
        <v>77</v>
      </c>
    </row>
    <row r="849" spans="1:15" x14ac:dyDescent="0.3">
      <c r="A849" s="191" t="s">
        <v>1779</v>
      </c>
      <c r="B849" s="191" t="s">
        <v>1780</v>
      </c>
      <c r="C849" s="191" t="s">
        <v>69</v>
      </c>
      <c r="D849" s="191" t="s">
        <v>82</v>
      </c>
      <c r="E849" s="191" t="s">
        <v>52</v>
      </c>
      <c r="F849" s="191" t="s">
        <v>44</v>
      </c>
      <c r="G849" s="191" t="s">
        <v>102</v>
      </c>
      <c r="H849" s="191">
        <v>59</v>
      </c>
      <c r="I849" s="191" t="s">
        <v>2126</v>
      </c>
      <c r="J849" s="192">
        <v>42165</v>
      </c>
      <c r="K849" s="193">
        <v>101985</v>
      </c>
      <c r="L849" s="194" t="s">
        <v>2127</v>
      </c>
      <c r="M849" s="195">
        <v>7.0000000000000007E-2</v>
      </c>
      <c r="N849" s="191" t="s">
        <v>38</v>
      </c>
      <c r="O849" s="191" t="s">
        <v>73</v>
      </c>
    </row>
    <row r="850" spans="1:15" x14ac:dyDescent="0.3">
      <c r="A850" s="191" t="s">
        <v>1781</v>
      </c>
      <c r="B850" s="191" t="s">
        <v>1782</v>
      </c>
      <c r="C850" s="191" t="s">
        <v>96</v>
      </c>
      <c r="D850" s="191" t="s">
        <v>51</v>
      </c>
      <c r="E850" s="191" t="s">
        <v>66</v>
      </c>
      <c r="F850" s="191" t="s">
        <v>44</v>
      </c>
      <c r="G850" s="191" t="s">
        <v>102</v>
      </c>
      <c r="H850" s="191">
        <v>29</v>
      </c>
      <c r="I850" s="191" t="s">
        <v>2130</v>
      </c>
      <c r="J850" s="192">
        <v>43439</v>
      </c>
      <c r="K850" s="193">
        <v>199504</v>
      </c>
      <c r="L850" s="194" t="s">
        <v>2129</v>
      </c>
      <c r="M850" s="195">
        <v>0.3</v>
      </c>
      <c r="N850" s="191" t="s">
        <v>38</v>
      </c>
      <c r="O850" s="191" t="s">
        <v>77</v>
      </c>
    </row>
    <row r="851" spans="1:15" x14ac:dyDescent="0.3">
      <c r="A851" s="191" t="s">
        <v>1783</v>
      </c>
      <c r="B851" s="191" t="s">
        <v>1784</v>
      </c>
      <c r="C851" s="191" t="s">
        <v>33</v>
      </c>
      <c r="D851" s="191" t="s">
        <v>65</v>
      </c>
      <c r="E851" s="191" t="s">
        <v>66</v>
      </c>
      <c r="F851" s="191" t="s">
        <v>36</v>
      </c>
      <c r="G851" s="191" t="s">
        <v>102</v>
      </c>
      <c r="H851" s="191">
        <v>52</v>
      </c>
      <c r="I851" s="191" t="s">
        <v>2126</v>
      </c>
      <c r="J851" s="192">
        <v>38995</v>
      </c>
      <c r="K851" s="193">
        <v>147966</v>
      </c>
      <c r="L851" s="194" t="s">
        <v>2127</v>
      </c>
      <c r="M851" s="195">
        <v>0.11</v>
      </c>
      <c r="N851" s="191" t="s">
        <v>110</v>
      </c>
      <c r="O851" s="191" t="s">
        <v>116</v>
      </c>
    </row>
    <row r="852" spans="1:15" x14ac:dyDescent="0.3">
      <c r="A852" s="191" t="s">
        <v>1785</v>
      </c>
      <c r="B852" s="191" t="s">
        <v>1786</v>
      </c>
      <c r="C852" s="191" t="s">
        <v>201</v>
      </c>
      <c r="D852" s="191" t="s">
        <v>82</v>
      </c>
      <c r="E852" s="191" t="s">
        <v>52</v>
      </c>
      <c r="F852" s="191" t="s">
        <v>44</v>
      </c>
      <c r="G852" s="191" t="s">
        <v>45</v>
      </c>
      <c r="H852" s="191">
        <v>58</v>
      </c>
      <c r="I852" s="191" t="s">
        <v>2126</v>
      </c>
      <c r="J852" s="192">
        <v>41810</v>
      </c>
      <c r="K852" s="193">
        <v>41728</v>
      </c>
      <c r="L852" s="194" t="s">
        <v>2131</v>
      </c>
      <c r="M852" s="195">
        <v>0</v>
      </c>
      <c r="N852" s="191" t="s">
        <v>46</v>
      </c>
      <c r="O852" s="191" t="s">
        <v>47</v>
      </c>
    </row>
    <row r="853" spans="1:15" x14ac:dyDescent="0.3">
      <c r="A853" s="191" t="s">
        <v>1787</v>
      </c>
      <c r="B853" s="191" t="s">
        <v>1788</v>
      </c>
      <c r="C853" s="191" t="s">
        <v>60</v>
      </c>
      <c r="D853" s="191" t="s">
        <v>76</v>
      </c>
      <c r="E853" s="191" t="s">
        <v>52</v>
      </c>
      <c r="F853" s="191" t="s">
        <v>44</v>
      </c>
      <c r="G853" s="191" t="s">
        <v>102</v>
      </c>
      <c r="H853" s="191">
        <v>62</v>
      </c>
      <c r="I853" s="191" t="s">
        <v>2133</v>
      </c>
      <c r="J853" s="192">
        <v>40591</v>
      </c>
      <c r="K853" s="193">
        <v>94422</v>
      </c>
      <c r="L853" s="194" t="s">
        <v>2128</v>
      </c>
      <c r="M853" s="195">
        <v>0</v>
      </c>
      <c r="N853" s="191" t="s">
        <v>38</v>
      </c>
      <c r="O853" s="191" t="s">
        <v>61</v>
      </c>
    </row>
    <row r="854" spans="1:15" x14ac:dyDescent="0.3">
      <c r="A854" s="191" t="s">
        <v>1789</v>
      </c>
      <c r="B854" s="191" t="s">
        <v>1790</v>
      </c>
      <c r="C854" s="191" t="s">
        <v>50</v>
      </c>
      <c r="D854" s="191" t="s">
        <v>65</v>
      </c>
      <c r="E854" s="191" t="s">
        <v>66</v>
      </c>
      <c r="F854" s="191" t="s">
        <v>44</v>
      </c>
      <c r="G854" s="191" t="s">
        <v>45</v>
      </c>
      <c r="H854" s="191">
        <v>31</v>
      </c>
      <c r="I854" s="191" t="s">
        <v>2130</v>
      </c>
      <c r="J854" s="192">
        <v>42184</v>
      </c>
      <c r="K854" s="193">
        <v>191026</v>
      </c>
      <c r="L854" s="194" t="s">
        <v>2129</v>
      </c>
      <c r="M854" s="195">
        <v>0.16</v>
      </c>
      <c r="N854" s="191" t="s">
        <v>38</v>
      </c>
      <c r="O854" s="191" t="s">
        <v>105</v>
      </c>
    </row>
    <row r="855" spans="1:15" x14ac:dyDescent="0.3">
      <c r="A855" s="191" t="s">
        <v>1791</v>
      </c>
      <c r="B855" s="191" t="s">
        <v>1792</v>
      </c>
      <c r="C855" s="191" t="s">
        <v>96</v>
      </c>
      <c r="D855" s="191" t="s">
        <v>34</v>
      </c>
      <c r="E855" s="191" t="s">
        <v>35</v>
      </c>
      <c r="F855" s="191" t="s">
        <v>44</v>
      </c>
      <c r="G855" s="191" t="s">
        <v>102</v>
      </c>
      <c r="H855" s="191">
        <v>42</v>
      </c>
      <c r="I855" s="191" t="s">
        <v>2130</v>
      </c>
      <c r="J855" s="192">
        <v>40511</v>
      </c>
      <c r="K855" s="193">
        <v>186725</v>
      </c>
      <c r="L855" s="194" t="s">
        <v>2129</v>
      </c>
      <c r="M855" s="195">
        <v>0.32</v>
      </c>
      <c r="N855" s="191" t="s">
        <v>110</v>
      </c>
      <c r="O855" s="191" t="s">
        <v>111</v>
      </c>
    </row>
    <row r="856" spans="1:15" x14ac:dyDescent="0.3">
      <c r="A856" s="191" t="s">
        <v>1793</v>
      </c>
      <c r="B856" s="191" t="s">
        <v>1794</v>
      </c>
      <c r="C856" s="191" t="s">
        <v>201</v>
      </c>
      <c r="D856" s="191" t="s">
        <v>82</v>
      </c>
      <c r="E856" s="191" t="s">
        <v>35</v>
      </c>
      <c r="F856" s="191" t="s">
        <v>36</v>
      </c>
      <c r="G856" s="191" t="s">
        <v>53</v>
      </c>
      <c r="H856" s="191">
        <v>56</v>
      </c>
      <c r="I856" s="191" t="s">
        <v>2126</v>
      </c>
      <c r="J856" s="192">
        <v>40045</v>
      </c>
      <c r="K856" s="193">
        <v>52800</v>
      </c>
      <c r="L856" s="194" t="s">
        <v>2128</v>
      </c>
      <c r="M856" s="195">
        <v>0</v>
      </c>
      <c r="N856" s="191" t="s">
        <v>38</v>
      </c>
      <c r="O856" s="191" t="s">
        <v>61</v>
      </c>
    </row>
    <row r="857" spans="1:15" x14ac:dyDescent="0.3">
      <c r="A857" s="191" t="s">
        <v>1795</v>
      </c>
      <c r="B857" s="191" t="s">
        <v>1796</v>
      </c>
      <c r="C857" s="191" t="s">
        <v>198</v>
      </c>
      <c r="D857" s="191" t="s">
        <v>86</v>
      </c>
      <c r="E857" s="191" t="s">
        <v>52</v>
      </c>
      <c r="F857" s="191" t="s">
        <v>44</v>
      </c>
      <c r="G857" s="191" t="s">
        <v>53</v>
      </c>
      <c r="H857" s="191">
        <v>54</v>
      </c>
      <c r="I857" s="191" t="s">
        <v>2126</v>
      </c>
      <c r="J857" s="192">
        <v>40517</v>
      </c>
      <c r="K857" s="193">
        <v>113982</v>
      </c>
      <c r="L857" s="194" t="s">
        <v>2127</v>
      </c>
      <c r="M857" s="195">
        <v>0</v>
      </c>
      <c r="N857" s="191" t="s">
        <v>38</v>
      </c>
      <c r="O857" s="191" t="s">
        <v>39</v>
      </c>
    </row>
    <row r="858" spans="1:15" x14ac:dyDescent="0.3">
      <c r="A858" s="191" t="s">
        <v>1797</v>
      </c>
      <c r="B858" s="191" t="s">
        <v>1798</v>
      </c>
      <c r="C858" s="191" t="s">
        <v>64</v>
      </c>
      <c r="D858" s="191" t="s">
        <v>65</v>
      </c>
      <c r="E858" s="191" t="s">
        <v>35</v>
      </c>
      <c r="F858" s="191" t="s">
        <v>36</v>
      </c>
      <c r="G858" s="191" t="s">
        <v>45</v>
      </c>
      <c r="H858" s="191">
        <v>54</v>
      </c>
      <c r="I858" s="191" t="s">
        <v>2126</v>
      </c>
      <c r="J858" s="192">
        <v>44271</v>
      </c>
      <c r="K858" s="193">
        <v>56239</v>
      </c>
      <c r="L858" s="194" t="s">
        <v>2128</v>
      </c>
      <c r="M858" s="195">
        <v>0</v>
      </c>
      <c r="N858" s="191" t="s">
        <v>46</v>
      </c>
      <c r="O858" s="191" t="s">
        <v>47</v>
      </c>
    </row>
    <row r="859" spans="1:15" x14ac:dyDescent="0.3">
      <c r="A859" s="191" t="s">
        <v>1799</v>
      </c>
      <c r="B859" s="191" t="s">
        <v>1800</v>
      </c>
      <c r="C859" s="191" t="s">
        <v>72</v>
      </c>
      <c r="D859" s="191" t="s">
        <v>65</v>
      </c>
      <c r="E859" s="191" t="s">
        <v>43</v>
      </c>
      <c r="F859" s="191" t="s">
        <v>44</v>
      </c>
      <c r="G859" s="191" t="s">
        <v>102</v>
      </c>
      <c r="H859" s="191">
        <v>26</v>
      </c>
      <c r="I859" s="191" t="s">
        <v>2130</v>
      </c>
      <c r="J859" s="192">
        <v>44257</v>
      </c>
      <c r="K859" s="193">
        <v>44732</v>
      </c>
      <c r="L859" s="194" t="s">
        <v>2131</v>
      </c>
      <c r="M859" s="195">
        <v>0</v>
      </c>
      <c r="N859" s="191" t="s">
        <v>110</v>
      </c>
      <c r="O859" s="191" t="s">
        <v>116</v>
      </c>
    </row>
    <row r="860" spans="1:15" x14ac:dyDescent="0.3">
      <c r="A860" s="191" t="s">
        <v>1801</v>
      </c>
      <c r="B860" s="191" t="s">
        <v>1802</v>
      </c>
      <c r="C860" s="191" t="s">
        <v>50</v>
      </c>
      <c r="D860" s="191" t="s">
        <v>97</v>
      </c>
      <c r="E860" s="191" t="s">
        <v>66</v>
      </c>
      <c r="F860" s="191" t="s">
        <v>44</v>
      </c>
      <c r="G860" s="191" t="s">
        <v>45</v>
      </c>
      <c r="H860" s="191">
        <v>49</v>
      </c>
      <c r="I860" s="191" t="s">
        <v>2126</v>
      </c>
      <c r="J860" s="192">
        <v>41816</v>
      </c>
      <c r="K860" s="193">
        <v>153961</v>
      </c>
      <c r="L860" s="194" t="s">
        <v>2129</v>
      </c>
      <c r="M860" s="195">
        <v>0.25</v>
      </c>
      <c r="N860" s="191" t="s">
        <v>46</v>
      </c>
      <c r="O860" s="191" t="s">
        <v>91</v>
      </c>
    </row>
    <row r="861" spans="1:15" x14ac:dyDescent="0.3">
      <c r="A861" s="191" t="s">
        <v>1803</v>
      </c>
      <c r="B861" s="191" t="s">
        <v>1804</v>
      </c>
      <c r="C861" s="191" t="s">
        <v>265</v>
      </c>
      <c r="D861" s="191" t="s">
        <v>34</v>
      </c>
      <c r="E861" s="191" t="s">
        <v>52</v>
      </c>
      <c r="F861" s="191" t="s">
        <v>36</v>
      </c>
      <c r="G861" s="191" t="s">
        <v>45</v>
      </c>
      <c r="H861" s="191">
        <v>45</v>
      </c>
      <c r="I861" s="191" t="s">
        <v>2126</v>
      </c>
      <c r="J861" s="192">
        <v>39069</v>
      </c>
      <c r="K861" s="193">
        <v>68337</v>
      </c>
      <c r="L861" s="194" t="s">
        <v>2128</v>
      </c>
      <c r="M861" s="195">
        <v>0</v>
      </c>
      <c r="N861" s="191" t="s">
        <v>46</v>
      </c>
      <c r="O861" s="191" t="s">
        <v>47</v>
      </c>
    </row>
    <row r="862" spans="1:15" x14ac:dyDescent="0.3">
      <c r="A862" s="191" t="s">
        <v>1805</v>
      </c>
      <c r="B862" s="191" t="s">
        <v>1806</v>
      </c>
      <c r="C862" s="191" t="s">
        <v>33</v>
      </c>
      <c r="D862" s="191" t="s">
        <v>82</v>
      </c>
      <c r="E862" s="191" t="s">
        <v>66</v>
      </c>
      <c r="F862" s="191" t="s">
        <v>44</v>
      </c>
      <c r="G862" s="191" t="s">
        <v>45</v>
      </c>
      <c r="H862" s="191">
        <v>45</v>
      </c>
      <c r="I862" s="191" t="s">
        <v>2126</v>
      </c>
      <c r="J862" s="192">
        <v>40305</v>
      </c>
      <c r="K862" s="193">
        <v>145093</v>
      </c>
      <c r="L862" s="194" t="s">
        <v>2127</v>
      </c>
      <c r="M862" s="195">
        <v>0.12</v>
      </c>
      <c r="N862" s="191" t="s">
        <v>38</v>
      </c>
      <c r="O862" s="191" t="s">
        <v>54</v>
      </c>
    </row>
    <row r="863" spans="1:15" x14ac:dyDescent="0.3">
      <c r="A863" s="191" t="s">
        <v>1807</v>
      </c>
      <c r="B863" s="191" t="s">
        <v>1808</v>
      </c>
      <c r="C863" s="191" t="s">
        <v>462</v>
      </c>
      <c r="D863" s="191" t="s">
        <v>34</v>
      </c>
      <c r="E863" s="191" t="s">
        <v>52</v>
      </c>
      <c r="F863" s="191" t="s">
        <v>36</v>
      </c>
      <c r="G863" s="191" t="s">
        <v>53</v>
      </c>
      <c r="H863" s="191">
        <v>26</v>
      </c>
      <c r="I863" s="191" t="s">
        <v>2130</v>
      </c>
      <c r="J863" s="192">
        <v>44266</v>
      </c>
      <c r="K863" s="193">
        <v>74170</v>
      </c>
      <c r="L863" s="194" t="s">
        <v>2128</v>
      </c>
      <c r="M863" s="195">
        <v>0</v>
      </c>
      <c r="N863" s="191" t="s">
        <v>38</v>
      </c>
      <c r="O863" s="191" t="s">
        <v>77</v>
      </c>
    </row>
    <row r="864" spans="1:15" x14ac:dyDescent="0.3">
      <c r="A864" s="191" t="s">
        <v>1809</v>
      </c>
      <c r="B864" s="191" t="s">
        <v>1810</v>
      </c>
      <c r="C864" s="191" t="s">
        <v>192</v>
      </c>
      <c r="D864" s="191" t="s">
        <v>86</v>
      </c>
      <c r="E864" s="191" t="s">
        <v>35</v>
      </c>
      <c r="F864" s="191" t="s">
        <v>44</v>
      </c>
      <c r="G864" s="191" t="s">
        <v>53</v>
      </c>
      <c r="H864" s="191">
        <v>59</v>
      </c>
      <c r="I864" s="191" t="s">
        <v>2126</v>
      </c>
      <c r="J864" s="192">
        <v>35153</v>
      </c>
      <c r="K864" s="193">
        <v>62605</v>
      </c>
      <c r="L864" s="194" t="s">
        <v>2128</v>
      </c>
      <c r="M864" s="195">
        <v>0</v>
      </c>
      <c r="N864" s="191" t="s">
        <v>38</v>
      </c>
      <c r="O864" s="191" t="s">
        <v>77</v>
      </c>
    </row>
    <row r="865" spans="1:15" x14ac:dyDescent="0.3">
      <c r="A865" s="191" t="s">
        <v>1811</v>
      </c>
      <c r="B865" s="191" t="s">
        <v>1812</v>
      </c>
      <c r="C865" s="191" t="s">
        <v>69</v>
      </c>
      <c r="D865" s="191" t="s">
        <v>34</v>
      </c>
      <c r="E865" s="191" t="s">
        <v>52</v>
      </c>
      <c r="F865" s="191" t="s">
        <v>36</v>
      </c>
      <c r="G865" s="191" t="s">
        <v>53</v>
      </c>
      <c r="H865" s="191">
        <v>51</v>
      </c>
      <c r="I865" s="191" t="s">
        <v>2126</v>
      </c>
      <c r="J865" s="192">
        <v>43903</v>
      </c>
      <c r="K865" s="193">
        <v>107195</v>
      </c>
      <c r="L865" s="194" t="s">
        <v>2127</v>
      </c>
      <c r="M865" s="195">
        <v>0.09</v>
      </c>
      <c r="N865" s="191" t="s">
        <v>38</v>
      </c>
      <c r="O865" s="191" t="s">
        <v>77</v>
      </c>
    </row>
    <row r="866" spans="1:15" x14ac:dyDescent="0.3">
      <c r="A866" s="191" t="s">
        <v>1813</v>
      </c>
      <c r="B866" s="191" t="s">
        <v>1814</v>
      </c>
      <c r="C866" s="191" t="s">
        <v>33</v>
      </c>
      <c r="D866" s="191" t="s">
        <v>97</v>
      </c>
      <c r="E866" s="191" t="s">
        <v>52</v>
      </c>
      <c r="F866" s="191" t="s">
        <v>44</v>
      </c>
      <c r="G866" s="191" t="s">
        <v>53</v>
      </c>
      <c r="H866" s="191">
        <v>45</v>
      </c>
      <c r="I866" s="191" t="s">
        <v>2126</v>
      </c>
      <c r="J866" s="192">
        <v>43111</v>
      </c>
      <c r="K866" s="193">
        <v>127422</v>
      </c>
      <c r="L866" s="194" t="s">
        <v>2127</v>
      </c>
      <c r="M866" s="195">
        <v>0.15</v>
      </c>
      <c r="N866" s="191" t="s">
        <v>38</v>
      </c>
      <c r="O866" s="191" t="s">
        <v>105</v>
      </c>
    </row>
    <row r="867" spans="1:15" x14ac:dyDescent="0.3">
      <c r="A867" s="191" t="s">
        <v>1815</v>
      </c>
      <c r="B867" s="191" t="s">
        <v>1816</v>
      </c>
      <c r="C867" s="191" t="s">
        <v>50</v>
      </c>
      <c r="D867" s="191" t="s">
        <v>76</v>
      </c>
      <c r="E867" s="191" t="s">
        <v>35</v>
      </c>
      <c r="F867" s="191" t="s">
        <v>36</v>
      </c>
      <c r="G867" s="191" t="s">
        <v>53</v>
      </c>
      <c r="H867" s="191">
        <v>35</v>
      </c>
      <c r="I867" s="191" t="s">
        <v>2130</v>
      </c>
      <c r="J867" s="192">
        <v>42912</v>
      </c>
      <c r="K867" s="193">
        <v>161269</v>
      </c>
      <c r="L867" s="194" t="s">
        <v>2129</v>
      </c>
      <c r="M867" s="195">
        <v>0.27</v>
      </c>
      <c r="N867" s="191" t="s">
        <v>38</v>
      </c>
      <c r="O867" s="191" t="s">
        <v>73</v>
      </c>
    </row>
    <row r="868" spans="1:15" x14ac:dyDescent="0.3">
      <c r="A868" s="191" t="s">
        <v>1817</v>
      </c>
      <c r="B868" s="191" t="s">
        <v>1818</v>
      </c>
      <c r="C868" s="191" t="s">
        <v>96</v>
      </c>
      <c r="D868" s="191" t="s">
        <v>97</v>
      </c>
      <c r="E868" s="191" t="s">
        <v>66</v>
      </c>
      <c r="F868" s="191" t="s">
        <v>36</v>
      </c>
      <c r="G868" s="191" t="s">
        <v>102</v>
      </c>
      <c r="H868" s="191">
        <v>32</v>
      </c>
      <c r="I868" s="191" t="s">
        <v>2130</v>
      </c>
      <c r="J868" s="192">
        <v>41675</v>
      </c>
      <c r="K868" s="193">
        <v>203445</v>
      </c>
      <c r="L868" s="194" t="s">
        <v>2132</v>
      </c>
      <c r="M868" s="195">
        <v>0.34</v>
      </c>
      <c r="N868" s="191" t="s">
        <v>110</v>
      </c>
      <c r="O868" s="191" t="s">
        <v>111</v>
      </c>
    </row>
    <row r="869" spans="1:15" x14ac:dyDescent="0.3">
      <c r="A869" s="191" t="s">
        <v>1819</v>
      </c>
      <c r="B869" s="191" t="s">
        <v>1820</v>
      </c>
      <c r="C869" s="191" t="s">
        <v>33</v>
      </c>
      <c r="D869" s="191" t="s">
        <v>82</v>
      </c>
      <c r="E869" s="191" t="s">
        <v>35</v>
      </c>
      <c r="F869" s="191" t="s">
        <v>36</v>
      </c>
      <c r="G869" s="191" t="s">
        <v>45</v>
      </c>
      <c r="H869" s="191">
        <v>37</v>
      </c>
      <c r="I869" s="191" t="s">
        <v>2130</v>
      </c>
      <c r="J869" s="192">
        <v>40560</v>
      </c>
      <c r="K869" s="193">
        <v>131353</v>
      </c>
      <c r="L869" s="194" t="s">
        <v>2127</v>
      </c>
      <c r="M869" s="195">
        <v>0.11</v>
      </c>
      <c r="N869" s="191" t="s">
        <v>46</v>
      </c>
      <c r="O869" s="191" t="s">
        <v>91</v>
      </c>
    </row>
    <row r="870" spans="1:15" x14ac:dyDescent="0.3">
      <c r="A870" s="191" t="s">
        <v>1821</v>
      </c>
      <c r="B870" s="191" t="s">
        <v>1822</v>
      </c>
      <c r="C870" s="191" t="s">
        <v>483</v>
      </c>
      <c r="D870" s="191" t="s">
        <v>34</v>
      </c>
      <c r="E870" s="191" t="s">
        <v>43</v>
      </c>
      <c r="F870" s="191" t="s">
        <v>44</v>
      </c>
      <c r="G870" s="191" t="s">
        <v>45</v>
      </c>
      <c r="H870" s="191">
        <v>45</v>
      </c>
      <c r="I870" s="191" t="s">
        <v>2126</v>
      </c>
      <c r="J870" s="192">
        <v>40253</v>
      </c>
      <c r="K870" s="193">
        <v>88182</v>
      </c>
      <c r="L870" s="194" t="s">
        <v>2128</v>
      </c>
      <c r="M870" s="195">
        <v>0</v>
      </c>
      <c r="N870" s="191" t="s">
        <v>46</v>
      </c>
      <c r="O870" s="191" t="s">
        <v>151</v>
      </c>
    </row>
    <row r="871" spans="1:15" x14ac:dyDescent="0.3">
      <c r="A871" s="191" t="s">
        <v>1823</v>
      </c>
      <c r="B871" s="191" t="s">
        <v>1824</v>
      </c>
      <c r="C871" s="191" t="s">
        <v>148</v>
      </c>
      <c r="D871" s="191" t="s">
        <v>34</v>
      </c>
      <c r="E871" s="191" t="s">
        <v>52</v>
      </c>
      <c r="F871" s="191" t="s">
        <v>44</v>
      </c>
      <c r="G871" s="191" t="s">
        <v>53</v>
      </c>
      <c r="H871" s="191">
        <v>61</v>
      </c>
      <c r="I871" s="191" t="s">
        <v>2133</v>
      </c>
      <c r="J871" s="192">
        <v>43703</v>
      </c>
      <c r="K871" s="193">
        <v>75780</v>
      </c>
      <c r="L871" s="194" t="s">
        <v>2128</v>
      </c>
      <c r="M871" s="195">
        <v>0</v>
      </c>
      <c r="N871" s="191" t="s">
        <v>38</v>
      </c>
      <c r="O871" s="191" t="s">
        <v>39</v>
      </c>
    </row>
    <row r="872" spans="1:15" x14ac:dyDescent="0.3">
      <c r="A872" s="191" t="s">
        <v>1825</v>
      </c>
      <c r="B872" s="191" t="s">
        <v>1826</v>
      </c>
      <c r="C872" s="191" t="s">
        <v>141</v>
      </c>
      <c r="D872" s="191" t="s">
        <v>65</v>
      </c>
      <c r="E872" s="191" t="s">
        <v>35</v>
      </c>
      <c r="F872" s="191" t="s">
        <v>36</v>
      </c>
      <c r="G872" s="191" t="s">
        <v>45</v>
      </c>
      <c r="H872" s="191">
        <v>45</v>
      </c>
      <c r="I872" s="191" t="s">
        <v>2126</v>
      </c>
      <c r="J872" s="192">
        <v>43557</v>
      </c>
      <c r="K872" s="193">
        <v>52621</v>
      </c>
      <c r="L872" s="194" t="s">
        <v>2128</v>
      </c>
      <c r="M872" s="195">
        <v>0</v>
      </c>
      <c r="N872" s="191" t="s">
        <v>46</v>
      </c>
      <c r="O872" s="191" t="s">
        <v>131</v>
      </c>
    </row>
    <row r="873" spans="1:15" x14ac:dyDescent="0.3">
      <c r="A873" s="191" t="s">
        <v>1827</v>
      </c>
      <c r="B873" s="191" t="s">
        <v>1828</v>
      </c>
      <c r="C873" s="191" t="s">
        <v>130</v>
      </c>
      <c r="D873" s="191" t="s">
        <v>86</v>
      </c>
      <c r="E873" s="191" t="s">
        <v>35</v>
      </c>
      <c r="F873" s="191" t="s">
        <v>44</v>
      </c>
      <c r="G873" s="191" t="s">
        <v>45</v>
      </c>
      <c r="H873" s="191">
        <v>60</v>
      </c>
      <c r="I873" s="191" t="s">
        <v>2133</v>
      </c>
      <c r="J873" s="192">
        <v>43146</v>
      </c>
      <c r="K873" s="193">
        <v>106079</v>
      </c>
      <c r="L873" s="194" t="s">
        <v>2127</v>
      </c>
      <c r="M873" s="195">
        <v>0.14000000000000001</v>
      </c>
      <c r="N873" s="191" t="s">
        <v>38</v>
      </c>
      <c r="O873" s="191" t="s">
        <v>77</v>
      </c>
    </row>
    <row r="874" spans="1:15" x14ac:dyDescent="0.3">
      <c r="A874" s="191" t="s">
        <v>1829</v>
      </c>
      <c r="B874" s="191" t="s">
        <v>1830</v>
      </c>
      <c r="C874" s="191" t="s">
        <v>224</v>
      </c>
      <c r="D874" s="191" t="s">
        <v>34</v>
      </c>
      <c r="E874" s="191" t="s">
        <v>66</v>
      </c>
      <c r="F874" s="191" t="s">
        <v>44</v>
      </c>
      <c r="G874" s="191" t="s">
        <v>102</v>
      </c>
      <c r="H874" s="191">
        <v>30</v>
      </c>
      <c r="I874" s="191" t="s">
        <v>2130</v>
      </c>
      <c r="J874" s="192">
        <v>42777</v>
      </c>
      <c r="K874" s="193">
        <v>92058</v>
      </c>
      <c r="L874" s="194" t="s">
        <v>2128</v>
      </c>
      <c r="M874" s="195">
        <v>0</v>
      </c>
      <c r="N874" s="191" t="s">
        <v>38</v>
      </c>
      <c r="O874" s="191" t="s">
        <v>77</v>
      </c>
    </row>
    <row r="875" spans="1:15" x14ac:dyDescent="0.3">
      <c r="A875" s="191" t="s">
        <v>1831</v>
      </c>
      <c r="B875" s="191" t="s">
        <v>1832</v>
      </c>
      <c r="C875" s="191" t="s">
        <v>192</v>
      </c>
      <c r="D875" s="191" t="s">
        <v>86</v>
      </c>
      <c r="E875" s="191" t="s">
        <v>43</v>
      </c>
      <c r="F875" s="191" t="s">
        <v>44</v>
      </c>
      <c r="G875" s="191" t="s">
        <v>45</v>
      </c>
      <c r="H875" s="191">
        <v>64</v>
      </c>
      <c r="I875" s="191" t="s">
        <v>2133</v>
      </c>
      <c r="J875" s="192">
        <v>43527</v>
      </c>
      <c r="K875" s="193">
        <v>67114</v>
      </c>
      <c r="L875" s="194" t="s">
        <v>2128</v>
      </c>
      <c r="M875" s="195">
        <v>0</v>
      </c>
      <c r="N875" s="191" t="s">
        <v>38</v>
      </c>
      <c r="O875" s="191" t="s">
        <v>61</v>
      </c>
    </row>
    <row r="876" spans="1:15" x14ac:dyDescent="0.3">
      <c r="A876" s="191" t="s">
        <v>1833</v>
      </c>
      <c r="B876" s="191" t="s">
        <v>1834</v>
      </c>
      <c r="C876" s="191" t="s">
        <v>141</v>
      </c>
      <c r="D876" s="191" t="s">
        <v>51</v>
      </c>
      <c r="E876" s="191" t="s">
        <v>35</v>
      </c>
      <c r="F876" s="191" t="s">
        <v>36</v>
      </c>
      <c r="G876" s="191" t="s">
        <v>102</v>
      </c>
      <c r="H876" s="191">
        <v>25</v>
      </c>
      <c r="I876" s="191" t="s">
        <v>2130</v>
      </c>
      <c r="J876" s="192">
        <v>44024</v>
      </c>
      <c r="K876" s="193">
        <v>56565</v>
      </c>
      <c r="L876" s="194" t="s">
        <v>2128</v>
      </c>
      <c r="M876" s="195">
        <v>0</v>
      </c>
      <c r="N876" s="191" t="s">
        <v>110</v>
      </c>
      <c r="O876" s="191" t="s">
        <v>235</v>
      </c>
    </row>
    <row r="877" spans="1:15" x14ac:dyDescent="0.3">
      <c r="A877" s="191" t="s">
        <v>1835</v>
      </c>
      <c r="B877" s="191" t="s">
        <v>1836</v>
      </c>
      <c r="C877" s="191" t="s">
        <v>181</v>
      </c>
      <c r="D877" s="191" t="s">
        <v>82</v>
      </c>
      <c r="E877" s="191" t="s">
        <v>43</v>
      </c>
      <c r="F877" s="191" t="s">
        <v>36</v>
      </c>
      <c r="G877" s="191" t="s">
        <v>53</v>
      </c>
      <c r="H877" s="191">
        <v>61</v>
      </c>
      <c r="I877" s="191" t="s">
        <v>2133</v>
      </c>
      <c r="J877" s="192">
        <v>40683</v>
      </c>
      <c r="K877" s="193">
        <v>64937</v>
      </c>
      <c r="L877" s="194" t="s">
        <v>2128</v>
      </c>
      <c r="M877" s="195">
        <v>0</v>
      </c>
      <c r="N877" s="191" t="s">
        <v>38</v>
      </c>
      <c r="O877" s="191" t="s">
        <v>61</v>
      </c>
    </row>
    <row r="878" spans="1:15" x14ac:dyDescent="0.3">
      <c r="A878" s="191" t="s">
        <v>1837</v>
      </c>
      <c r="B878" s="191" t="s">
        <v>1838</v>
      </c>
      <c r="C878" s="191" t="s">
        <v>69</v>
      </c>
      <c r="D878" s="191" t="s">
        <v>97</v>
      </c>
      <c r="E878" s="191" t="s">
        <v>43</v>
      </c>
      <c r="F878" s="191" t="s">
        <v>36</v>
      </c>
      <c r="G878" s="191" t="s">
        <v>102</v>
      </c>
      <c r="H878" s="191">
        <v>65</v>
      </c>
      <c r="I878" s="191" t="s">
        <v>2133</v>
      </c>
      <c r="J878" s="192">
        <v>38967</v>
      </c>
      <c r="K878" s="193">
        <v>127626</v>
      </c>
      <c r="L878" s="194" t="s">
        <v>2127</v>
      </c>
      <c r="M878" s="195">
        <v>0.1</v>
      </c>
      <c r="N878" s="191" t="s">
        <v>38</v>
      </c>
      <c r="O878" s="191" t="s">
        <v>73</v>
      </c>
    </row>
    <row r="879" spans="1:15" x14ac:dyDescent="0.3">
      <c r="A879" s="191" t="s">
        <v>1839</v>
      </c>
      <c r="B879" s="191" t="s">
        <v>1840</v>
      </c>
      <c r="C879" s="191" t="s">
        <v>265</v>
      </c>
      <c r="D879" s="191" t="s">
        <v>34</v>
      </c>
      <c r="E879" s="191" t="s">
        <v>66</v>
      </c>
      <c r="F879" s="191" t="s">
        <v>44</v>
      </c>
      <c r="G879" s="191" t="s">
        <v>37</v>
      </c>
      <c r="H879" s="191">
        <v>61</v>
      </c>
      <c r="I879" s="191" t="s">
        <v>2133</v>
      </c>
      <c r="J879" s="192">
        <v>38013</v>
      </c>
      <c r="K879" s="193">
        <v>88478</v>
      </c>
      <c r="L879" s="194" t="s">
        <v>2128</v>
      </c>
      <c r="M879" s="195">
        <v>0</v>
      </c>
      <c r="N879" s="191" t="s">
        <v>38</v>
      </c>
      <c r="O879" s="191" t="s">
        <v>77</v>
      </c>
    </row>
    <row r="880" spans="1:15" x14ac:dyDescent="0.3">
      <c r="A880" s="191" t="s">
        <v>1841</v>
      </c>
      <c r="B880" s="191" t="s">
        <v>1842</v>
      </c>
      <c r="C880" s="191" t="s">
        <v>57</v>
      </c>
      <c r="D880" s="191" t="s">
        <v>34</v>
      </c>
      <c r="E880" s="191" t="s">
        <v>52</v>
      </c>
      <c r="F880" s="191" t="s">
        <v>36</v>
      </c>
      <c r="G880" s="191" t="s">
        <v>45</v>
      </c>
      <c r="H880" s="191">
        <v>48</v>
      </c>
      <c r="I880" s="191" t="s">
        <v>2126</v>
      </c>
      <c r="J880" s="192">
        <v>41749</v>
      </c>
      <c r="K880" s="193">
        <v>91679</v>
      </c>
      <c r="L880" s="194" t="s">
        <v>2128</v>
      </c>
      <c r="M880" s="195">
        <v>7.0000000000000007E-2</v>
      </c>
      <c r="N880" s="191" t="s">
        <v>46</v>
      </c>
      <c r="O880" s="191" t="s">
        <v>47</v>
      </c>
    </row>
    <row r="881" spans="1:15" x14ac:dyDescent="0.3">
      <c r="A881" s="191" t="s">
        <v>1843</v>
      </c>
      <c r="B881" s="191" t="s">
        <v>1844</v>
      </c>
      <c r="C881" s="191" t="s">
        <v>50</v>
      </c>
      <c r="D881" s="191" t="s">
        <v>65</v>
      </c>
      <c r="E881" s="191" t="s">
        <v>66</v>
      </c>
      <c r="F881" s="191" t="s">
        <v>44</v>
      </c>
      <c r="G881" s="191" t="s">
        <v>45</v>
      </c>
      <c r="H881" s="191">
        <v>58</v>
      </c>
      <c r="I881" s="191" t="s">
        <v>2126</v>
      </c>
      <c r="J881" s="192">
        <v>33682</v>
      </c>
      <c r="K881" s="193">
        <v>199848</v>
      </c>
      <c r="L881" s="194" t="s">
        <v>2129</v>
      </c>
      <c r="M881" s="195">
        <v>0.16</v>
      </c>
      <c r="N881" s="191" t="s">
        <v>46</v>
      </c>
      <c r="O881" s="191" t="s">
        <v>47</v>
      </c>
    </row>
    <row r="882" spans="1:15" x14ac:dyDescent="0.3">
      <c r="A882" s="191" t="s">
        <v>1845</v>
      </c>
      <c r="B882" s="191" t="s">
        <v>1846</v>
      </c>
      <c r="C882" s="191" t="s">
        <v>268</v>
      </c>
      <c r="D882" s="191" t="s">
        <v>34</v>
      </c>
      <c r="E882" s="191" t="s">
        <v>43</v>
      </c>
      <c r="F882" s="191" t="s">
        <v>44</v>
      </c>
      <c r="G882" s="191" t="s">
        <v>45</v>
      </c>
      <c r="H882" s="191">
        <v>34</v>
      </c>
      <c r="I882" s="191" t="s">
        <v>2130</v>
      </c>
      <c r="J882" s="192">
        <v>43414</v>
      </c>
      <c r="K882" s="193">
        <v>61944</v>
      </c>
      <c r="L882" s="194" t="s">
        <v>2128</v>
      </c>
      <c r="M882" s="195">
        <v>0</v>
      </c>
      <c r="N882" s="191" t="s">
        <v>46</v>
      </c>
      <c r="O882" s="191" t="s">
        <v>91</v>
      </c>
    </row>
    <row r="883" spans="1:15" x14ac:dyDescent="0.3">
      <c r="A883" s="191" t="s">
        <v>1847</v>
      </c>
      <c r="B883" s="191" t="s">
        <v>1848</v>
      </c>
      <c r="C883" s="191" t="s">
        <v>33</v>
      </c>
      <c r="D883" s="191" t="s">
        <v>65</v>
      </c>
      <c r="E883" s="191" t="s">
        <v>52</v>
      </c>
      <c r="F883" s="191" t="s">
        <v>36</v>
      </c>
      <c r="G883" s="191" t="s">
        <v>37</v>
      </c>
      <c r="H883" s="191">
        <v>30</v>
      </c>
      <c r="I883" s="191" t="s">
        <v>2130</v>
      </c>
      <c r="J883" s="192">
        <v>42960</v>
      </c>
      <c r="K883" s="193">
        <v>154624</v>
      </c>
      <c r="L883" s="194" t="s">
        <v>2129</v>
      </c>
      <c r="M883" s="195">
        <v>0.15</v>
      </c>
      <c r="N883" s="191" t="s">
        <v>38</v>
      </c>
      <c r="O883" s="191" t="s">
        <v>77</v>
      </c>
    </row>
    <row r="884" spans="1:15" x14ac:dyDescent="0.3">
      <c r="A884" s="191" t="s">
        <v>1849</v>
      </c>
      <c r="B884" s="191" t="s">
        <v>1850</v>
      </c>
      <c r="C884" s="191" t="s">
        <v>60</v>
      </c>
      <c r="D884" s="191" t="s">
        <v>76</v>
      </c>
      <c r="E884" s="191" t="s">
        <v>35</v>
      </c>
      <c r="F884" s="191" t="s">
        <v>44</v>
      </c>
      <c r="G884" s="191" t="s">
        <v>45</v>
      </c>
      <c r="H884" s="191">
        <v>50</v>
      </c>
      <c r="I884" s="191" t="s">
        <v>2126</v>
      </c>
      <c r="J884" s="192">
        <v>40109</v>
      </c>
      <c r="K884" s="193">
        <v>79447</v>
      </c>
      <c r="L884" s="194" t="s">
        <v>2128</v>
      </c>
      <c r="M884" s="195">
        <v>0</v>
      </c>
      <c r="N884" s="191" t="s">
        <v>46</v>
      </c>
      <c r="O884" s="191" t="s">
        <v>91</v>
      </c>
    </row>
    <row r="885" spans="1:15" x14ac:dyDescent="0.3">
      <c r="A885" s="191" t="s">
        <v>1851</v>
      </c>
      <c r="B885" s="191" t="s">
        <v>1852</v>
      </c>
      <c r="C885" s="191" t="s">
        <v>60</v>
      </c>
      <c r="D885" s="191" t="s">
        <v>65</v>
      </c>
      <c r="E885" s="191" t="s">
        <v>43</v>
      </c>
      <c r="F885" s="191" t="s">
        <v>44</v>
      </c>
      <c r="G885" s="191" t="s">
        <v>102</v>
      </c>
      <c r="H885" s="191">
        <v>51</v>
      </c>
      <c r="I885" s="191" t="s">
        <v>2126</v>
      </c>
      <c r="J885" s="192">
        <v>35852</v>
      </c>
      <c r="K885" s="193">
        <v>71111</v>
      </c>
      <c r="L885" s="194" t="s">
        <v>2128</v>
      </c>
      <c r="M885" s="195">
        <v>0</v>
      </c>
      <c r="N885" s="191" t="s">
        <v>110</v>
      </c>
      <c r="O885" s="191" t="s">
        <v>116</v>
      </c>
    </row>
    <row r="886" spans="1:15" x14ac:dyDescent="0.3">
      <c r="A886" s="191" t="s">
        <v>1853</v>
      </c>
      <c r="B886" s="191" t="s">
        <v>1854</v>
      </c>
      <c r="C886" s="191" t="s">
        <v>33</v>
      </c>
      <c r="D886" s="191" t="s">
        <v>65</v>
      </c>
      <c r="E886" s="191" t="s">
        <v>35</v>
      </c>
      <c r="F886" s="191" t="s">
        <v>44</v>
      </c>
      <c r="G886" s="191" t="s">
        <v>53</v>
      </c>
      <c r="H886" s="191">
        <v>53</v>
      </c>
      <c r="I886" s="191" t="s">
        <v>2126</v>
      </c>
      <c r="J886" s="192">
        <v>41931</v>
      </c>
      <c r="K886" s="193">
        <v>159538</v>
      </c>
      <c r="L886" s="194" t="s">
        <v>2129</v>
      </c>
      <c r="M886" s="195">
        <v>0.11</v>
      </c>
      <c r="N886" s="191" t="s">
        <v>38</v>
      </c>
      <c r="O886" s="191" t="s">
        <v>73</v>
      </c>
    </row>
    <row r="887" spans="1:15" x14ac:dyDescent="0.3">
      <c r="A887" s="191" t="s">
        <v>1855</v>
      </c>
      <c r="B887" s="191" t="s">
        <v>1856</v>
      </c>
      <c r="C887" s="191" t="s">
        <v>85</v>
      </c>
      <c r="D887" s="191" t="s">
        <v>86</v>
      </c>
      <c r="E887" s="191" t="s">
        <v>66</v>
      </c>
      <c r="F887" s="191" t="s">
        <v>36</v>
      </c>
      <c r="G887" s="191" t="s">
        <v>102</v>
      </c>
      <c r="H887" s="191">
        <v>47</v>
      </c>
      <c r="I887" s="191" t="s">
        <v>2126</v>
      </c>
      <c r="J887" s="192">
        <v>43375</v>
      </c>
      <c r="K887" s="193">
        <v>111404</v>
      </c>
      <c r="L887" s="194" t="s">
        <v>2127</v>
      </c>
      <c r="M887" s="195">
        <v>0</v>
      </c>
      <c r="N887" s="191" t="s">
        <v>110</v>
      </c>
      <c r="O887" s="191" t="s">
        <v>116</v>
      </c>
    </row>
    <row r="888" spans="1:15" x14ac:dyDescent="0.3">
      <c r="A888" s="191" t="s">
        <v>1857</v>
      </c>
      <c r="B888" s="191" t="s">
        <v>1858</v>
      </c>
      <c r="C888" s="191" t="s">
        <v>50</v>
      </c>
      <c r="D888" s="191" t="s">
        <v>97</v>
      </c>
      <c r="E888" s="191" t="s">
        <v>52</v>
      </c>
      <c r="F888" s="191" t="s">
        <v>44</v>
      </c>
      <c r="G888" s="191" t="s">
        <v>53</v>
      </c>
      <c r="H888" s="191">
        <v>25</v>
      </c>
      <c r="I888" s="191" t="s">
        <v>2130</v>
      </c>
      <c r="J888" s="192">
        <v>44058</v>
      </c>
      <c r="K888" s="193">
        <v>172007</v>
      </c>
      <c r="L888" s="194" t="s">
        <v>2129</v>
      </c>
      <c r="M888" s="195">
        <v>0.26</v>
      </c>
      <c r="N888" s="191" t="s">
        <v>38</v>
      </c>
      <c r="O888" s="191" t="s">
        <v>73</v>
      </c>
    </row>
    <row r="889" spans="1:15" x14ac:dyDescent="0.3">
      <c r="A889" s="191" t="s">
        <v>1859</v>
      </c>
      <c r="B889" s="191" t="s">
        <v>1860</v>
      </c>
      <c r="C889" s="191" t="s">
        <v>96</v>
      </c>
      <c r="D889" s="191" t="s">
        <v>97</v>
      </c>
      <c r="E889" s="191" t="s">
        <v>43</v>
      </c>
      <c r="F889" s="191" t="s">
        <v>36</v>
      </c>
      <c r="G889" s="191" t="s">
        <v>102</v>
      </c>
      <c r="H889" s="191">
        <v>37</v>
      </c>
      <c r="I889" s="191" t="s">
        <v>2130</v>
      </c>
      <c r="J889" s="192">
        <v>40745</v>
      </c>
      <c r="K889" s="193">
        <v>219474</v>
      </c>
      <c r="L889" s="194" t="s">
        <v>2132</v>
      </c>
      <c r="M889" s="195">
        <v>0.36</v>
      </c>
      <c r="N889" s="191" t="s">
        <v>110</v>
      </c>
      <c r="O889" s="191" t="s">
        <v>111</v>
      </c>
    </row>
    <row r="890" spans="1:15" x14ac:dyDescent="0.3">
      <c r="A890" s="191" t="s">
        <v>1861</v>
      </c>
      <c r="B890" s="191" t="s">
        <v>1862</v>
      </c>
      <c r="C890" s="191" t="s">
        <v>50</v>
      </c>
      <c r="D890" s="191" t="s">
        <v>51</v>
      </c>
      <c r="E890" s="191" t="s">
        <v>66</v>
      </c>
      <c r="F890" s="191" t="s">
        <v>44</v>
      </c>
      <c r="G890" s="191" t="s">
        <v>53</v>
      </c>
      <c r="H890" s="191">
        <v>41</v>
      </c>
      <c r="I890" s="191" t="s">
        <v>2130</v>
      </c>
      <c r="J890" s="192">
        <v>43600</v>
      </c>
      <c r="K890" s="193">
        <v>174415</v>
      </c>
      <c r="L890" s="194" t="s">
        <v>2129</v>
      </c>
      <c r="M890" s="195">
        <v>0.23</v>
      </c>
      <c r="N890" s="191" t="s">
        <v>38</v>
      </c>
      <c r="O890" s="191" t="s">
        <v>73</v>
      </c>
    </row>
    <row r="891" spans="1:15" x14ac:dyDescent="0.3">
      <c r="A891" s="191" t="s">
        <v>1863</v>
      </c>
      <c r="B891" s="191" t="s">
        <v>1864</v>
      </c>
      <c r="C891" s="191" t="s">
        <v>265</v>
      </c>
      <c r="D891" s="191" t="s">
        <v>34</v>
      </c>
      <c r="E891" s="191" t="s">
        <v>52</v>
      </c>
      <c r="F891" s="191" t="s">
        <v>36</v>
      </c>
      <c r="G891" s="191" t="s">
        <v>102</v>
      </c>
      <c r="H891" s="191">
        <v>36</v>
      </c>
      <c r="I891" s="191" t="s">
        <v>2130</v>
      </c>
      <c r="J891" s="192">
        <v>44217</v>
      </c>
      <c r="K891" s="193">
        <v>90333</v>
      </c>
      <c r="L891" s="194" t="s">
        <v>2128</v>
      </c>
      <c r="M891" s="195">
        <v>0</v>
      </c>
      <c r="N891" s="191" t="s">
        <v>110</v>
      </c>
      <c r="O891" s="191" t="s">
        <v>116</v>
      </c>
    </row>
    <row r="892" spans="1:15" x14ac:dyDescent="0.3">
      <c r="A892" s="191" t="s">
        <v>1865</v>
      </c>
      <c r="B892" s="191" t="s">
        <v>1866</v>
      </c>
      <c r="C892" s="191" t="s">
        <v>181</v>
      </c>
      <c r="D892" s="191" t="s">
        <v>82</v>
      </c>
      <c r="E892" s="191" t="s">
        <v>52</v>
      </c>
      <c r="F892" s="191" t="s">
        <v>44</v>
      </c>
      <c r="G892" s="191" t="s">
        <v>45</v>
      </c>
      <c r="H892" s="191">
        <v>25</v>
      </c>
      <c r="I892" s="191" t="s">
        <v>2130</v>
      </c>
      <c r="J892" s="192">
        <v>44217</v>
      </c>
      <c r="K892" s="193">
        <v>67299</v>
      </c>
      <c r="L892" s="194" t="s">
        <v>2128</v>
      </c>
      <c r="M892" s="195">
        <v>0</v>
      </c>
      <c r="N892" s="191" t="s">
        <v>38</v>
      </c>
      <c r="O892" s="191" t="s">
        <v>61</v>
      </c>
    </row>
    <row r="893" spans="1:15" x14ac:dyDescent="0.3">
      <c r="A893" s="191" t="s">
        <v>1867</v>
      </c>
      <c r="B893" s="191" t="s">
        <v>1868</v>
      </c>
      <c r="C893" s="191" t="s">
        <v>347</v>
      </c>
      <c r="D893" s="191" t="s">
        <v>34</v>
      </c>
      <c r="E893" s="191" t="s">
        <v>35</v>
      </c>
      <c r="F893" s="191" t="s">
        <v>36</v>
      </c>
      <c r="G893" s="191" t="s">
        <v>53</v>
      </c>
      <c r="H893" s="191">
        <v>52</v>
      </c>
      <c r="I893" s="191" t="s">
        <v>2126</v>
      </c>
      <c r="J893" s="192">
        <v>38406</v>
      </c>
      <c r="K893" s="193">
        <v>45286</v>
      </c>
      <c r="L893" s="194" t="s">
        <v>2131</v>
      </c>
      <c r="M893" s="195">
        <v>0</v>
      </c>
      <c r="N893" s="191" t="s">
        <v>38</v>
      </c>
      <c r="O893" s="191" t="s">
        <v>54</v>
      </c>
    </row>
    <row r="894" spans="1:15" x14ac:dyDescent="0.3">
      <c r="A894" s="191" t="s">
        <v>1869</v>
      </c>
      <c r="B894" s="191" t="s">
        <v>1870</v>
      </c>
      <c r="C894" s="191" t="s">
        <v>50</v>
      </c>
      <c r="D894" s="191" t="s">
        <v>97</v>
      </c>
      <c r="E894" s="191" t="s">
        <v>35</v>
      </c>
      <c r="F894" s="191" t="s">
        <v>44</v>
      </c>
      <c r="G894" s="191" t="s">
        <v>53</v>
      </c>
      <c r="H894" s="191">
        <v>48</v>
      </c>
      <c r="I894" s="191" t="s">
        <v>2126</v>
      </c>
      <c r="J894" s="192">
        <v>39302</v>
      </c>
      <c r="K894" s="193">
        <v>194723</v>
      </c>
      <c r="L894" s="194" t="s">
        <v>2129</v>
      </c>
      <c r="M894" s="195">
        <v>0.25</v>
      </c>
      <c r="N894" s="191" t="s">
        <v>38</v>
      </c>
      <c r="O894" s="191" t="s">
        <v>61</v>
      </c>
    </row>
    <row r="895" spans="1:15" x14ac:dyDescent="0.3">
      <c r="A895" s="191" t="s">
        <v>1871</v>
      </c>
      <c r="B895" s="191" t="s">
        <v>1872</v>
      </c>
      <c r="C895" s="191" t="s">
        <v>69</v>
      </c>
      <c r="D895" s="191" t="s">
        <v>65</v>
      </c>
      <c r="E895" s="191" t="s">
        <v>35</v>
      </c>
      <c r="F895" s="191" t="s">
        <v>44</v>
      </c>
      <c r="G895" s="191" t="s">
        <v>45</v>
      </c>
      <c r="H895" s="191">
        <v>49</v>
      </c>
      <c r="I895" s="191" t="s">
        <v>2126</v>
      </c>
      <c r="J895" s="192">
        <v>41131</v>
      </c>
      <c r="K895" s="193">
        <v>109850</v>
      </c>
      <c r="L895" s="194" t="s">
        <v>2127</v>
      </c>
      <c r="M895" s="195">
        <v>7.0000000000000007E-2</v>
      </c>
      <c r="N895" s="191" t="s">
        <v>46</v>
      </c>
      <c r="O895" s="191" t="s">
        <v>131</v>
      </c>
    </row>
    <row r="896" spans="1:15" x14ac:dyDescent="0.3">
      <c r="A896" s="191" t="s">
        <v>1873</v>
      </c>
      <c r="B896" s="191" t="s">
        <v>1874</v>
      </c>
      <c r="C896" s="191" t="s">
        <v>201</v>
      </c>
      <c r="D896" s="191" t="s">
        <v>82</v>
      </c>
      <c r="E896" s="191" t="s">
        <v>35</v>
      </c>
      <c r="F896" s="191" t="s">
        <v>36</v>
      </c>
      <c r="G896" s="191" t="s">
        <v>102</v>
      </c>
      <c r="H896" s="191">
        <v>62</v>
      </c>
      <c r="I896" s="191" t="s">
        <v>2133</v>
      </c>
      <c r="J896" s="192">
        <v>41748</v>
      </c>
      <c r="K896" s="193">
        <v>45295</v>
      </c>
      <c r="L896" s="194" t="s">
        <v>2131</v>
      </c>
      <c r="M896" s="195">
        <v>0</v>
      </c>
      <c r="N896" s="191" t="s">
        <v>110</v>
      </c>
      <c r="O896" s="191" t="s">
        <v>235</v>
      </c>
    </row>
    <row r="897" spans="1:15" x14ac:dyDescent="0.3">
      <c r="A897" s="191" t="s">
        <v>1875</v>
      </c>
      <c r="B897" s="191" t="s">
        <v>1876</v>
      </c>
      <c r="C897" s="191" t="s">
        <v>506</v>
      </c>
      <c r="D897" s="191" t="s">
        <v>34</v>
      </c>
      <c r="E897" s="191" t="s">
        <v>43</v>
      </c>
      <c r="F897" s="191" t="s">
        <v>36</v>
      </c>
      <c r="G897" s="191" t="s">
        <v>53</v>
      </c>
      <c r="H897" s="191">
        <v>36</v>
      </c>
      <c r="I897" s="191" t="s">
        <v>2130</v>
      </c>
      <c r="J897" s="192">
        <v>40413</v>
      </c>
      <c r="K897" s="193">
        <v>61310</v>
      </c>
      <c r="L897" s="194" t="s">
        <v>2128</v>
      </c>
      <c r="M897" s="195">
        <v>0</v>
      </c>
      <c r="N897" s="191" t="s">
        <v>38</v>
      </c>
      <c r="O897" s="191" t="s">
        <v>61</v>
      </c>
    </row>
    <row r="898" spans="1:15" x14ac:dyDescent="0.3">
      <c r="A898" s="191" t="s">
        <v>1877</v>
      </c>
      <c r="B898" s="191" t="s">
        <v>1632</v>
      </c>
      <c r="C898" s="191" t="s">
        <v>316</v>
      </c>
      <c r="D898" s="191" t="s">
        <v>34</v>
      </c>
      <c r="E898" s="191" t="s">
        <v>35</v>
      </c>
      <c r="F898" s="191" t="s">
        <v>44</v>
      </c>
      <c r="G898" s="191" t="s">
        <v>45</v>
      </c>
      <c r="H898" s="191">
        <v>55</v>
      </c>
      <c r="I898" s="191" t="s">
        <v>2126</v>
      </c>
      <c r="J898" s="192">
        <v>42683</v>
      </c>
      <c r="K898" s="193">
        <v>87851</v>
      </c>
      <c r="L898" s="194" t="s">
        <v>2128</v>
      </c>
      <c r="M898" s="195">
        <v>0</v>
      </c>
      <c r="N898" s="191" t="s">
        <v>46</v>
      </c>
      <c r="O898" s="191" t="s">
        <v>47</v>
      </c>
    </row>
    <row r="899" spans="1:15" x14ac:dyDescent="0.3">
      <c r="A899" s="191" t="s">
        <v>1878</v>
      </c>
      <c r="B899" s="191" t="s">
        <v>1879</v>
      </c>
      <c r="C899" s="191" t="s">
        <v>201</v>
      </c>
      <c r="D899" s="191" t="s">
        <v>82</v>
      </c>
      <c r="E899" s="191" t="s">
        <v>52</v>
      </c>
      <c r="F899" s="191" t="s">
        <v>36</v>
      </c>
      <c r="G899" s="191" t="s">
        <v>45</v>
      </c>
      <c r="H899" s="191">
        <v>31</v>
      </c>
      <c r="I899" s="191" t="s">
        <v>2130</v>
      </c>
      <c r="J899" s="192">
        <v>43171</v>
      </c>
      <c r="K899" s="193">
        <v>47913</v>
      </c>
      <c r="L899" s="194" t="s">
        <v>2131</v>
      </c>
      <c r="M899" s="195">
        <v>0</v>
      </c>
      <c r="N899" s="191" t="s">
        <v>38</v>
      </c>
      <c r="O899" s="191" t="s">
        <v>39</v>
      </c>
    </row>
    <row r="900" spans="1:15" x14ac:dyDescent="0.3">
      <c r="A900" s="191" t="s">
        <v>1880</v>
      </c>
      <c r="B900" s="191" t="s">
        <v>1881</v>
      </c>
      <c r="C900" s="191" t="s">
        <v>201</v>
      </c>
      <c r="D900" s="191" t="s">
        <v>82</v>
      </c>
      <c r="E900" s="191" t="s">
        <v>52</v>
      </c>
      <c r="F900" s="191" t="s">
        <v>36</v>
      </c>
      <c r="G900" s="191" t="s">
        <v>45</v>
      </c>
      <c r="H900" s="191">
        <v>53</v>
      </c>
      <c r="I900" s="191" t="s">
        <v>2126</v>
      </c>
      <c r="J900" s="192">
        <v>42985</v>
      </c>
      <c r="K900" s="193">
        <v>46727</v>
      </c>
      <c r="L900" s="194" t="s">
        <v>2131</v>
      </c>
      <c r="M900" s="195">
        <v>0</v>
      </c>
      <c r="N900" s="191" t="s">
        <v>38</v>
      </c>
      <c r="O900" s="191" t="s">
        <v>105</v>
      </c>
    </row>
    <row r="901" spans="1:15" x14ac:dyDescent="0.3">
      <c r="A901" s="191" t="s">
        <v>1882</v>
      </c>
      <c r="B901" s="191" t="s">
        <v>1883</v>
      </c>
      <c r="C901" s="191" t="s">
        <v>33</v>
      </c>
      <c r="D901" s="191" t="s">
        <v>82</v>
      </c>
      <c r="E901" s="191" t="s">
        <v>52</v>
      </c>
      <c r="F901" s="191" t="s">
        <v>44</v>
      </c>
      <c r="G901" s="191" t="s">
        <v>45</v>
      </c>
      <c r="H901" s="191">
        <v>27</v>
      </c>
      <c r="I901" s="191" t="s">
        <v>2130</v>
      </c>
      <c r="J901" s="192">
        <v>44302</v>
      </c>
      <c r="K901" s="193">
        <v>133400</v>
      </c>
      <c r="L901" s="194" t="s">
        <v>2127</v>
      </c>
      <c r="M901" s="195">
        <v>0.11</v>
      </c>
      <c r="N901" s="191" t="s">
        <v>38</v>
      </c>
      <c r="O901" s="191" t="s">
        <v>61</v>
      </c>
    </row>
    <row r="902" spans="1:15" x14ac:dyDescent="0.3">
      <c r="A902" s="191" t="s">
        <v>1884</v>
      </c>
      <c r="B902" s="191" t="s">
        <v>1885</v>
      </c>
      <c r="C902" s="191" t="s">
        <v>390</v>
      </c>
      <c r="D902" s="191" t="s">
        <v>34</v>
      </c>
      <c r="E902" s="191" t="s">
        <v>52</v>
      </c>
      <c r="F902" s="191" t="s">
        <v>36</v>
      </c>
      <c r="G902" s="191" t="s">
        <v>45</v>
      </c>
      <c r="H902" s="191">
        <v>39</v>
      </c>
      <c r="I902" s="191" t="s">
        <v>2130</v>
      </c>
      <c r="J902" s="192">
        <v>43943</v>
      </c>
      <c r="K902" s="193">
        <v>90535</v>
      </c>
      <c r="L902" s="194" t="s">
        <v>2128</v>
      </c>
      <c r="M902" s="195">
        <v>0</v>
      </c>
      <c r="N902" s="191" t="s">
        <v>38</v>
      </c>
      <c r="O902" s="191" t="s">
        <v>73</v>
      </c>
    </row>
    <row r="903" spans="1:15" x14ac:dyDescent="0.3">
      <c r="A903" s="191" t="s">
        <v>1886</v>
      </c>
      <c r="B903" s="191" t="s">
        <v>1887</v>
      </c>
      <c r="C903" s="191" t="s">
        <v>60</v>
      </c>
      <c r="D903" s="191" t="s">
        <v>97</v>
      </c>
      <c r="E903" s="191" t="s">
        <v>52</v>
      </c>
      <c r="F903" s="191" t="s">
        <v>44</v>
      </c>
      <c r="G903" s="191" t="s">
        <v>45</v>
      </c>
      <c r="H903" s="191">
        <v>55</v>
      </c>
      <c r="I903" s="191" t="s">
        <v>2126</v>
      </c>
      <c r="J903" s="192">
        <v>38909</v>
      </c>
      <c r="K903" s="193">
        <v>93343</v>
      </c>
      <c r="L903" s="194" t="s">
        <v>2128</v>
      </c>
      <c r="M903" s="195">
        <v>0</v>
      </c>
      <c r="N903" s="191" t="s">
        <v>46</v>
      </c>
      <c r="O903" s="191" t="s">
        <v>47</v>
      </c>
    </row>
    <row r="904" spans="1:15" x14ac:dyDescent="0.3">
      <c r="A904" s="191" t="s">
        <v>1888</v>
      </c>
      <c r="B904" s="191" t="s">
        <v>1889</v>
      </c>
      <c r="C904" s="191" t="s">
        <v>181</v>
      </c>
      <c r="D904" s="191" t="s">
        <v>82</v>
      </c>
      <c r="E904" s="191" t="s">
        <v>66</v>
      </c>
      <c r="F904" s="191" t="s">
        <v>36</v>
      </c>
      <c r="G904" s="191" t="s">
        <v>45</v>
      </c>
      <c r="H904" s="191">
        <v>44</v>
      </c>
      <c r="I904" s="191" t="s">
        <v>2130</v>
      </c>
      <c r="J904" s="192">
        <v>38771</v>
      </c>
      <c r="K904" s="193">
        <v>63705</v>
      </c>
      <c r="L904" s="194" t="s">
        <v>2128</v>
      </c>
      <c r="M904" s="195">
        <v>0</v>
      </c>
      <c r="N904" s="191" t="s">
        <v>38</v>
      </c>
      <c r="O904" s="191" t="s">
        <v>73</v>
      </c>
    </row>
    <row r="905" spans="1:15" x14ac:dyDescent="0.3">
      <c r="A905" s="191" t="s">
        <v>1890</v>
      </c>
      <c r="B905" s="191" t="s">
        <v>1891</v>
      </c>
      <c r="C905" s="191" t="s">
        <v>96</v>
      </c>
      <c r="D905" s="191" t="s">
        <v>65</v>
      </c>
      <c r="E905" s="191" t="s">
        <v>66</v>
      </c>
      <c r="F905" s="191" t="s">
        <v>44</v>
      </c>
      <c r="G905" s="191" t="s">
        <v>102</v>
      </c>
      <c r="H905" s="191">
        <v>48</v>
      </c>
      <c r="I905" s="191" t="s">
        <v>2126</v>
      </c>
      <c r="J905" s="192">
        <v>36584</v>
      </c>
      <c r="K905" s="193">
        <v>258081</v>
      </c>
      <c r="L905" s="194" t="s">
        <v>2134</v>
      </c>
      <c r="M905" s="195">
        <v>0.3</v>
      </c>
      <c r="N905" s="191" t="s">
        <v>38</v>
      </c>
      <c r="O905" s="191" t="s">
        <v>54</v>
      </c>
    </row>
    <row r="906" spans="1:15" x14ac:dyDescent="0.3">
      <c r="A906" s="191" t="s">
        <v>1892</v>
      </c>
      <c r="B906" s="191" t="s">
        <v>1893</v>
      </c>
      <c r="C906" s="191" t="s">
        <v>201</v>
      </c>
      <c r="D906" s="191" t="s">
        <v>82</v>
      </c>
      <c r="E906" s="191" t="s">
        <v>35</v>
      </c>
      <c r="F906" s="191" t="s">
        <v>44</v>
      </c>
      <c r="G906" s="191" t="s">
        <v>37</v>
      </c>
      <c r="H906" s="191">
        <v>48</v>
      </c>
      <c r="I906" s="191" t="s">
        <v>2126</v>
      </c>
      <c r="J906" s="192">
        <v>44095</v>
      </c>
      <c r="K906" s="193">
        <v>54654</v>
      </c>
      <c r="L906" s="194" t="s">
        <v>2128</v>
      </c>
      <c r="M906" s="195">
        <v>0</v>
      </c>
      <c r="N906" s="191" t="s">
        <v>38</v>
      </c>
      <c r="O906" s="191" t="s">
        <v>61</v>
      </c>
    </row>
    <row r="907" spans="1:15" x14ac:dyDescent="0.3">
      <c r="A907" s="191" t="s">
        <v>1894</v>
      </c>
      <c r="B907" s="191" t="s">
        <v>1895</v>
      </c>
      <c r="C907" s="191" t="s">
        <v>72</v>
      </c>
      <c r="D907" s="191" t="s">
        <v>65</v>
      </c>
      <c r="E907" s="191" t="s">
        <v>43</v>
      </c>
      <c r="F907" s="191" t="s">
        <v>44</v>
      </c>
      <c r="G907" s="191" t="s">
        <v>53</v>
      </c>
      <c r="H907" s="191">
        <v>54</v>
      </c>
      <c r="I907" s="191" t="s">
        <v>2126</v>
      </c>
      <c r="J907" s="192">
        <v>36062</v>
      </c>
      <c r="K907" s="193">
        <v>58006</v>
      </c>
      <c r="L907" s="194" t="s">
        <v>2128</v>
      </c>
      <c r="M907" s="195">
        <v>0</v>
      </c>
      <c r="N907" s="191" t="s">
        <v>38</v>
      </c>
      <c r="O907" s="191" t="s">
        <v>39</v>
      </c>
    </row>
    <row r="908" spans="1:15" x14ac:dyDescent="0.3">
      <c r="A908" s="191" t="s">
        <v>1896</v>
      </c>
      <c r="B908" s="191" t="s">
        <v>817</v>
      </c>
      <c r="C908" s="191" t="s">
        <v>33</v>
      </c>
      <c r="D908" s="191" t="s">
        <v>51</v>
      </c>
      <c r="E908" s="191" t="s">
        <v>43</v>
      </c>
      <c r="F908" s="191" t="s">
        <v>36</v>
      </c>
      <c r="G908" s="191" t="s">
        <v>45</v>
      </c>
      <c r="H908" s="191">
        <v>42</v>
      </c>
      <c r="I908" s="191" t="s">
        <v>2130</v>
      </c>
      <c r="J908" s="192">
        <v>40620</v>
      </c>
      <c r="K908" s="193">
        <v>150034</v>
      </c>
      <c r="L908" s="194" t="s">
        <v>2129</v>
      </c>
      <c r="M908" s="195">
        <v>0.12</v>
      </c>
      <c r="N908" s="191" t="s">
        <v>46</v>
      </c>
      <c r="O908" s="191" t="s">
        <v>131</v>
      </c>
    </row>
    <row r="909" spans="1:15" x14ac:dyDescent="0.3">
      <c r="A909" s="191" t="s">
        <v>1897</v>
      </c>
      <c r="B909" s="191" t="s">
        <v>1898</v>
      </c>
      <c r="C909" s="191" t="s">
        <v>50</v>
      </c>
      <c r="D909" s="191" t="s">
        <v>82</v>
      </c>
      <c r="E909" s="191" t="s">
        <v>52</v>
      </c>
      <c r="F909" s="191" t="s">
        <v>36</v>
      </c>
      <c r="G909" s="191" t="s">
        <v>45</v>
      </c>
      <c r="H909" s="191">
        <v>38</v>
      </c>
      <c r="I909" s="191" t="s">
        <v>2130</v>
      </c>
      <c r="J909" s="192">
        <v>39232</v>
      </c>
      <c r="K909" s="193">
        <v>198562</v>
      </c>
      <c r="L909" s="194" t="s">
        <v>2129</v>
      </c>
      <c r="M909" s="195">
        <v>0.22</v>
      </c>
      <c r="N909" s="191" t="s">
        <v>38</v>
      </c>
      <c r="O909" s="191" t="s">
        <v>39</v>
      </c>
    </row>
    <row r="910" spans="1:15" x14ac:dyDescent="0.3">
      <c r="A910" s="191" t="s">
        <v>1899</v>
      </c>
      <c r="B910" s="191" t="s">
        <v>1900</v>
      </c>
      <c r="C910" s="191" t="s">
        <v>64</v>
      </c>
      <c r="D910" s="191" t="s">
        <v>65</v>
      </c>
      <c r="E910" s="191" t="s">
        <v>35</v>
      </c>
      <c r="F910" s="191" t="s">
        <v>36</v>
      </c>
      <c r="G910" s="191" t="s">
        <v>37</v>
      </c>
      <c r="H910" s="191">
        <v>40</v>
      </c>
      <c r="I910" s="191" t="s">
        <v>2130</v>
      </c>
      <c r="J910" s="192">
        <v>39960</v>
      </c>
      <c r="K910" s="193">
        <v>62411</v>
      </c>
      <c r="L910" s="194" t="s">
        <v>2128</v>
      </c>
      <c r="M910" s="195">
        <v>0</v>
      </c>
      <c r="N910" s="191" t="s">
        <v>38</v>
      </c>
      <c r="O910" s="191" t="s">
        <v>73</v>
      </c>
    </row>
    <row r="911" spans="1:15" x14ac:dyDescent="0.3">
      <c r="A911" s="191" t="s">
        <v>1901</v>
      </c>
      <c r="B911" s="191" t="s">
        <v>1902</v>
      </c>
      <c r="C911" s="191" t="s">
        <v>130</v>
      </c>
      <c r="D911" s="191" t="s">
        <v>86</v>
      </c>
      <c r="E911" s="191" t="s">
        <v>35</v>
      </c>
      <c r="F911" s="191" t="s">
        <v>44</v>
      </c>
      <c r="G911" s="191" t="s">
        <v>45</v>
      </c>
      <c r="H911" s="191">
        <v>57</v>
      </c>
      <c r="I911" s="191" t="s">
        <v>2126</v>
      </c>
      <c r="J911" s="192">
        <v>33612</v>
      </c>
      <c r="K911" s="193">
        <v>111299</v>
      </c>
      <c r="L911" s="194" t="s">
        <v>2127</v>
      </c>
      <c r="M911" s="195">
        <v>0.12</v>
      </c>
      <c r="N911" s="191" t="s">
        <v>38</v>
      </c>
      <c r="O911" s="191" t="s">
        <v>73</v>
      </c>
    </row>
    <row r="912" spans="1:15" x14ac:dyDescent="0.3">
      <c r="A912" s="191" t="s">
        <v>1903</v>
      </c>
      <c r="B912" s="191" t="s">
        <v>1904</v>
      </c>
      <c r="C912" s="191" t="s">
        <v>72</v>
      </c>
      <c r="D912" s="191" t="s">
        <v>97</v>
      </c>
      <c r="E912" s="191" t="s">
        <v>35</v>
      </c>
      <c r="F912" s="191" t="s">
        <v>36</v>
      </c>
      <c r="G912" s="191" t="s">
        <v>53</v>
      </c>
      <c r="H912" s="191">
        <v>43</v>
      </c>
      <c r="I912" s="191" t="s">
        <v>2130</v>
      </c>
      <c r="J912" s="192">
        <v>43659</v>
      </c>
      <c r="K912" s="193">
        <v>41545</v>
      </c>
      <c r="L912" s="194" t="s">
        <v>2131</v>
      </c>
      <c r="M912" s="195">
        <v>0</v>
      </c>
      <c r="N912" s="191" t="s">
        <v>38</v>
      </c>
      <c r="O912" s="191" t="s">
        <v>73</v>
      </c>
    </row>
    <row r="913" spans="1:15" x14ac:dyDescent="0.3">
      <c r="A913" s="191" t="s">
        <v>1905</v>
      </c>
      <c r="B913" s="191" t="s">
        <v>1906</v>
      </c>
      <c r="C913" s="191" t="s">
        <v>268</v>
      </c>
      <c r="D913" s="191" t="s">
        <v>34</v>
      </c>
      <c r="E913" s="191" t="s">
        <v>43</v>
      </c>
      <c r="F913" s="191" t="s">
        <v>44</v>
      </c>
      <c r="G913" s="191" t="s">
        <v>102</v>
      </c>
      <c r="H913" s="191">
        <v>26</v>
      </c>
      <c r="I913" s="191" t="s">
        <v>2130</v>
      </c>
      <c r="J913" s="192">
        <v>43569</v>
      </c>
      <c r="K913" s="193">
        <v>74467</v>
      </c>
      <c r="L913" s="194" t="s">
        <v>2128</v>
      </c>
      <c r="M913" s="195">
        <v>0</v>
      </c>
      <c r="N913" s="191" t="s">
        <v>38</v>
      </c>
      <c r="O913" s="191" t="s">
        <v>105</v>
      </c>
    </row>
    <row r="914" spans="1:15" x14ac:dyDescent="0.3">
      <c r="A914" s="191" t="s">
        <v>1907</v>
      </c>
      <c r="B914" s="191" t="s">
        <v>1908</v>
      </c>
      <c r="C914" s="191" t="s">
        <v>69</v>
      </c>
      <c r="D914" s="191" t="s">
        <v>76</v>
      </c>
      <c r="E914" s="191" t="s">
        <v>35</v>
      </c>
      <c r="F914" s="191" t="s">
        <v>44</v>
      </c>
      <c r="G914" s="191" t="s">
        <v>53</v>
      </c>
      <c r="H914" s="191">
        <v>44</v>
      </c>
      <c r="I914" s="191" t="s">
        <v>2130</v>
      </c>
      <c r="J914" s="192">
        <v>37296</v>
      </c>
      <c r="K914" s="193">
        <v>117545</v>
      </c>
      <c r="L914" s="194" t="s">
        <v>2127</v>
      </c>
      <c r="M914" s="195">
        <v>0.06</v>
      </c>
      <c r="N914" s="191" t="s">
        <v>38</v>
      </c>
      <c r="O914" s="191" t="s">
        <v>61</v>
      </c>
    </row>
    <row r="915" spans="1:15" x14ac:dyDescent="0.3">
      <c r="A915" s="191" t="s">
        <v>1909</v>
      </c>
      <c r="B915" s="191" t="s">
        <v>1910</v>
      </c>
      <c r="C915" s="191" t="s">
        <v>69</v>
      </c>
      <c r="D915" s="191" t="s">
        <v>82</v>
      </c>
      <c r="E915" s="191" t="s">
        <v>52</v>
      </c>
      <c r="F915" s="191" t="s">
        <v>44</v>
      </c>
      <c r="G915" s="191" t="s">
        <v>45</v>
      </c>
      <c r="H915" s="191">
        <v>50</v>
      </c>
      <c r="I915" s="191" t="s">
        <v>2126</v>
      </c>
      <c r="J915" s="192">
        <v>40983</v>
      </c>
      <c r="K915" s="193">
        <v>117226</v>
      </c>
      <c r="L915" s="194" t="s">
        <v>2127</v>
      </c>
      <c r="M915" s="195">
        <v>0.08</v>
      </c>
      <c r="N915" s="191" t="s">
        <v>38</v>
      </c>
      <c r="O915" s="19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BD94-178D-4EDB-A7DA-7FBE4976F570}">
  <sheetPr>
    <tabColor rgb="FF92D050"/>
  </sheetPr>
  <dimension ref="B1:U57"/>
  <sheetViews>
    <sheetView showGridLines="0" topLeftCell="A29" workbookViewId="0">
      <selection activeCell="G53" sqref="G53"/>
    </sheetView>
  </sheetViews>
  <sheetFormatPr defaultRowHeight="14.4" x14ac:dyDescent="0.3"/>
  <cols>
    <col min="1" max="1" width="13.33203125" customWidth="1"/>
    <col min="2" max="2" width="12.5546875" customWidth="1"/>
    <col min="3" max="3" width="11.5546875" customWidth="1"/>
    <col min="4" max="4" width="13.6640625" customWidth="1"/>
    <col min="6" max="6" width="17.6640625" customWidth="1"/>
    <col min="7" max="8" width="11.77734375" customWidth="1"/>
    <col min="9" max="9" width="12.44140625" customWidth="1"/>
    <col min="10" max="10" width="17.6640625" bestFit="1" customWidth="1"/>
    <col min="11" max="11" width="17.6640625" customWidth="1"/>
    <col min="13" max="13" width="16.21875" customWidth="1"/>
  </cols>
  <sheetData>
    <row r="1" spans="2:11" ht="18" x14ac:dyDescent="0.3">
      <c r="B1" s="24"/>
      <c r="C1" s="24"/>
      <c r="D1" s="24"/>
      <c r="E1" s="24"/>
      <c r="F1" s="198" t="s">
        <v>1931</v>
      </c>
      <c r="G1" s="198"/>
      <c r="H1" s="198"/>
      <c r="I1" s="198"/>
      <c r="J1" s="198"/>
      <c r="K1" s="198"/>
    </row>
    <row r="2" spans="2:11" ht="21" x14ac:dyDescent="0.3">
      <c r="B2" s="182">
        <v>10</v>
      </c>
      <c r="C2" s="24"/>
      <c r="D2" s="24"/>
      <c r="E2" s="24"/>
      <c r="F2" s="29" t="s">
        <v>1932</v>
      </c>
      <c r="G2" s="29" t="s">
        <v>1933</v>
      </c>
      <c r="H2" s="29" t="s">
        <v>1934</v>
      </c>
      <c r="I2" s="29" t="s">
        <v>1935</v>
      </c>
      <c r="J2" s="29" t="s">
        <v>1936</v>
      </c>
      <c r="K2" s="29" t="s">
        <v>1937</v>
      </c>
    </row>
    <row r="3" spans="2:11" ht="18" x14ac:dyDescent="0.3">
      <c r="B3" s="23" t="s">
        <v>1922</v>
      </c>
      <c r="C3" s="23" t="s">
        <v>1923</v>
      </c>
      <c r="D3" s="23" t="s">
        <v>1924</v>
      </c>
      <c r="E3" s="24"/>
      <c r="F3" s="25" t="s">
        <v>1925</v>
      </c>
      <c r="G3" s="25" t="s">
        <v>1926</v>
      </c>
      <c r="H3" s="25" t="s">
        <v>1927</v>
      </c>
      <c r="I3" s="25" t="s">
        <v>1928</v>
      </c>
      <c r="J3" s="25" t="s">
        <v>1929</v>
      </c>
      <c r="K3" s="25" t="s">
        <v>1930</v>
      </c>
    </row>
    <row r="4" spans="2:11" ht="18" x14ac:dyDescent="0.3">
      <c r="B4" s="26">
        <v>75865</v>
      </c>
      <c r="C4" s="26">
        <v>577908</v>
      </c>
      <c r="D4" s="182">
        <f>(SUM($B4:$C4))*10</f>
        <v>6537730</v>
      </c>
      <c r="E4" s="24"/>
      <c r="F4" s="27"/>
      <c r="G4" s="27"/>
      <c r="H4" s="27"/>
      <c r="I4" s="27"/>
      <c r="J4" s="28"/>
      <c r="K4" s="27"/>
    </row>
    <row r="5" spans="2:11" ht="18" x14ac:dyDescent="0.3">
      <c r="B5" s="26">
        <v>355837</v>
      </c>
      <c r="C5" s="26">
        <v>912705</v>
      </c>
      <c r="D5" s="182">
        <f>(SUM($B5:$C5))*10</f>
        <v>12685420</v>
      </c>
      <c r="E5" s="24"/>
      <c r="F5" s="27"/>
      <c r="G5" s="27"/>
      <c r="H5" s="27"/>
      <c r="I5" s="27"/>
      <c r="J5" s="28"/>
      <c r="K5" s="27"/>
    </row>
    <row r="6" spans="2:11" ht="18" x14ac:dyDescent="0.3">
      <c r="B6" s="26">
        <v>889294</v>
      </c>
      <c r="C6" s="26">
        <v>816209</v>
      </c>
      <c r="D6" s="182">
        <f>(SUM($B6:$C6))*10</f>
        <v>17055030</v>
      </c>
      <c r="E6" s="24"/>
      <c r="F6" s="27"/>
      <c r="G6" s="27"/>
      <c r="H6" s="27"/>
      <c r="I6" s="27"/>
      <c r="J6" s="28"/>
      <c r="K6" s="27"/>
    </row>
    <row r="7" spans="2:11" ht="18" x14ac:dyDescent="0.3">
      <c r="B7" s="26">
        <v>134681</v>
      </c>
      <c r="C7" s="26">
        <v>305188</v>
      </c>
      <c r="D7" s="182">
        <f>(SUM($B7:$C7))*10</f>
        <v>4398690</v>
      </c>
      <c r="E7" s="24"/>
      <c r="F7" s="27"/>
      <c r="G7" s="27"/>
      <c r="H7" s="27"/>
      <c r="I7" s="27"/>
      <c r="J7" s="28"/>
      <c r="K7" s="27"/>
    </row>
    <row r="8" spans="2:11" ht="18" x14ac:dyDescent="0.3">
      <c r="B8" s="26">
        <v>361798</v>
      </c>
      <c r="C8" s="26">
        <v>368016</v>
      </c>
      <c r="D8" s="182">
        <f>(SUM($B8:$C8))*10</f>
        <v>7298140</v>
      </c>
      <c r="E8" s="24"/>
      <c r="F8" s="27"/>
      <c r="G8" s="27"/>
      <c r="H8" s="27"/>
      <c r="I8" s="27"/>
      <c r="J8" s="28"/>
      <c r="K8" s="27"/>
    </row>
    <row r="9" spans="2:11" ht="18" x14ac:dyDescent="0.3">
      <c r="B9" s="26">
        <v>362969</v>
      </c>
      <c r="C9" s="26">
        <v>838529</v>
      </c>
      <c r="D9" s="182">
        <f>(SUM($B9:$C9))*10</f>
        <v>12014980</v>
      </c>
      <c r="E9" s="24"/>
      <c r="F9" s="27"/>
      <c r="G9" s="27"/>
      <c r="H9" s="27"/>
      <c r="I9" s="27"/>
      <c r="J9" s="28"/>
      <c r="K9" s="27"/>
    </row>
    <row r="10" spans="2:11" ht="18" x14ac:dyDescent="0.3">
      <c r="B10" s="26">
        <v>84499</v>
      </c>
      <c r="C10" s="26">
        <v>332030</v>
      </c>
      <c r="D10" s="182">
        <f>(SUM($B10:$C10))*10</f>
        <v>4165290</v>
      </c>
      <c r="E10" s="24"/>
      <c r="F10" s="27"/>
      <c r="G10" s="27"/>
      <c r="H10" s="27"/>
      <c r="I10" s="27"/>
      <c r="J10" s="28"/>
      <c r="K10" s="27"/>
    </row>
    <row r="11" spans="2:11" ht="18" x14ac:dyDescent="0.3">
      <c r="B11" s="26">
        <v>116079</v>
      </c>
      <c r="C11" s="26">
        <v>735329</v>
      </c>
      <c r="D11" s="182">
        <f>(SUM($B11:$C11))*10</f>
        <v>8514080</v>
      </c>
      <c r="E11" s="24"/>
      <c r="F11" s="27"/>
      <c r="G11" s="27"/>
      <c r="H11" s="27"/>
      <c r="I11" s="27"/>
      <c r="J11" s="28"/>
      <c r="K11" s="27"/>
    </row>
    <row r="12" spans="2:11" ht="18" x14ac:dyDescent="0.3">
      <c r="B12" s="26">
        <v>603029</v>
      </c>
      <c r="C12" s="26">
        <v>369943</v>
      </c>
      <c r="D12" s="182">
        <f>(SUM($B12:$C12))*10</f>
        <v>9729720</v>
      </c>
      <c r="E12" s="24"/>
      <c r="F12" s="27"/>
      <c r="G12" s="27"/>
      <c r="H12" s="27"/>
      <c r="I12" s="27"/>
      <c r="J12" s="28"/>
      <c r="K12" s="27"/>
    </row>
    <row r="13" spans="2:11" ht="18" x14ac:dyDescent="0.3">
      <c r="B13" s="26">
        <v>247864</v>
      </c>
      <c r="C13" s="26">
        <v>663838</v>
      </c>
      <c r="D13" s="182">
        <f>(SUM($B13:$C13))*10</f>
        <v>9117020</v>
      </c>
      <c r="E13" s="24"/>
      <c r="F13" s="27"/>
      <c r="G13" s="27"/>
      <c r="H13" s="27"/>
      <c r="I13" s="27"/>
      <c r="J13" s="28"/>
      <c r="K13" s="27"/>
    </row>
    <row r="14" spans="2:11" ht="18" x14ac:dyDescent="0.3">
      <c r="B14" s="26">
        <v>217868</v>
      </c>
      <c r="C14" s="26">
        <v>928550</v>
      </c>
      <c r="D14" s="182">
        <f>(SUM($B14:$C14))*10</f>
        <v>11464180</v>
      </c>
      <c r="E14" s="24"/>
      <c r="F14" s="27"/>
      <c r="G14" s="27"/>
      <c r="H14" s="27"/>
      <c r="I14" s="27"/>
      <c r="J14" s="28"/>
      <c r="K14" s="27"/>
    </row>
    <row r="15" spans="2:11" ht="18" x14ac:dyDescent="0.3">
      <c r="B15" s="26">
        <v>406202</v>
      </c>
      <c r="C15" s="26">
        <v>832034</v>
      </c>
      <c r="D15" s="182">
        <f>(SUM($B15:$C15))*10</f>
        <v>12382360</v>
      </c>
      <c r="E15" s="24"/>
      <c r="F15" s="27"/>
      <c r="G15" s="27"/>
      <c r="H15" s="27"/>
      <c r="I15" s="27"/>
      <c r="J15" s="28"/>
      <c r="K15" s="27"/>
    </row>
    <row r="16" spans="2:11" ht="18" x14ac:dyDescent="0.3">
      <c r="B16" s="26">
        <v>622983</v>
      </c>
      <c r="C16" s="26">
        <v>666976</v>
      </c>
      <c r="D16" s="182">
        <f>(SUM($B16:$C16))*10</f>
        <v>12899590</v>
      </c>
      <c r="E16" s="24"/>
      <c r="F16" s="27"/>
      <c r="G16" s="27"/>
      <c r="H16" s="27"/>
      <c r="I16" s="27"/>
      <c r="J16" s="28"/>
      <c r="K16" s="27"/>
    </row>
    <row r="19" spans="2:21" ht="15.6" x14ac:dyDescent="0.3">
      <c r="B19" s="30" t="s">
        <v>1938</v>
      </c>
      <c r="C19" s="30"/>
      <c r="D19" s="30"/>
      <c r="E19" s="31"/>
    </row>
    <row r="20" spans="2:21" ht="18" x14ac:dyDescent="0.3">
      <c r="B20" s="32" t="s">
        <v>1939</v>
      </c>
      <c r="C20" s="33" t="s">
        <v>1940</v>
      </c>
      <c r="D20" s="24"/>
      <c r="E20" s="24"/>
    </row>
    <row r="21" spans="2:21" ht="18" x14ac:dyDescent="0.3">
      <c r="B21" s="32" t="s">
        <v>1941</v>
      </c>
      <c r="C21" s="33" t="s">
        <v>1942</v>
      </c>
      <c r="D21" s="24"/>
      <c r="E21" s="24"/>
    </row>
    <row r="22" spans="2:21" ht="18" x14ac:dyDescent="0.3">
      <c r="B22" s="32" t="s">
        <v>1943</v>
      </c>
      <c r="C22" s="33" t="s">
        <v>1944</v>
      </c>
      <c r="D22" s="34"/>
      <c r="E22" s="24"/>
    </row>
    <row r="23" spans="2:21" ht="18" x14ac:dyDescent="0.3">
      <c r="B23" s="32" t="s">
        <v>1945</v>
      </c>
      <c r="C23" s="33" t="s">
        <v>1946</v>
      </c>
      <c r="D23" s="24"/>
      <c r="E23" s="24"/>
    </row>
    <row r="26" spans="2:21" ht="15.6" x14ac:dyDescent="0.3">
      <c r="B26" s="199" t="s">
        <v>2122</v>
      </c>
      <c r="C26" s="199"/>
      <c r="D26" s="199"/>
      <c r="E26" s="199"/>
      <c r="F26" s="199"/>
    </row>
    <row r="28" spans="2:21" ht="15.6" x14ac:dyDescent="0.3">
      <c r="B28" s="90" t="s">
        <v>2098</v>
      </c>
      <c r="C28" s="90" t="s">
        <v>2111</v>
      </c>
      <c r="D28" s="90" t="s">
        <v>2112</v>
      </c>
      <c r="E28" s="90" t="s">
        <v>2113</v>
      </c>
      <c r="F28" s="90" t="s">
        <v>2114</v>
      </c>
      <c r="I28" s="90" t="s">
        <v>2098</v>
      </c>
      <c r="J28" s="104" t="s">
        <v>2099</v>
      </c>
      <c r="K28" s="104" t="s">
        <v>2100</v>
      </c>
      <c r="L28" s="104" t="s">
        <v>2101</v>
      </c>
      <c r="M28" s="104" t="s">
        <v>2102</v>
      </c>
      <c r="N28" s="104" t="s">
        <v>2103</v>
      </c>
      <c r="O28" s="104" t="s">
        <v>2104</v>
      </c>
      <c r="P28" s="104" t="s">
        <v>2105</v>
      </c>
      <c r="Q28" s="104" t="s">
        <v>2106</v>
      </c>
      <c r="R28" s="104" t="s">
        <v>2107</v>
      </c>
      <c r="S28" s="104" t="s">
        <v>2108</v>
      </c>
      <c r="T28" s="104" t="s">
        <v>2109</v>
      </c>
      <c r="U28" s="104" t="s">
        <v>2110</v>
      </c>
    </row>
    <row r="29" spans="2:21" ht="15.6" x14ac:dyDescent="0.3">
      <c r="B29" s="104" t="s">
        <v>2099</v>
      </c>
      <c r="C29" s="59">
        <v>158</v>
      </c>
      <c r="D29" s="59">
        <v>137</v>
      </c>
      <c r="E29" s="59">
        <v>198</v>
      </c>
      <c r="F29" s="59">
        <v>150</v>
      </c>
      <c r="I29" s="90" t="s">
        <v>2111</v>
      </c>
      <c r="J29" s="59">
        <v>158</v>
      </c>
      <c r="K29" s="59">
        <v>78</v>
      </c>
      <c r="L29" s="59">
        <v>140</v>
      </c>
      <c r="M29" s="59">
        <v>50</v>
      </c>
      <c r="N29" s="59">
        <v>169</v>
      </c>
      <c r="O29" s="59">
        <v>33</v>
      </c>
      <c r="P29" s="59">
        <v>38</v>
      </c>
      <c r="Q29" s="59">
        <v>45</v>
      </c>
      <c r="R29" s="59">
        <v>165</v>
      </c>
      <c r="S29" s="59">
        <v>137</v>
      </c>
      <c r="T29" s="59">
        <v>149</v>
      </c>
      <c r="U29" s="59">
        <v>165</v>
      </c>
    </row>
    <row r="30" spans="2:21" ht="15.6" x14ac:dyDescent="0.3">
      <c r="B30" s="104" t="s">
        <v>2100</v>
      </c>
      <c r="C30" s="59">
        <v>78</v>
      </c>
      <c r="D30" s="59">
        <v>179</v>
      </c>
      <c r="E30" s="59">
        <v>140</v>
      </c>
      <c r="F30" s="59">
        <v>194</v>
      </c>
      <c r="I30" s="90" t="s">
        <v>2112</v>
      </c>
      <c r="J30" s="59">
        <v>137</v>
      </c>
      <c r="K30" s="59">
        <v>179</v>
      </c>
      <c r="L30" s="59">
        <v>62</v>
      </c>
      <c r="M30" s="59">
        <v>51</v>
      </c>
      <c r="N30" s="59">
        <v>168</v>
      </c>
      <c r="O30" s="59">
        <v>181</v>
      </c>
      <c r="P30" s="59">
        <v>142</v>
      </c>
      <c r="Q30" s="59">
        <v>50</v>
      </c>
      <c r="R30" s="59">
        <v>117</v>
      </c>
      <c r="S30" s="59">
        <v>56</v>
      </c>
      <c r="T30" s="59">
        <v>181</v>
      </c>
      <c r="U30" s="59">
        <v>195</v>
      </c>
    </row>
    <row r="31" spans="2:21" ht="15.6" x14ac:dyDescent="0.3">
      <c r="B31" s="104" t="s">
        <v>2101</v>
      </c>
      <c r="C31" s="59">
        <v>140</v>
      </c>
      <c r="D31" s="59">
        <v>62</v>
      </c>
      <c r="E31" s="59">
        <v>186</v>
      </c>
      <c r="F31" s="59">
        <v>200</v>
      </c>
      <c r="I31" s="90" t="s">
        <v>2113</v>
      </c>
      <c r="J31" s="59">
        <v>198</v>
      </c>
      <c r="K31" s="59">
        <v>140</v>
      </c>
      <c r="L31" s="59">
        <v>186</v>
      </c>
      <c r="M31" s="59">
        <v>138</v>
      </c>
      <c r="N31" s="59">
        <v>90</v>
      </c>
      <c r="O31" s="59">
        <v>33</v>
      </c>
      <c r="P31" s="59">
        <v>180</v>
      </c>
      <c r="Q31" s="59">
        <v>132</v>
      </c>
      <c r="R31" s="59">
        <v>174</v>
      </c>
      <c r="S31" s="59">
        <v>34</v>
      </c>
      <c r="T31" s="59">
        <v>119</v>
      </c>
      <c r="U31" s="59">
        <v>172</v>
      </c>
    </row>
    <row r="32" spans="2:21" ht="15.6" x14ac:dyDescent="0.3">
      <c r="B32" s="104" t="s">
        <v>2102</v>
      </c>
      <c r="C32" s="59">
        <v>50</v>
      </c>
      <c r="D32" s="59">
        <v>51</v>
      </c>
      <c r="E32" s="59">
        <v>138</v>
      </c>
      <c r="F32" s="59">
        <v>36</v>
      </c>
      <c r="I32" s="90" t="s">
        <v>2114</v>
      </c>
      <c r="J32" s="59">
        <v>150</v>
      </c>
      <c r="K32" s="59">
        <v>194</v>
      </c>
      <c r="L32" s="59">
        <v>200</v>
      </c>
      <c r="M32" s="59">
        <v>36</v>
      </c>
      <c r="N32" s="59">
        <v>142</v>
      </c>
      <c r="O32" s="59">
        <v>144</v>
      </c>
      <c r="P32" s="59">
        <v>77</v>
      </c>
      <c r="Q32" s="59">
        <v>173</v>
      </c>
      <c r="R32" s="59">
        <v>96</v>
      </c>
      <c r="S32" s="59">
        <v>190</v>
      </c>
      <c r="T32" s="59">
        <v>171</v>
      </c>
      <c r="U32" s="59">
        <v>130</v>
      </c>
    </row>
    <row r="33" spans="2:21" ht="15.6" x14ac:dyDescent="0.3">
      <c r="B33" s="104" t="s">
        <v>2103</v>
      </c>
      <c r="C33" s="59">
        <v>169</v>
      </c>
      <c r="D33" s="59">
        <v>168</v>
      </c>
      <c r="E33" s="59">
        <v>90</v>
      </c>
      <c r="F33" s="59">
        <v>142</v>
      </c>
    </row>
    <row r="34" spans="2:21" ht="15.6" x14ac:dyDescent="0.3">
      <c r="B34" s="104" t="s">
        <v>2104</v>
      </c>
      <c r="C34" s="59">
        <v>33</v>
      </c>
      <c r="D34" s="59">
        <v>181</v>
      </c>
      <c r="E34" s="59">
        <v>33</v>
      </c>
      <c r="F34" s="59">
        <v>144</v>
      </c>
    </row>
    <row r="35" spans="2:21" ht="15.6" x14ac:dyDescent="0.3">
      <c r="B35" s="104" t="s">
        <v>2105</v>
      </c>
      <c r="C35" s="59">
        <v>38</v>
      </c>
      <c r="D35" s="59">
        <v>142</v>
      </c>
      <c r="E35" s="59">
        <v>180</v>
      </c>
      <c r="F35" s="59">
        <v>77</v>
      </c>
    </row>
    <row r="36" spans="2:21" ht="15.6" x14ac:dyDescent="0.3">
      <c r="B36" s="104" t="s">
        <v>2106</v>
      </c>
      <c r="C36" s="59">
        <v>45</v>
      </c>
      <c r="D36" s="59">
        <v>50</v>
      </c>
      <c r="E36" s="59">
        <v>132</v>
      </c>
      <c r="F36" s="59">
        <v>173</v>
      </c>
      <c r="I36" s="186"/>
      <c r="J36" s="186"/>
      <c r="K36" s="186"/>
      <c r="L36" s="186"/>
      <c r="M36" s="186"/>
      <c r="N36" s="2"/>
      <c r="O36" s="2"/>
      <c r="P36" s="2"/>
    </row>
    <row r="37" spans="2:21" ht="15.6" x14ac:dyDescent="0.3">
      <c r="B37" s="104" t="s">
        <v>2107</v>
      </c>
      <c r="C37" s="59">
        <v>165</v>
      </c>
      <c r="D37" s="59">
        <v>117</v>
      </c>
      <c r="E37" s="59">
        <v>174</v>
      </c>
      <c r="F37" s="59">
        <v>96</v>
      </c>
      <c r="I37" s="90" t="s">
        <v>2098</v>
      </c>
      <c r="J37" s="104" t="s">
        <v>2099</v>
      </c>
      <c r="K37" s="104" t="s">
        <v>2100</v>
      </c>
      <c r="L37" s="104" t="s">
        <v>2101</v>
      </c>
      <c r="M37" s="104" t="s">
        <v>2102</v>
      </c>
      <c r="N37" s="104" t="s">
        <v>2103</v>
      </c>
      <c r="O37" s="104" t="s">
        <v>2104</v>
      </c>
      <c r="P37" s="104" t="s">
        <v>2105</v>
      </c>
      <c r="Q37" s="104" t="s">
        <v>2106</v>
      </c>
      <c r="R37" s="104" t="s">
        <v>2107</v>
      </c>
      <c r="S37" s="104" t="s">
        <v>2108</v>
      </c>
      <c r="T37" s="104" t="s">
        <v>2109</v>
      </c>
      <c r="U37" s="104" t="s">
        <v>2110</v>
      </c>
    </row>
    <row r="38" spans="2:21" ht="15.6" x14ac:dyDescent="0.3">
      <c r="B38" s="104" t="s">
        <v>2108</v>
      </c>
      <c r="C38" s="59">
        <v>137</v>
      </c>
      <c r="D38" s="59">
        <v>56</v>
      </c>
      <c r="E38" s="59">
        <v>34</v>
      </c>
      <c r="F38" s="59">
        <v>190</v>
      </c>
      <c r="I38" s="90" t="s">
        <v>2111</v>
      </c>
      <c r="J38" s="59">
        <v>158</v>
      </c>
      <c r="K38" s="59">
        <v>78</v>
      </c>
      <c r="L38" s="59">
        <v>140</v>
      </c>
      <c r="M38" s="59">
        <v>50</v>
      </c>
      <c r="N38" s="59">
        <v>169</v>
      </c>
      <c r="O38" s="59">
        <v>33</v>
      </c>
      <c r="P38" s="59">
        <v>38</v>
      </c>
      <c r="Q38" s="59">
        <v>45</v>
      </c>
      <c r="R38" s="59">
        <v>165</v>
      </c>
      <c r="S38" s="59">
        <v>137</v>
      </c>
      <c r="T38" s="59">
        <v>149</v>
      </c>
      <c r="U38" s="59">
        <v>165</v>
      </c>
    </row>
    <row r="39" spans="2:21" ht="15.6" x14ac:dyDescent="0.3">
      <c r="B39" s="104" t="s">
        <v>2109</v>
      </c>
      <c r="C39" s="59">
        <v>149</v>
      </c>
      <c r="D39" s="59">
        <v>181</v>
      </c>
      <c r="E39" s="59">
        <v>119</v>
      </c>
      <c r="F39" s="59">
        <v>171</v>
      </c>
      <c r="I39" s="90" t="s">
        <v>2112</v>
      </c>
      <c r="J39" s="59">
        <v>137</v>
      </c>
      <c r="K39" s="59">
        <v>179</v>
      </c>
      <c r="L39" s="59">
        <v>62</v>
      </c>
      <c r="M39" s="59">
        <v>51</v>
      </c>
      <c r="N39" s="59">
        <v>168</v>
      </c>
      <c r="O39" s="59">
        <v>181</v>
      </c>
      <c r="P39" s="59">
        <v>142</v>
      </c>
      <c r="Q39" s="59">
        <v>50</v>
      </c>
      <c r="R39" s="59">
        <v>117</v>
      </c>
      <c r="S39" s="59">
        <v>56</v>
      </c>
      <c r="T39" s="59">
        <v>181</v>
      </c>
      <c r="U39" s="59">
        <v>195</v>
      </c>
    </row>
    <row r="40" spans="2:21" ht="15.6" x14ac:dyDescent="0.3">
      <c r="B40" s="104" t="s">
        <v>2110</v>
      </c>
      <c r="C40" s="59">
        <v>165</v>
      </c>
      <c r="D40" s="59">
        <v>195</v>
      </c>
      <c r="E40" s="59">
        <v>172</v>
      </c>
      <c r="F40" s="59">
        <v>130</v>
      </c>
      <c r="I40" s="90" t="s">
        <v>2113</v>
      </c>
      <c r="J40" s="59">
        <v>198</v>
      </c>
      <c r="K40" s="59">
        <v>140</v>
      </c>
      <c r="L40" s="59">
        <v>186</v>
      </c>
      <c r="M40" s="59">
        <v>138</v>
      </c>
      <c r="N40" s="59">
        <v>90</v>
      </c>
      <c r="O40" s="59">
        <v>33</v>
      </c>
      <c r="P40" s="59">
        <v>180</v>
      </c>
      <c r="Q40" s="59">
        <v>132</v>
      </c>
      <c r="R40" s="59">
        <v>174</v>
      </c>
      <c r="S40" s="59">
        <v>34</v>
      </c>
      <c r="T40" s="59">
        <v>119</v>
      </c>
      <c r="U40" s="59">
        <v>172</v>
      </c>
    </row>
    <row r="41" spans="2:21" ht="15.6" x14ac:dyDescent="0.3">
      <c r="C41" s="101"/>
      <c r="D41" s="101"/>
      <c r="E41" s="101"/>
      <c r="F41" s="101"/>
      <c r="I41" s="90" t="s">
        <v>2114</v>
      </c>
      <c r="J41" s="59">
        <v>150</v>
      </c>
      <c r="K41" s="59">
        <v>194</v>
      </c>
      <c r="L41" s="59">
        <v>200</v>
      </c>
      <c r="M41" s="59">
        <v>36</v>
      </c>
      <c r="N41" s="59">
        <v>142</v>
      </c>
      <c r="O41" s="59">
        <v>144</v>
      </c>
      <c r="P41" s="59">
        <v>77</v>
      </c>
      <c r="Q41" s="59">
        <v>173</v>
      </c>
      <c r="R41" s="59">
        <v>96</v>
      </c>
      <c r="S41" s="59">
        <v>190</v>
      </c>
      <c r="T41" s="59">
        <v>171</v>
      </c>
      <c r="U41" s="59">
        <v>130</v>
      </c>
    </row>
    <row r="42" spans="2:21" ht="15.6" x14ac:dyDescent="0.3">
      <c r="I42" s="85"/>
      <c r="J42" s="1"/>
      <c r="K42" s="1"/>
      <c r="L42" s="1"/>
      <c r="M42" s="1"/>
      <c r="N42" s="2"/>
      <c r="O42" s="2"/>
      <c r="P42" s="2"/>
    </row>
    <row r="43" spans="2:21" ht="15.6" x14ac:dyDescent="0.3">
      <c r="I43" s="85"/>
      <c r="J43" s="1"/>
      <c r="K43" s="1"/>
      <c r="L43" s="1"/>
      <c r="M43" s="1"/>
      <c r="N43" s="2"/>
      <c r="O43" s="2"/>
      <c r="P43" s="2"/>
    </row>
    <row r="44" spans="2:21" ht="15.6" x14ac:dyDescent="0.3">
      <c r="I44" s="85"/>
      <c r="J44" s="1"/>
      <c r="K44" s="1"/>
      <c r="L44" s="1"/>
      <c r="M44" s="1"/>
      <c r="N44" s="2"/>
      <c r="O44" s="2"/>
      <c r="P44" s="2"/>
    </row>
    <row r="45" spans="2:21" ht="15.6" x14ac:dyDescent="0.3">
      <c r="I45" s="90" t="s">
        <v>2098</v>
      </c>
      <c r="J45" s="90" t="s">
        <v>2111</v>
      </c>
      <c r="K45" s="90" t="s">
        <v>2112</v>
      </c>
      <c r="L45" s="90" t="s">
        <v>2113</v>
      </c>
      <c r="M45" s="90" t="s">
        <v>2114</v>
      </c>
      <c r="N45" s="2"/>
      <c r="O45" s="2"/>
      <c r="P45" s="2"/>
    </row>
    <row r="46" spans="2:21" ht="15.6" x14ac:dyDescent="0.3">
      <c r="I46" s="104" t="s">
        <v>2099</v>
      </c>
      <c r="J46" s="59">
        <v>158</v>
      </c>
      <c r="K46" s="59">
        <v>137</v>
      </c>
      <c r="L46" s="59">
        <v>198</v>
      </c>
      <c r="M46" s="59">
        <v>150</v>
      </c>
      <c r="N46" s="2"/>
      <c r="O46" s="2"/>
      <c r="P46" s="2"/>
    </row>
    <row r="47" spans="2:21" ht="15.6" x14ac:dyDescent="0.3">
      <c r="I47" s="104" t="s">
        <v>2100</v>
      </c>
      <c r="J47" s="59">
        <v>78</v>
      </c>
      <c r="K47" s="59">
        <v>179</v>
      </c>
      <c r="L47" s="59">
        <v>140</v>
      </c>
      <c r="M47" s="59">
        <v>194</v>
      </c>
      <c r="N47" s="2"/>
      <c r="O47" s="2"/>
      <c r="P47" s="2"/>
    </row>
    <row r="48" spans="2:21" ht="15.6" x14ac:dyDescent="0.3">
      <c r="I48" s="104" t="s">
        <v>2101</v>
      </c>
      <c r="J48" s="59">
        <v>140</v>
      </c>
      <c r="K48" s="59">
        <v>62</v>
      </c>
      <c r="L48" s="59">
        <v>186</v>
      </c>
      <c r="M48" s="59">
        <v>200</v>
      </c>
      <c r="N48" s="2"/>
      <c r="O48" s="2"/>
      <c r="P48" s="2"/>
    </row>
    <row r="49" spans="9:16" ht="15.6" x14ac:dyDescent="0.3">
      <c r="I49" s="104" t="s">
        <v>2102</v>
      </c>
      <c r="J49" s="59">
        <v>50</v>
      </c>
      <c r="K49" s="59">
        <v>51</v>
      </c>
      <c r="L49" s="59">
        <v>138</v>
      </c>
      <c r="M49" s="59">
        <v>36</v>
      </c>
      <c r="N49" s="2"/>
      <c r="O49" s="2"/>
      <c r="P49" s="2"/>
    </row>
    <row r="50" spans="9:16" ht="15.6" x14ac:dyDescent="0.3">
      <c r="I50" s="104" t="s">
        <v>2103</v>
      </c>
      <c r="J50" s="59">
        <v>169</v>
      </c>
      <c r="K50" s="59">
        <v>168</v>
      </c>
      <c r="L50" s="59">
        <v>90</v>
      </c>
      <c r="M50" s="59">
        <v>142</v>
      </c>
      <c r="N50" s="2"/>
      <c r="O50" s="2"/>
      <c r="P50" s="2"/>
    </row>
    <row r="51" spans="9:16" ht="15.6" x14ac:dyDescent="0.3">
      <c r="I51" s="104" t="s">
        <v>2104</v>
      </c>
      <c r="J51" s="59">
        <v>33</v>
      </c>
      <c r="K51" s="59">
        <v>181</v>
      </c>
      <c r="L51" s="59">
        <v>33</v>
      </c>
      <c r="M51" s="59">
        <v>144</v>
      </c>
    </row>
    <row r="52" spans="9:16" ht="15.6" x14ac:dyDescent="0.3">
      <c r="I52" s="104" t="s">
        <v>2105</v>
      </c>
      <c r="J52" s="59">
        <v>38</v>
      </c>
      <c r="K52" s="59">
        <v>142</v>
      </c>
      <c r="L52" s="59">
        <v>180</v>
      </c>
      <c r="M52" s="59">
        <v>77</v>
      </c>
    </row>
    <row r="53" spans="9:16" ht="15.6" x14ac:dyDescent="0.3">
      <c r="I53" s="104" t="s">
        <v>2106</v>
      </c>
      <c r="J53" s="59">
        <v>45</v>
      </c>
      <c r="K53" s="59">
        <v>50</v>
      </c>
      <c r="L53" s="59">
        <v>132</v>
      </c>
      <c r="M53" s="59">
        <v>173</v>
      </c>
    </row>
    <row r="54" spans="9:16" ht="15.6" x14ac:dyDescent="0.3">
      <c r="I54" s="104" t="s">
        <v>2107</v>
      </c>
      <c r="J54" s="59">
        <v>165</v>
      </c>
      <c r="K54" s="59">
        <v>117</v>
      </c>
      <c r="L54" s="59">
        <v>174</v>
      </c>
      <c r="M54" s="59">
        <v>96</v>
      </c>
    </row>
    <row r="55" spans="9:16" ht="15.6" x14ac:dyDescent="0.3">
      <c r="I55" s="104" t="s">
        <v>2108</v>
      </c>
      <c r="J55" s="59">
        <v>137</v>
      </c>
      <c r="K55" s="59">
        <v>56</v>
      </c>
      <c r="L55" s="59">
        <v>34</v>
      </c>
      <c r="M55" s="59">
        <v>190</v>
      </c>
    </row>
    <row r="56" spans="9:16" ht="15.6" x14ac:dyDescent="0.3">
      <c r="I56" s="104" t="s">
        <v>2109</v>
      </c>
      <c r="J56" s="59">
        <v>149</v>
      </c>
      <c r="K56" s="59">
        <v>181</v>
      </c>
      <c r="L56" s="59">
        <v>119</v>
      </c>
      <c r="M56" s="59">
        <v>171</v>
      </c>
    </row>
    <row r="57" spans="9:16" ht="15.6" x14ac:dyDescent="0.3">
      <c r="I57" s="104" t="s">
        <v>2110</v>
      </c>
      <c r="J57" s="59">
        <v>165</v>
      </c>
      <c r="K57" s="59">
        <v>195</v>
      </c>
      <c r="L57" s="59">
        <v>172</v>
      </c>
      <c r="M57" s="59">
        <v>130</v>
      </c>
    </row>
  </sheetData>
  <mergeCells count="2">
    <mergeCell ref="F1:K1"/>
    <mergeCell ref="B26:F26"/>
  </mergeCells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0291-12DF-4881-8A7A-60A2EA648EB2}">
  <sheetPr>
    <tabColor rgb="FF7030A0"/>
  </sheetPr>
  <dimension ref="A2:T145"/>
  <sheetViews>
    <sheetView showGridLines="0" workbookViewId="0">
      <selection activeCell="C3" sqref="A2:D21"/>
    </sheetView>
  </sheetViews>
  <sheetFormatPr defaultRowHeight="14.4" x14ac:dyDescent="0.3"/>
  <cols>
    <col min="1" max="1" width="4.44140625" customWidth="1"/>
    <col min="2" max="2" width="10.77734375" customWidth="1"/>
    <col min="3" max="3" width="10.109375" customWidth="1"/>
    <col min="4" max="4" width="15.33203125" customWidth="1"/>
    <col min="5" max="5" width="10.21875" bestFit="1" customWidth="1"/>
    <col min="6" max="6" width="34.109375" customWidth="1"/>
    <col min="7" max="7" width="28" bestFit="1" customWidth="1"/>
    <col min="8" max="8" width="11.44140625" bestFit="1" customWidth="1"/>
    <col min="9" max="9" width="13.5546875" bestFit="1" customWidth="1"/>
    <col min="10" max="10" width="11.5546875" bestFit="1" customWidth="1"/>
  </cols>
  <sheetData>
    <row r="2" spans="1:4" ht="18" x14ac:dyDescent="0.35">
      <c r="A2" s="152" t="s">
        <v>2449</v>
      </c>
      <c r="B2" s="200" t="s">
        <v>2428</v>
      </c>
      <c r="C2" s="201"/>
      <c r="D2" s="201"/>
    </row>
    <row r="3" spans="1:4" x14ac:dyDescent="0.3">
      <c r="A3" s="59">
        <v>1</v>
      </c>
      <c r="B3" s="128" t="s">
        <v>2429</v>
      </c>
      <c r="C3" s="126"/>
      <c r="D3" s="132"/>
    </row>
    <row r="4" spans="1:4" x14ac:dyDescent="0.3">
      <c r="A4" s="59">
        <v>2</v>
      </c>
      <c r="B4" s="134" t="s">
        <v>2430</v>
      </c>
      <c r="C4" s="133"/>
      <c r="D4" s="129"/>
    </row>
    <row r="5" spans="1:4" x14ac:dyDescent="0.3">
      <c r="A5" s="59">
        <v>3</v>
      </c>
      <c r="B5" s="131" t="s">
        <v>2431</v>
      </c>
      <c r="C5" s="128"/>
      <c r="D5" s="129"/>
    </row>
    <row r="6" spans="1:4" x14ac:dyDescent="0.3">
      <c r="A6" s="59">
        <v>4</v>
      </c>
      <c r="B6" s="126" t="s">
        <v>2432</v>
      </c>
      <c r="C6" s="134"/>
      <c r="D6" s="132"/>
    </row>
    <row r="7" spans="1:4" x14ac:dyDescent="0.3">
      <c r="A7" s="59">
        <v>5</v>
      </c>
      <c r="B7" s="126" t="s">
        <v>2433</v>
      </c>
      <c r="C7" s="127"/>
      <c r="D7" s="132"/>
    </row>
    <row r="8" spans="1:4" x14ac:dyDescent="0.3">
      <c r="A8" s="59">
        <v>6</v>
      </c>
      <c r="B8" s="126" t="s">
        <v>2434</v>
      </c>
      <c r="C8" s="134"/>
      <c r="D8" s="132"/>
    </row>
    <row r="9" spans="1:4" x14ac:dyDescent="0.3">
      <c r="A9" s="59">
        <v>7</v>
      </c>
      <c r="B9" s="131" t="s">
        <v>2435</v>
      </c>
      <c r="C9" s="134"/>
      <c r="D9" s="132"/>
    </row>
    <row r="10" spans="1:4" x14ac:dyDescent="0.3">
      <c r="A10" s="59">
        <v>8</v>
      </c>
      <c r="B10" s="126" t="s">
        <v>2436</v>
      </c>
      <c r="C10" s="134"/>
      <c r="D10" s="132"/>
    </row>
    <row r="11" spans="1:4" x14ac:dyDescent="0.3">
      <c r="A11" s="59">
        <v>9</v>
      </c>
      <c r="B11" s="126" t="s">
        <v>2437</v>
      </c>
      <c r="C11" s="134"/>
      <c r="D11" s="132"/>
    </row>
    <row r="12" spans="1:4" x14ac:dyDescent="0.3">
      <c r="A12" s="59">
        <v>10</v>
      </c>
      <c r="B12" s="126" t="s">
        <v>2438</v>
      </c>
      <c r="C12" s="134"/>
      <c r="D12" s="132"/>
    </row>
    <row r="13" spans="1:4" x14ac:dyDescent="0.3">
      <c r="A13" s="59">
        <v>11</v>
      </c>
      <c r="B13" s="126" t="s">
        <v>2439</v>
      </c>
      <c r="D13" s="130"/>
    </row>
    <row r="14" spans="1:4" x14ac:dyDescent="0.3">
      <c r="A14" s="59">
        <v>12</v>
      </c>
      <c r="B14" s="126" t="s">
        <v>2440</v>
      </c>
      <c r="C14" s="134"/>
      <c r="D14" s="132"/>
    </row>
    <row r="15" spans="1:4" x14ac:dyDescent="0.3">
      <c r="A15" s="59">
        <v>13</v>
      </c>
      <c r="B15" s="126" t="s">
        <v>2441</v>
      </c>
      <c r="C15" s="134"/>
      <c r="D15" s="132"/>
    </row>
    <row r="16" spans="1:4" x14ac:dyDescent="0.3">
      <c r="A16" s="59">
        <v>14</v>
      </c>
      <c r="B16" s="126" t="s">
        <v>2442</v>
      </c>
      <c r="C16" s="134"/>
      <c r="D16" s="132"/>
    </row>
    <row r="17" spans="1:7" x14ac:dyDescent="0.3">
      <c r="A17" s="59">
        <v>15</v>
      </c>
      <c r="B17" s="126" t="s">
        <v>2443</v>
      </c>
      <c r="C17" s="134" t="s">
        <v>2444</v>
      </c>
      <c r="D17" s="132"/>
    </row>
    <row r="18" spans="1:7" x14ac:dyDescent="0.3">
      <c r="A18" s="59">
        <v>16</v>
      </c>
      <c r="B18" s="126" t="s">
        <v>2445</v>
      </c>
      <c r="C18" s="134"/>
      <c r="D18" s="132"/>
    </row>
    <row r="19" spans="1:7" x14ac:dyDescent="0.3">
      <c r="A19" s="59">
        <v>17</v>
      </c>
      <c r="B19" s="126" t="s">
        <v>2446</v>
      </c>
      <c r="C19" s="134"/>
      <c r="D19" s="132"/>
    </row>
    <row r="20" spans="1:7" x14ac:dyDescent="0.3">
      <c r="A20" s="59">
        <v>18</v>
      </c>
      <c r="B20" s="126" t="s">
        <v>2447</v>
      </c>
      <c r="C20" s="126"/>
      <c r="D20" s="132"/>
    </row>
    <row r="21" spans="1:7" x14ac:dyDescent="0.3">
      <c r="A21" s="59">
        <v>19</v>
      </c>
      <c r="B21" s="126" t="s">
        <v>2448</v>
      </c>
      <c r="C21" s="126"/>
      <c r="D21" s="132"/>
    </row>
    <row r="22" spans="1:7" x14ac:dyDescent="0.3">
      <c r="A22" s="101"/>
    </row>
    <row r="23" spans="1:7" x14ac:dyDescent="0.3">
      <c r="A23" s="101"/>
    </row>
    <row r="24" spans="1:7" x14ac:dyDescent="0.3">
      <c r="A24" s="101"/>
    </row>
    <row r="25" spans="1:7" x14ac:dyDescent="0.3">
      <c r="A25" s="101"/>
    </row>
    <row r="26" spans="1:7" x14ac:dyDescent="0.3">
      <c r="A26" s="101"/>
    </row>
    <row r="27" spans="1:7" x14ac:dyDescent="0.3">
      <c r="A27" s="101"/>
    </row>
    <row r="28" spans="1:7" x14ac:dyDescent="0.3">
      <c r="A28" s="101"/>
    </row>
    <row r="29" spans="1:7" x14ac:dyDescent="0.3">
      <c r="A29" s="101"/>
    </row>
    <row r="30" spans="1:7" x14ac:dyDescent="0.3">
      <c r="A30" s="101"/>
    </row>
    <row r="32" spans="1:7" ht="15.6" x14ac:dyDescent="0.3">
      <c r="F32" s="199" t="s">
        <v>2427</v>
      </c>
      <c r="G32" s="199"/>
    </row>
    <row r="35" spans="6:8" ht="21" customHeight="1" x14ac:dyDescent="0.3">
      <c r="F35" s="125" t="s">
        <v>2424</v>
      </c>
      <c r="G35" s="125" t="s">
        <v>2425</v>
      </c>
      <c r="H35" s="125" t="s">
        <v>2135</v>
      </c>
    </row>
    <row r="36" spans="6:8" ht="15.6" x14ac:dyDescent="0.3">
      <c r="F36" s="118">
        <v>0</v>
      </c>
      <c r="G36" s="118">
        <v>2650</v>
      </c>
      <c r="H36" s="119">
        <v>0.15</v>
      </c>
    </row>
    <row r="37" spans="6:8" ht="15.6" x14ac:dyDescent="0.3">
      <c r="F37" s="118">
        <v>2651</v>
      </c>
      <c r="G37" s="118">
        <v>27300</v>
      </c>
      <c r="H37" s="119">
        <v>0.28000000000000003</v>
      </c>
    </row>
    <row r="38" spans="6:8" ht="15.6" x14ac:dyDescent="0.3">
      <c r="F38" s="118">
        <v>27301</v>
      </c>
      <c r="G38" s="118">
        <v>58500</v>
      </c>
      <c r="H38" s="119">
        <v>0.31</v>
      </c>
    </row>
    <row r="39" spans="6:8" ht="15.6" x14ac:dyDescent="0.3">
      <c r="F39" s="118">
        <v>58501</v>
      </c>
      <c r="G39" s="118">
        <v>131800</v>
      </c>
      <c r="H39" s="119">
        <v>0.36</v>
      </c>
    </row>
    <row r="40" spans="6:8" ht="15.6" x14ac:dyDescent="0.3">
      <c r="F40" s="118">
        <v>131801</v>
      </c>
      <c r="G40" s="118">
        <v>284700</v>
      </c>
      <c r="H40" s="119">
        <v>0.39600000000000002</v>
      </c>
    </row>
    <row r="41" spans="6:8" ht="15.6" x14ac:dyDescent="0.3">
      <c r="F41" s="118">
        <v>284701</v>
      </c>
      <c r="G41" s="118"/>
      <c r="H41" s="119">
        <v>0.45250000000000001</v>
      </c>
    </row>
    <row r="42" spans="6:8" ht="16.2" thickBot="1" x14ac:dyDescent="0.35">
      <c r="F42" s="120"/>
      <c r="G42" s="120"/>
      <c r="H42" s="120"/>
    </row>
    <row r="43" spans="6:8" ht="15.6" x14ac:dyDescent="0.3">
      <c r="F43" s="123" t="s">
        <v>2136</v>
      </c>
      <c r="G43" s="121">
        <v>56000</v>
      </c>
      <c r="H43" s="111"/>
    </row>
    <row r="44" spans="6:8" ht="16.2" thickBot="1" x14ac:dyDescent="0.35">
      <c r="F44" s="124" t="s">
        <v>2137</v>
      </c>
      <c r="G44" s="122">
        <f>G43*H38</f>
        <v>17360</v>
      </c>
      <c r="H44" s="111"/>
    </row>
    <row r="48" spans="6:8" ht="15.6" x14ac:dyDescent="0.3">
      <c r="F48" s="199" t="s">
        <v>2426</v>
      </c>
      <c r="G48" s="199"/>
    </row>
    <row r="49" spans="2:20" x14ac:dyDescent="0.3">
      <c r="B49" s="112"/>
      <c r="C49" s="112"/>
      <c r="D49" s="112"/>
      <c r="E49" s="112"/>
      <c r="F49" s="112"/>
      <c r="G49" s="112"/>
      <c r="H49" s="112"/>
      <c r="I49" s="112"/>
      <c r="J49" s="112"/>
    </row>
    <row r="50" spans="2:20" x14ac:dyDescent="0.3">
      <c r="B50" s="117" t="s">
        <v>2423</v>
      </c>
      <c r="C50" s="117" t="s">
        <v>2422</v>
      </c>
      <c r="D50" s="117" t="s">
        <v>2421</v>
      </c>
      <c r="E50" s="117" t="s">
        <v>2420</v>
      </c>
      <c r="F50" s="117" t="s">
        <v>2419</v>
      </c>
      <c r="G50" s="117" t="s">
        <v>2418</v>
      </c>
      <c r="H50" s="117" t="s">
        <v>2417</v>
      </c>
      <c r="I50" s="117" t="s">
        <v>2416</v>
      </c>
      <c r="J50" s="117" t="s">
        <v>2415</v>
      </c>
    </row>
    <row r="51" spans="2:20" x14ac:dyDescent="0.3">
      <c r="B51" s="113">
        <v>1</v>
      </c>
      <c r="C51" s="113" t="s">
        <v>2414</v>
      </c>
      <c r="D51" s="113" t="s">
        <v>2413</v>
      </c>
      <c r="E51" s="113" t="s">
        <v>2412</v>
      </c>
      <c r="F51" s="114">
        <v>34690</v>
      </c>
      <c r="G51" s="113" t="s">
        <v>2145</v>
      </c>
      <c r="H51" s="115">
        <v>35.5</v>
      </c>
      <c r="I51" s="116">
        <v>45</v>
      </c>
      <c r="J51" s="116">
        <f t="shared" ref="J51:J82" si="0">H51*I51</f>
        <v>1597.5</v>
      </c>
      <c r="M51" t="str" cm="1">
        <f t="array" ref="M51:T145">CLEAN(C50:J144)</f>
        <v>EMP ID</v>
      </c>
      <c r="N51" t="str">
        <v>FIRST</v>
      </c>
      <c r="O51" t="str">
        <v>LAST</v>
      </c>
      <c r="P51" t="str">
        <v>DATE of HIRE</v>
      </c>
      <c r="Q51" t="str">
        <v>DEPT</v>
      </c>
      <c r="R51" t="str">
        <v>HRS</v>
      </c>
      <c r="S51" t="str">
        <v>HOURLY RATE</v>
      </c>
      <c r="T51" t="str">
        <v>GROSS PAY</v>
      </c>
    </row>
    <row r="52" spans="2:20" x14ac:dyDescent="0.3">
      <c r="B52" s="113">
        <v>2</v>
      </c>
      <c r="C52" s="113" t="s">
        <v>2411</v>
      </c>
      <c r="D52" s="113" t="s">
        <v>2410</v>
      </c>
      <c r="E52" s="113" t="s">
        <v>2409</v>
      </c>
      <c r="F52" s="114">
        <v>34153</v>
      </c>
      <c r="G52" s="113" t="s">
        <v>1940</v>
      </c>
      <c r="H52" s="115">
        <v>35.5</v>
      </c>
      <c r="I52" s="116">
        <v>28.3</v>
      </c>
      <c r="J52" s="116">
        <f t="shared" si="0"/>
        <v>1004.65</v>
      </c>
      <c r="M52" t="str">
        <v>GW29</v>
      </c>
      <c r="N52" t="str">
        <v>Sara</v>
      </c>
      <c r="O52" t="str">
        <v>Kling</v>
      </c>
      <c r="P52" t="str">
        <v>34690</v>
      </c>
      <c r="Q52" t="str">
        <v>R</v>
      </c>
      <c r="R52" t="str">
        <v>35.5</v>
      </c>
      <c r="S52" t="str">
        <v>45</v>
      </c>
      <c r="T52" t="str">
        <v>1597.5</v>
      </c>
    </row>
    <row r="53" spans="2:20" x14ac:dyDescent="0.3">
      <c r="B53" s="113">
        <v>3</v>
      </c>
      <c r="C53" s="113" t="s">
        <v>2408</v>
      </c>
      <c r="D53" s="113" t="s">
        <v>2407</v>
      </c>
      <c r="E53" s="113" t="s">
        <v>2216</v>
      </c>
      <c r="F53" s="114">
        <v>36000</v>
      </c>
      <c r="G53" s="113" t="s">
        <v>2159</v>
      </c>
      <c r="H53" s="115">
        <v>42</v>
      </c>
      <c r="I53" s="116">
        <v>31.75</v>
      </c>
      <c r="J53" s="116">
        <f t="shared" si="0"/>
        <v>1333.5</v>
      </c>
      <c r="M53" t="str">
        <v>GBW09</v>
      </c>
      <c r="N53" t="str">
        <v>Sean</v>
      </c>
      <c r="O53" t="str">
        <v>Willis</v>
      </c>
      <c r="P53" t="str">
        <v>34153</v>
      </c>
      <c r="Q53" t="str">
        <v>D</v>
      </c>
      <c r="R53" t="str">
        <v>35.5</v>
      </c>
      <c r="S53" t="str">
        <v>28.3</v>
      </c>
      <c r="T53" t="str">
        <v>1004.65</v>
      </c>
    </row>
    <row r="54" spans="2:20" x14ac:dyDescent="0.3">
      <c r="B54" s="113">
        <v>4</v>
      </c>
      <c r="C54" s="113" t="s">
        <v>2406</v>
      </c>
      <c r="D54" s="113" t="s">
        <v>2405</v>
      </c>
      <c r="E54" s="113" t="s">
        <v>2142</v>
      </c>
      <c r="F54" s="114">
        <v>35221</v>
      </c>
      <c r="G54" s="113" t="s">
        <v>2141</v>
      </c>
      <c r="H54" s="115">
        <v>40</v>
      </c>
      <c r="I54" s="116">
        <v>23.75</v>
      </c>
      <c r="J54" s="116">
        <f t="shared" si="0"/>
        <v>950</v>
      </c>
      <c r="M54" t="str">
        <v>CW58</v>
      </c>
      <c r="N54" t="str">
        <v>Colleen</v>
      </c>
      <c r="O54" t="str">
        <v>Abel</v>
      </c>
      <c r="P54" t="str">
        <v>36000</v>
      </c>
      <c r="Q54" t="str">
        <v>DRH</v>
      </c>
      <c r="R54" t="str">
        <v>42</v>
      </c>
      <c r="S54" t="str">
        <v>31.75</v>
      </c>
      <c r="T54" t="str">
        <v>1333.5</v>
      </c>
    </row>
    <row r="55" spans="2:20" x14ac:dyDescent="0.3">
      <c r="B55" s="113">
        <v>5</v>
      </c>
      <c r="C55" s="113" t="s">
        <v>2404</v>
      </c>
      <c r="D55" s="113" t="s">
        <v>2403</v>
      </c>
      <c r="E55" s="113" t="s">
        <v>2402</v>
      </c>
      <c r="F55" s="114">
        <v>33399</v>
      </c>
      <c r="G55" s="113" t="s">
        <v>2159</v>
      </c>
      <c r="H55" s="115">
        <v>40</v>
      </c>
      <c r="I55" s="116">
        <v>27.6</v>
      </c>
      <c r="J55" s="116">
        <f t="shared" si="0"/>
        <v>1104</v>
      </c>
      <c r="M55" t="str">
        <v>AW55</v>
      </c>
      <c r="N55" t="str">
        <v>Teri</v>
      </c>
      <c r="O55" t="str">
        <v>Binga</v>
      </c>
      <c r="P55" t="str">
        <v>35221</v>
      </c>
      <c r="Q55" t="str">
        <v>RH</v>
      </c>
      <c r="R55" t="str">
        <v>40</v>
      </c>
      <c r="S55" t="str">
        <v>23.75</v>
      </c>
      <c r="T55" t="str">
        <v>950</v>
      </c>
    </row>
    <row r="56" spans="2:20" x14ac:dyDescent="0.3">
      <c r="B56" s="113">
        <v>6</v>
      </c>
      <c r="C56" s="113" t="s">
        <v>2401</v>
      </c>
      <c r="D56" s="113" t="s">
        <v>2400</v>
      </c>
      <c r="E56" s="113" t="s">
        <v>2399</v>
      </c>
      <c r="F56" s="114">
        <v>34853</v>
      </c>
      <c r="G56" s="113" t="s">
        <v>1940</v>
      </c>
      <c r="H56" s="115">
        <v>35</v>
      </c>
      <c r="I56" s="116">
        <v>39</v>
      </c>
      <c r="J56" s="116">
        <f t="shared" si="0"/>
        <v>1365</v>
      </c>
      <c r="M56" t="str">
        <v>GBC07</v>
      </c>
      <c r="N56" t="str">
        <v>Frank</v>
      </c>
      <c r="O56" t="str">
        <v>Culbert</v>
      </c>
      <c r="P56" t="str">
        <v>33399</v>
      </c>
      <c r="Q56" t="str">
        <v>DRH</v>
      </c>
      <c r="R56" t="str">
        <v>40</v>
      </c>
      <c r="S56" t="str">
        <v>27.6</v>
      </c>
      <c r="T56" t="str">
        <v>1104</v>
      </c>
    </row>
    <row r="57" spans="2:20" x14ac:dyDescent="0.3">
      <c r="B57" s="113">
        <v>7</v>
      </c>
      <c r="C57" s="113" t="s">
        <v>2398</v>
      </c>
      <c r="D57" s="113" t="s">
        <v>2397</v>
      </c>
      <c r="E57" s="113" t="s">
        <v>2396</v>
      </c>
      <c r="F57" s="114">
        <v>35485</v>
      </c>
      <c r="G57" s="113" t="s">
        <v>2141</v>
      </c>
      <c r="H57" s="115">
        <v>35</v>
      </c>
      <c r="I57" s="116">
        <v>27.1</v>
      </c>
      <c r="J57" s="116">
        <f t="shared" si="0"/>
        <v>948.5</v>
      </c>
      <c r="M57" t="str">
        <v>GBS45</v>
      </c>
      <c r="N57" t="str">
        <v>Kristen</v>
      </c>
      <c r="O57" t="str">
        <v>DeVinney</v>
      </c>
      <c r="P57" t="str">
        <v>34853</v>
      </c>
      <c r="Q57" t="str">
        <v>D</v>
      </c>
      <c r="R57" t="str">
        <v>35</v>
      </c>
      <c r="S57" t="str">
        <v>39</v>
      </c>
      <c r="T57" t="str">
        <v>1365</v>
      </c>
    </row>
    <row r="58" spans="2:20" x14ac:dyDescent="0.3">
      <c r="B58" s="113">
        <v>8</v>
      </c>
      <c r="C58" s="113" t="s">
        <v>2395</v>
      </c>
      <c r="D58" s="113" t="s">
        <v>2394</v>
      </c>
      <c r="E58" s="113" t="s">
        <v>2393</v>
      </c>
      <c r="F58" s="114">
        <v>33341</v>
      </c>
      <c r="G58" s="113" t="s">
        <v>1940</v>
      </c>
      <c r="H58" s="115">
        <v>40</v>
      </c>
      <c r="I58" s="116">
        <v>48</v>
      </c>
      <c r="J58" s="116">
        <f t="shared" si="0"/>
        <v>1920</v>
      </c>
      <c r="M58" t="str">
        <v>CW19</v>
      </c>
      <c r="N58" t="str">
        <v>Theresa</v>
      </c>
      <c r="O58" t="str">
        <v>Califano</v>
      </c>
      <c r="P58" t="str">
        <v>35485</v>
      </c>
      <c r="Q58" t="str">
        <v>RH</v>
      </c>
      <c r="R58" t="str">
        <v>35</v>
      </c>
      <c r="S58" t="str">
        <v>27.1</v>
      </c>
      <c r="T58" t="str">
        <v>948.5</v>
      </c>
    </row>
    <row r="59" spans="2:20" x14ac:dyDescent="0.3">
      <c r="B59" s="113">
        <v>9</v>
      </c>
      <c r="C59" s="113" t="s">
        <v>2392</v>
      </c>
      <c r="D59" s="113" t="s">
        <v>2391</v>
      </c>
      <c r="E59" s="113" t="s">
        <v>2390</v>
      </c>
      <c r="F59" s="114">
        <v>35825</v>
      </c>
      <c r="G59" s="113" t="s">
        <v>2149</v>
      </c>
      <c r="H59" s="115">
        <v>35.5</v>
      </c>
      <c r="I59" s="116">
        <v>28.3</v>
      </c>
      <c r="J59" s="116">
        <f t="shared" si="0"/>
        <v>1004.65</v>
      </c>
      <c r="M59" t="str">
        <v>GC04</v>
      </c>
      <c r="N59" t="str">
        <v>Barry</v>
      </c>
      <c r="O59" t="str">
        <v>Bally</v>
      </c>
      <c r="P59" t="str">
        <v>33341</v>
      </c>
      <c r="Q59" t="str">
        <v>D</v>
      </c>
      <c r="R59" t="str">
        <v>40</v>
      </c>
      <c r="S59" t="str">
        <v>48</v>
      </c>
      <c r="T59" t="str">
        <v>1920</v>
      </c>
    </row>
    <row r="60" spans="2:20" x14ac:dyDescent="0.3">
      <c r="B60" s="113">
        <v>10</v>
      </c>
      <c r="C60" s="113" t="s">
        <v>2389</v>
      </c>
      <c r="D60" s="113" t="s">
        <v>2388</v>
      </c>
      <c r="E60" s="113" t="s">
        <v>2387</v>
      </c>
      <c r="F60" s="114">
        <v>36157</v>
      </c>
      <c r="G60" s="113"/>
      <c r="H60" s="115">
        <v>40</v>
      </c>
      <c r="I60" s="116">
        <v>36.5</v>
      </c>
      <c r="J60" s="116">
        <f t="shared" si="0"/>
        <v>1460</v>
      </c>
      <c r="M60" t="str">
        <v>CA26</v>
      </c>
      <c r="N60" t="str">
        <v>Cheryl</v>
      </c>
      <c r="O60" t="str">
        <v>Halal</v>
      </c>
      <c r="P60" t="str">
        <v>35825</v>
      </c>
      <c r="Q60" t="str">
        <v>DR</v>
      </c>
      <c r="R60" t="str">
        <v>35.5</v>
      </c>
      <c r="S60" t="str">
        <v>28.3</v>
      </c>
      <c r="T60" t="str">
        <v>1004.65</v>
      </c>
    </row>
    <row r="61" spans="2:20" x14ac:dyDescent="0.3">
      <c r="B61" s="113">
        <v>11</v>
      </c>
      <c r="C61" s="113" t="s">
        <v>2386</v>
      </c>
      <c r="D61" s="113" t="s">
        <v>2385</v>
      </c>
      <c r="E61" s="113" t="s">
        <v>2384</v>
      </c>
      <c r="F61" s="114">
        <v>33822</v>
      </c>
      <c r="G61" s="113" t="s">
        <v>2145</v>
      </c>
      <c r="H61" s="115">
        <v>35.5</v>
      </c>
      <c r="I61" s="116">
        <v>28.3</v>
      </c>
      <c r="J61" s="116">
        <f t="shared" si="0"/>
        <v>1004.65</v>
      </c>
      <c r="M61" t="str">
        <v>GC25</v>
      </c>
      <c r="N61" t="str">
        <v>Harry</v>
      </c>
      <c r="O61" t="str">
        <v>Swayne</v>
      </c>
      <c r="P61" t="str">
        <v>36157</v>
      </c>
      <c r="Q61" t="str">
        <v/>
      </c>
      <c r="R61" t="str">
        <v>40</v>
      </c>
      <c r="S61" t="str">
        <v>36.5</v>
      </c>
      <c r="T61" t="str">
        <v>1460</v>
      </c>
    </row>
    <row r="62" spans="2:20" x14ac:dyDescent="0.3">
      <c r="B62" s="113">
        <v>12</v>
      </c>
      <c r="C62" s="113" t="s">
        <v>2383</v>
      </c>
      <c r="D62" s="113" t="s">
        <v>2382</v>
      </c>
      <c r="E62" s="113" t="s">
        <v>2381</v>
      </c>
      <c r="F62" s="114">
        <v>35888</v>
      </c>
      <c r="G62" s="113" t="s">
        <v>2159</v>
      </c>
      <c r="H62" s="115">
        <v>32</v>
      </c>
      <c r="I62" s="116">
        <v>20.5</v>
      </c>
      <c r="J62" s="116">
        <f t="shared" si="0"/>
        <v>656</v>
      </c>
      <c r="M62" t="str">
        <v>GBC05</v>
      </c>
      <c r="N62" t="str">
        <v>Shing</v>
      </c>
      <c r="O62" t="str">
        <v>Chen</v>
      </c>
      <c r="P62" t="str">
        <v>33822</v>
      </c>
      <c r="Q62" t="str">
        <v>R</v>
      </c>
      <c r="R62" t="str">
        <v>35.5</v>
      </c>
      <c r="S62" t="str">
        <v>28.3</v>
      </c>
      <c r="T62" t="str">
        <v>1004.65</v>
      </c>
    </row>
    <row r="63" spans="2:20" x14ac:dyDescent="0.3">
      <c r="B63" s="113">
        <v>13</v>
      </c>
      <c r="C63" s="113" t="s">
        <v>2380</v>
      </c>
      <c r="D63" s="113" t="s">
        <v>2379</v>
      </c>
      <c r="E63" s="113" t="s">
        <v>2378</v>
      </c>
      <c r="F63" s="114">
        <v>33992</v>
      </c>
      <c r="G63" s="113" t="s">
        <v>2377</v>
      </c>
      <c r="H63" s="115">
        <v>35.5</v>
      </c>
      <c r="I63" s="116">
        <v>50</v>
      </c>
      <c r="J63" s="116">
        <f t="shared" si="0"/>
        <v>1775</v>
      </c>
      <c r="M63" t="str">
        <v>CC76</v>
      </c>
      <c r="N63" t="str">
        <v>Seth</v>
      </c>
      <c r="O63" t="str">
        <v>Rose</v>
      </c>
      <c r="P63" t="str">
        <v>35888</v>
      </c>
      <c r="Q63" t="str">
        <v>DRH</v>
      </c>
      <c r="R63" t="str">
        <v>32</v>
      </c>
      <c r="S63" t="str">
        <v>20.5</v>
      </c>
      <c r="T63" t="str">
        <v>656</v>
      </c>
    </row>
    <row r="64" spans="2:20" x14ac:dyDescent="0.3">
      <c r="B64" s="113">
        <v>14</v>
      </c>
      <c r="C64" s="113" t="s">
        <v>2376</v>
      </c>
      <c r="D64" s="113" t="s">
        <v>2375</v>
      </c>
      <c r="E64" s="113" t="s">
        <v>2374</v>
      </c>
      <c r="F64" s="114">
        <v>35195</v>
      </c>
      <c r="G64" s="113" t="s">
        <v>2163</v>
      </c>
      <c r="H64" s="115">
        <v>40</v>
      </c>
      <c r="I64" s="116">
        <v>22.22</v>
      </c>
      <c r="J64" s="116">
        <f t="shared" si="0"/>
        <v>888.8</v>
      </c>
      <c r="M64" t="str">
        <v>GW14</v>
      </c>
      <c r="N64" t="str">
        <v>Bob</v>
      </c>
      <c r="O64" t="str">
        <v>Ambrose</v>
      </c>
      <c r="P64" t="str">
        <v>33992</v>
      </c>
      <c r="Q64" t="str">
        <v xml:space="preserve"> </v>
      </c>
      <c r="R64" t="str">
        <v>35.5</v>
      </c>
      <c r="S64" t="str">
        <v>50</v>
      </c>
      <c r="T64" t="str">
        <v>1775</v>
      </c>
    </row>
    <row r="65" spans="2:20" x14ac:dyDescent="0.3">
      <c r="B65" s="113">
        <v>15</v>
      </c>
      <c r="C65" s="113" t="s">
        <v>2373</v>
      </c>
      <c r="D65" s="113" t="s">
        <v>2372</v>
      </c>
      <c r="E65" s="113" t="s">
        <v>2371</v>
      </c>
      <c r="F65" s="114">
        <v>34858</v>
      </c>
      <c r="G65" s="113" t="s">
        <v>2163</v>
      </c>
      <c r="H65" s="115">
        <v>40</v>
      </c>
      <c r="I65" s="116">
        <v>27.6</v>
      </c>
      <c r="J65" s="116">
        <f t="shared" si="0"/>
        <v>1104</v>
      </c>
      <c r="M65" t="str">
        <v>GBS59</v>
      </c>
      <c r="N65" t="str">
        <v>Chris</v>
      </c>
      <c r="O65" t="str">
        <v>Hume</v>
      </c>
      <c r="P65" t="str">
        <v>35195</v>
      </c>
      <c r="Q65" t="str">
        <v>DH</v>
      </c>
      <c r="R65" t="str">
        <v>40</v>
      </c>
      <c r="S65" t="str">
        <v>22.22</v>
      </c>
      <c r="T65" t="str">
        <v>888.8</v>
      </c>
    </row>
    <row r="66" spans="2:20" x14ac:dyDescent="0.3">
      <c r="B66" s="113">
        <v>16</v>
      </c>
      <c r="C66" s="113" t="s">
        <v>2370</v>
      </c>
      <c r="D66" s="113" t="s">
        <v>2369</v>
      </c>
      <c r="E66" s="113" t="s">
        <v>2368</v>
      </c>
      <c r="F66" s="114">
        <v>34616</v>
      </c>
      <c r="G66" s="113" t="s">
        <v>2163</v>
      </c>
      <c r="H66" s="115">
        <v>35.5</v>
      </c>
      <c r="I66" s="116">
        <v>55</v>
      </c>
      <c r="J66" s="116">
        <f t="shared" si="0"/>
        <v>1952.5</v>
      </c>
      <c r="M66" t="str">
        <v>GBW47</v>
      </c>
      <c r="N66" t="str">
        <v>Robert</v>
      </c>
      <c r="O66" t="str">
        <v>Murray</v>
      </c>
      <c r="P66" t="str">
        <v>34858</v>
      </c>
      <c r="Q66" t="str">
        <v>DH</v>
      </c>
      <c r="R66" t="str">
        <v>40</v>
      </c>
      <c r="S66" t="str">
        <v>27.6</v>
      </c>
      <c r="T66" t="str">
        <v>1104</v>
      </c>
    </row>
    <row r="67" spans="2:20" x14ac:dyDescent="0.3">
      <c r="B67" s="113">
        <v>17</v>
      </c>
      <c r="C67" s="113" t="s">
        <v>2367</v>
      </c>
      <c r="D67" s="113" t="s">
        <v>2366</v>
      </c>
      <c r="E67" s="113" t="s">
        <v>2365</v>
      </c>
      <c r="F67" s="114">
        <v>34094</v>
      </c>
      <c r="G67" s="113" t="s">
        <v>2188</v>
      </c>
      <c r="H67" s="115">
        <v>40</v>
      </c>
      <c r="I67" s="116">
        <v>37</v>
      </c>
      <c r="J67" s="116">
        <f t="shared" si="0"/>
        <v>1480</v>
      </c>
      <c r="M67" t="str">
        <v>GBC11</v>
      </c>
      <c r="N67" t="str">
        <v>James</v>
      </c>
      <c r="O67" t="str">
        <v>Rich</v>
      </c>
      <c r="P67" t="str">
        <v>34616</v>
      </c>
      <c r="Q67" t="str">
        <v>DH</v>
      </c>
      <c r="R67" t="str">
        <v>35.5</v>
      </c>
      <c r="S67" t="str">
        <v>55</v>
      </c>
      <c r="T67" t="str">
        <v>1952.5</v>
      </c>
    </row>
    <row r="68" spans="2:20" x14ac:dyDescent="0.3">
      <c r="B68" s="113">
        <v>18</v>
      </c>
      <c r="C68" s="113" t="s">
        <v>2364</v>
      </c>
      <c r="D68" s="113" t="s">
        <v>2363</v>
      </c>
      <c r="E68" s="113" t="s">
        <v>2362</v>
      </c>
      <c r="F68" s="114">
        <v>35050</v>
      </c>
      <c r="G68" s="113" t="s">
        <v>2188</v>
      </c>
      <c r="H68" s="115">
        <v>40</v>
      </c>
      <c r="I68" s="116">
        <v>37</v>
      </c>
      <c r="J68" s="116">
        <f t="shared" si="0"/>
        <v>1480</v>
      </c>
      <c r="M68" t="str">
        <v>CA18</v>
      </c>
      <c r="N68" t="str">
        <v>George</v>
      </c>
      <c r="O68" t="str">
        <v>Gorski</v>
      </c>
      <c r="P68" t="str">
        <v>34094</v>
      </c>
      <c r="Q68" t="str">
        <v>H</v>
      </c>
      <c r="R68" t="str">
        <v>40</v>
      </c>
      <c r="S68" t="str">
        <v>37</v>
      </c>
      <c r="T68" t="str">
        <v>1480</v>
      </c>
    </row>
    <row r="69" spans="2:20" x14ac:dyDescent="0.3">
      <c r="B69" s="113">
        <v>19</v>
      </c>
      <c r="C69" s="113" t="s">
        <v>2361</v>
      </c>
      <c r="D69" s="113" t="s">
        <v>2360</v>
      </c>
      <c r="E69" s="113" t="s">
        <v>2359</v>
      </c>
      <c r="F69" s="114">
        <v>34871</v>
      </c>
      <c r="G69" s="113" t="s">
        <v>2141</v>
      </c>
      <c r="H69" s="115">
        <v>40</v>
      </c>
      <c r="I69" s="116">
        <v>30</v>
      </c>
      <c r="J69" s="116">
        <f t="shared" si="0"/>
        <v>1200</v>
      </c>
      <c r="M69" t="str">
        <v>GBS57</v>
      </c>
      <c r="N69" t="str">
        <v>Paul</v>
      </c>
      <c r="O69" t="str">
        <v>Hoffman</v>
      </c>
      <c r="P69" t="str">
        <v>35050</v>
      </c>
      <c r="Q69" t="str">
        <v>H</v>
      </c>
      <c r="R69" t="str">
        <v>40</v>
      </c>
      <c r="S69" t="str">
        <v>37</v>
      </c>
      <c r="T69" t="str">
        <v>1480</v>
      </c>
    </row>
    <row r="70" spans="2:20" x14ac:dyDescent="0.3">
      <c r="B70" s="113">
        <v>20</v>
      </c>
      <c r="C70" s="113" t="s">
        <v>2358</v>
      </c>
      <c r="D70" s="113" t="s">
        <v>2357</v>
      </c>
      <c r="E70" s="113" t="s">
        <v>2356</v>
      </c>
      <c r="F70" s="114">
        <v>34534</v>
      </c>
      <c r="G70" s="113"/>
      <c r="H70" s="115">
        <v>35.5</v>
      </c>
      <c r="I70" s="116">
        <v>27.5</v>
      </c>
      <c r="J70" s="116">
        <f t="shared" si="0"/>
        <v>976.25</v>
      </c>
      <c r="M70" t="str">
        <v>AC49</v>
      </c>
      <c r="N70" t="str">
        <v>Dean</v>
      </c>
      <c r="O70" t="str">
        <v>Kramer</v>
      </c>
      <c r="P70" t="str">
        <v>34871</v>
      </c>
      <c r="Q70" t="str">
        <v>RH</v>
      </c>
      <c r="R70" t="str">
        <v>40</v>
      </c>
      <c r="S70" t="str">
        <v>30</v>
      </c>
      <c r="T70" t="str">
        <v>1200</v>
      </c>
    </row>
    <row r="71" spans="2:20" x14ac:dyDescent="0.3">
      <c r="B71" s="113">
        <v>21</v>
      </c>
      <c r="C71" s="113" t="s">
        <v>2355</v>
      </c>
      <c r="D71" s="113" t="s">
        <v>2354</v>
      </c>
      <c r="E71" s="113" t="s">
        <v>2044</v>
      </c>
      <c r="F71" s="114">
        <v>33649</v>
      </c>
      <c r="G71" s="113" t="s">
        <v>2141</v>
      </c>
      <c r="H71" s="115">
        <v>25</v>
      </c>
      <c r="I71" s="116">
        <v>23.52</v>
      </c>
      <c r="J71" s="116">
        <f t="shared" si="0"/>
        <v>588</v>
      </c>
      <c r="M71" t="str">
        <v>GW18</v>
      </c>
      <c r="N71" t="str">
        <v>Carol</v>
      </c>
      <c r="O71" t="str">
        <v>Hill</v>
      </c>
      <c r="P71" t="str">
        <v>34534</v>
      </c>
      <c r="Q71" t="str">
        <v/>
      </c>
      <c r="R71" t="str">
        <v>35.5</v>
      </c>
      <c r="S71" t="str">
        <v>27.5</v>
      </c>
      <c r="T71" t="str">
        <v>976.25</v>
      </c>
    </row>
    <row r="72" spans="2:20" x14ac:dyDescent="0.3">
      <c r="B72" s="113">
        <v>22</v>
      </c>
      <c r="C72" s="113" t="s">
        <v>2353</v>
      </c>
      <c r="D72" s="113" t="s">
        <v>2352</v>
      </c>
      <c r="E72" s="113" t="s">
        <v>2351</v>
      </c>
      <c r="F72" s="114">
        <v>33634</v>
      </c>
      <c r="G72" s="113" t="s">
        <v>2188</v>
      </c>
      <c r="H72" s="115">
        <v>40</v>
      </c>
      <c r="I72" s="116">
        <v>23.75</v>
      </c>
      <c r="J72" s="116">
        <f t="shared" si="0"/>
        <v>950</v>
      </c>
      <c r="M72" t="str">
        <v>GBA19</v>
      </c>
      <c r="N72" t="str">
        <v>Julia</v>
      </c>
      <c r="O72" t="str">
        <v>Smith</v>
      </c>
      <c r="P72" t="str">
        <v>33649</v>
      </c>
      <c r="Q72" t="str">
        <v>RH</v>
      </c>
      <c r="R72" t="str">
        <v>25</v>
      </c>
      <c r="S72" t="str">
        <v>23.52</v>
      </c>
      <c r="T72" t="str">
        <v>588</v>
      </c>
    </row>
    <row r="73" spans="2:20" x14ac:dyDescent="0.3">
      <c r="B73" s="113">
        <v>23</v>
      </c>
      <c r="C73" s="113" t="s">
        <v>2350</v>
      </c>
      <c r="D73" s="113" t="s">
        <v>2349</v>
      </c>
      <c r="E73" s="113" t="s">
        <v>2348</v>
      </c>
      <c r="F73" s="114">
        <v>32573</v>
      </c>
      <c r="G73" s="113" t="s">
        <v>2145</v>
      </c>
      <c r="H73" s="115">
        <v>40</v>
      </c>
      <c r="I73" s="116">
        <v>60</v>
      </c>
      <c r="J73" s="116">
        <f t="shared" si="0"/>
        <v>2400</v>
      </c>
      <c r="M73" t="str">
        <v>AS03</v>
      </c>
      <c r="N73" t="str">
        <v>Jacqueline</v>
      </c>
      <c r="O73" t="str">
        <v>Banks</v>
      </c>
      <c r="P73" t="str">
        <v>33634</v>
      </c>
      <c r="Q73" t="str">
        <v>H</v>
      </c>
      <c r="R73" t="str">
        <v>40</v>
      </c>
      <c r="S73" t="str">
        <v>23.75</v>
      </c>
      <c r="T73" t="str">
        <v>950</v>
      </c>
    </row>
    <row r="74" spans="2:20" x14ac:dyDescent="0.3">
      <c r="B74" s="113">
        <v>24</v>
      </c>
      <c r="C74" s="113" t="s">
        <v>2347</v>
      </c>
      <c r="D74" s="113" t="s">
        <v>2346</v>
      </c>
      <c r="E74" s="113" t="s">
        <v>2345</v>
      </c>
      <c r="F74" s="114">
        <v>33700</v>
      </c>
      <c r="G74" s="113"/>
      <c r="H74" s="115">
        <v>40</v>
      </c>
      <c r="I74" s="116">
        <v>52</v>
      </c>
      <c r="J74" s="116">
        <f t="shared" si="0"/>
        <v>2080</v>
      </c>
      <c r="M74" t="str">
        <v>GW04</v>
      </c>
      <c r="N74" t="str">
        <v>Jeffrey</v>
      </c>
      <c r="O74" t="str">
        <v>Strong</v>
      </c>
      <c r="P74" t="str">
        <v>32573</v>
      </c>
      <c r="Q74" t="str">
        <v>R</v>
      </c>
      <c r="R74" t="str">
        <v>40</v>
      </c>
      <c r="S74" t="str">
        <v>60</v>
      </c>
      <c r="T74" t="str">
        <v>2400</v>
      </c>
    </row>
    <row r="75" spans="2:20" x14ac:dyDescent="0.3">
      <c r="B75" s="113">
        <v>25</v>
      </c>
      <c r="C75" s="113" t="s">
        <v>2344</v>
      </c>
      <c r="D75" s="113" t="s">
        <v>2343</v>
      </c>
      <c r="E75" s="113" t="s">
        <v>2342</v>
      </c>
      <c r="F75" s="114">
        <v>35747</v>
      </c>
      <c r="G75" s="113" t="s">
        <v>2159</v>
      </c>
      <c r="H75" s="115">
        <v>40</v>
      </c>
      <c r="I75" s="116">
        <v>30.5</v>
      </c>
      <c r="J75" s="116">
        <f t="shared" si="0"/>
        <v>1220</v>
      </c>
      <c r="M75" t="str">
        <v>AW07</v>
      </c>
      <c r="N75" t="str">
        <v>JeriLynn</v>
      </c>
      <c r="O75" t="str">
        <v>MacFall</v>
      </c>
      <c r="P75" t="str">
        <v>33700</v>
      </c>
      <c r="Q75" t="str">
        <v/>
      </c>
      <c r="R75" t="str">
        <v>40</v>
      </c>
      <c r="S75" t="str">
        <v>52</v>
      </c>
      <c r="T75" t="str">
        <v>2080</v>
      </c>
    </row>
    <row r="76" spans="2:20" x14ac:dyDescent="0.3">
      <c r="B76" s="113">
        <v>26</v>
      </c>
      <c r="C76" s="113" t="s">
        <v>2341</v>
      </c>
      <c r="D76" s="113" t="s">
        <v>2340</v>
      </c>
      <c r="E76" s="113" t="s">
        <v>2339</v>
      </c>
      <c r="F76" s="114">
        <v>36374</v>
      </c>
      <c r="G76" s="113" t="s">
        <v>2159</v>
      </c>
      <c r="H76" s="115">
        <v>32</v>
      </c>
      <c r="I76" s="116">
        <v>20.5</v>
      </c>
      <c r="J76" s="116">
        <f t="shared" si="0"/>
        <v>656</v>
      </c>
      <c r="M76" t="str">
        <v>GA49</v>
      </c>
      <c r="N76" t="str">
        <v>Sung</v>
      </c>
      <c r="O76" t="str">
        <v>Kim</v>
      </c>
      <c r="P76" t="str">
        <v>35747</v>
      </c>
      <c r="Q76" t="str">
        <v>DRH</v>
      </c>
      <c r="R76" t="str">
        <v>40</v>
      </c>
      <c r="S76" t="str">
        <v>30.5</v>
      </c>
      <c r="T76" t="str">
        <v>1220</v>
      </c>
    </row>
    <row r="77" spans="2:20" x14ac:dyDescent="0.3">
      <c r="B77" s="113">
        <v>27</v>
      </c>
      <c r="C77" s="113" t="s">
        <v>2338</v>
      </c>
      <c r="D77" s="113" t="s">
        <v>2337</v>
      </c>
      <c r="E77" s="113" t="s">
        <v>2336</v>
      </c>
      <c r="F77" s="114">
        <v>34279</v>
      </c>
      <c r="G77" s="113" t="s">
        <v>2188</v>
      </c>
      <c r="H77" s="115">
        <v>40</v>
      </c>
      <c r="I77" s="116">
        <v>34.5</v>
      </c>
      <c r="J77" s="116">
        <f t="shared" si="0"/>
        <v>1380</v>
      </c>
      <c r="M77" t="str">
        <v>CA80</v>
      </c>
      <c r="N77" t="str">
        <v>Theodore</v>
      </c>
      <c r="O77" t="str">
        <v>Ness</v>
      </c>
      <c r="P77" t="str">
        <v>36374</v>
      </c>
      <c r="Q77" t="str">
        <v>DRH</v>
      </c>
      <c r="R77" t="str">
        <v>32</v>
      </c>
      <c r="S77" t="str">
        <v>20.5</v>
      </c>
      <c r="T77" t="str">
        <v>656</v>
      </c>
    </row>
    <row r="78" spans="2:20" x14ac:dyDescent="0.3">
      <c r="B78" s="113">
        <v>28</v>
      </c>
      <c r="C78" s="113" t="s">
        <v>2335</v>
      </c>
      <c r="D78" s="113" t="s">
        <v>2334</v>
      </c>
      <c r="E78" s="113" t="s">
        <v>2333</v>
      </c>
      <c r="F78" s="114">
        <v>33497</v>
      </c>
      <c r="G78" s="113" t="s">
        <v>2159</v>
      </c>
      <c r="H78" s="115">
        <v>40</v>
      </c>
      <c r="I78" s="116">
        <v>45</v>
      </c>
      <c r="J78" s="116">
        <f t="shared" si="0"/>
        <v>1800</v>
      </c>
      <c r="M78" t="str">
        <v>GW15</v>
      </c>
      <c r="N78" t="str">
        <v>Brad</v>
      </c>
      <c r="O78" t="str">
        <v>Hinkelman</v>
      </c>
      <c r="P78" t="str">
        <v>34279</v>
      </c>
      <c r="Q78" t="str">
        <v>H</v>
      </c>
      <c r="R78" t="str">
        <v>40</v>
      </c>
      <c r="S78" t="str">
        <v>34.5</v>
      </c>
      <c r="T78" t="str">
        <v>1380</v>
      </c>
    </row>
    <row r="79" spans="2:20" x14ac:dyDescent="0.3">
      <c r="B79" s="113">
        <v>29</v>
      </c>
      <c r="C79" s="113" t="s">
        <v>2332</v>
      </c>
      <c r="D79" s="113" t="s">
        <v>2331</v>
      </c>
      <c r="E79" s="113" t="s">
        <v>2330</v>
      </c>
      <c r="F79" s="114">
        <v>33831</v>
      </c>
      <c r="G79" s="113" t="s">
        <v>2188</v>
      </c>
      <c r="H79" s="115">
        <v>32</v>
      </c>
      <c r="I79" s="116">
        <v>20.5</v>
      </c>
      <c r="J79" s="116">
        <f t="shared" si="0"/>
        <v>656</v>
      </c>
      <c r="M79" t="str">
        <v>GBC08</v>
      </c>
      <c r="N79" t="str">
        <v>Robert</v>
      </c>
      <c r="O79" t="str">
        <v>Cuffaro</v>
      </c>
      <c r="P79" t="str">
        <v>33497</v>
      </c>
      <c r="Q79" t="str">
        <v>DRH</v>
      </c>
      <c r="R79" t="str">
        <v>40</v>
      </c>
      <c r="S79" t="str">
        <v>45</v>
      </c>
      <c r="T79" t="str">
        <v>1800</v>
      </c>
    </row>
    <row r="80" spans="2:20" x14ac:dyDescent="0.3">
      <c r="B80" s="113">
        <v>30</v>
      </c>
      <c r="C80" s="113" t="s">
        <v>2329</v>
      </c>
      <c r="D80" s="113" t="s">
        <v>2328</v>
      </c>
      <c r="E80" s="113" t="s">
        <v>2327</v>
      </c>
      <c r="F80" s="114">
        <v>33837</v>
      </c>
      <c r="G80" s="113" t="s">
        <v>2188</v>
      </c>
      <c r="H80" s="115">
        <v>40</v>
      </c>
      <c r="I80" s="116">
        <v>36.5</v>
      </c>
      <c r="J80" s="116">
        <f t="shared" si="0"/>
        <v>1460</v>
      </c>
      <c r="M80" t="str">
        <v>CS15</v>
      </c>
      <c r="N80" t="str">
        <v>Donald</v>
      </c>
      <c r="O80" t="str">
        <v>Reese</v>
      </c>
      <c r="P80" t="str">
        <v>33831</v>
      </c>
      <c r="Q80" t="str">
        <v>H</v>
      </c>
      <c r="R80" t="str">
        <v>32</v>
      </c>
      <c r="S80" t="str">
        <v>20.5</v>
      </c>
      <c r="T80" t="str">
        <v>656</v>
      </c>
    </row>
    <row r="81" spans="2:20" x14ac:dyDescent="0.3">
      <c r="B81" s="113">
        <v>31</v>
      </c>
      <c r="C81" s="113" t="s">
        <v>2326</v>
      </c>
      <c r="D81" s="113" t="s">
        <v>2325</v>
      </c>
      <c r="E81" s="113" t="s">
        <v>2324</v>
      </c>
      <c r="F81" s="114">
        <v>35775</v>
      </c>
      <c r="G81" s="113" t="s">
        <v>2145</v>
      </c>
      <c r="H81" s="115">
        <v>25</v>
      </c>
      <c r="I81" s="116">
        <v>23.52</v>
      </c>
      <c r="J81" s="116">
        <f t="shared" si="0"/>
        <v>588</v>
      </c>
      <c r="M81" t="str">
        <v>AW09</v>
      </c>
      <c r="N81" t="str">
        <v>Joanne</v>
      </c>
      <c r="O81" t="str">
        <v>Parker</v>
      </c>
      <c r="P81" t="str">
        <v>33837</v>
      </c>
      <c r="Q81" t="str">
        <v>H</v>
      </c>
      <c r="R81" t="str">
        <v>40</v>
      </c>
      <c r="S81" t="str">
        <v>36.5</v>
      </c>
      <c r="T81" t="str">
        <v>1460</v>
      </c>
    </row>
    <row r="82" spans="2:20" x14ac:dyDescent="0.3">
      <c r="B82" s="113">
        <v>32</v>
      </c>
      <c r="C82" s="113" t="s">
        <v>2323</v>
      </c>
      <c r="D82" s="113" t="s">
        <v>2322</v>
      </c>
      <c r="E82" s="113" t="s">
        <v>2216</v>
      </c>
      <c r="F82" s="114">
        <v>36194</v>
      </c>
      <c r="G82" s="113"/>
      <c r="H82" s="115">
        <v>35</v>
      </c>
      <c r="I82" s="116">
        <v>27.1</v>
      </c>
      <c r="J82" s="116">
        <f t="shared" si="0"/>
        <v>948.5</v>
      </c>
      <c r="M82" t="str">
        <v>GBA34</v>
      </c>
      <c r="N82" t="str">
        <v>Susan</v>
      </c>
      <c r="O82" t="str">
        <v>Drake</v>
      </c>
      <c r="P82" t="str">
        <v>35775</v>
      </c>
      <c r="Q82" t="str">
        <v>R</v>
      </c>
      <c r="R82" t="str">
        <v>25</v>
      </c>
      <c r="S82" t="str">
        <v>23.52</v>
      </c>
      <c r="T82" t="str">
        <v>588</v>
      </c>
    </row>
    <row r="83" spans="2:20" x14ac:dyDescent="0.3">
      <c r="B83" s="113">
        <v>33</v>
      </c>
      <c r="C83" s="113" t="s">
        <v>2321</v>
      </c>
      <c r="D83" s="113" t="s">
        <v>2320</v>
      </c>
      <c r="E83" s="113" t="s">
        <v>2319</v>
      </c>
      <c r="F83" s="114">
        <v>36017</v>
      </c>
      <c r="G83" s="113" t="s">
        <v>2141</v>
      </c>
      <c r="H83" s="115">
        <v>35</v>
      </c>
      <c r="I83" s="116">
        <v>50</v>
      </c>
      <c r="J83" s="116">
        <f t="shared" ref="J83:J114" si="1">H83*I83</f>
        <v>1750</v>
      </c>
      <c r="M83" t="str">
        <v>GBC29</v>
      </c>
      <c r="N83" t="str">
        <v>James</v>
      </c>
      <c r="O83" t="str">
        <v>Abel</v>
      </c>
      <c r="P83" t="str">
        <v>36194</v>
      </c>
      <c r="Q83" t="str">
        <v/>
      </c>
      <c r="R83" t="str">
        <v>35</v>
      </c>
      <c r="S83" t="str">
        <v>27.1</v>
      </c>
      <c r="T83" t="str">
        <v>948.5</v>
      </c>
    </row>
    <row r="84" spans="2:20" x14ac:dyDescent="0.3">
      <c r="B84" s="113">
        <v>34</v>
      </c>
      <c r="C84" s="113" t="s">
        <v>2318</v>
      </c>
      <c r="D84" s="113" t="s">
        <v>2317</v>
      </c>
      <c r="E84" s="113" t="s">
        <v>2044</v>
      </c>
      <c r="F84" s="114">
        <v>35372</v>
      </c>
      <c r="G84" s="113" t="s">
        <v>1940</v>
      </c>
      <c r="H84" s="115">
        <v>40</v>
      </c>
      <c r="I84" s="116">
        <v>34.5</v>
      </c>
      <c r="J84" s="116">
        <f t="shared" si="1"/>
        <v>1380</v>
      </c>
      <c r="M84" t="str">
        <v>GBW77</v>
      </c>
      <c r="N84" t="str">
        <v>Laura</v>
      </c>
      <c r="O84" t="str">
        <v>Reagan</v>
      </c>
      <c r="P84" t="str">
        <v>36017</v>
      </c>
      <c r="Q84" t="str">
        <v>RH</v>
      </c>
      <c r="R84" t="str">
        <v>35</v>
      </c>
      <c r="S84" t="str">
        <v>50</v>
      </c>
      <c r="T84" t="str">
        <v>1750</v>
      </c>
    </row>
    <row r="85" spans="2:20" x14ac:dyDescent="0.3">
      <c r="B85" s="113">
        <v>35</v>
      </c>
      <c r="C85" s="113" t="s">
        <v>2316</v>
      </c>
      <c r="D85" s="113" t="s">
        <v>2315</v>
      </c>
      <c r="E85" s="113" t="s">
        <v>2314</v>
      </c>
      <c r="F85" s="114">
        <v>35026</v>
      </c>
      <c r="G85" s="113" t="s">
        <v>1940</v>
      </c>
      <c r="H85" s="115">
        <v>35.5</v>
      </c>
      <c r="I85" s="116">
        <v>55</v>
      </c>
      <c r="J85" s="116">
        <f t="shared" si="1"/>
        <v>1952.5</v>
      </c>
      <c r="M85" t="str">
        <v>GS40</v>
      </c>
      <c r="N85" t="str">
        <v>Brian</v>
      </c>
      <c r="O85" t="str">
        <v>Smith</v>
      </c>
      <c r="P85" t="str">
        <v>35372</v>
      </c>
      <c r="Q85" t="str">
        <v>D</v>
      </c>
      <c r="R85" t="str">
        <v>40</v>
      </c>
      <c r="S85" t="str">
        <v>34.5</v>
      </c>
      <c r="T85" t="str">
        <v>1380</v>
      </c>
    </row>
    <row r="86" spans="2:20" x14ac:dyDescent="0.3">
      <c r="B86" s="113">
        <v>36</v>
      </c>
      <c r="C86" s="113" t="s">
        <v>2313</v>
      </c>
      <c r="D86" s="113" t="s">
        <v>2312</v>
      </c>
      <c r="E86" s="113" t="s">
        <v>2311</v>
      </c>
      <c r="F86" s="114">
        <v>34483</v>
      </c>
      <c r="G86" s="113"/>
      <c r="H86" s="115">
        <v>40</v>
      </c>
      <c r="I86" s="116">
        <v>23.75</v>
      </c>
      <c r="J86" s="116">
        <f t="shared" si="1"/>
        <v>950</v>
      </c>
      <c r="M86" t="str">
        <v>GW32</v>
      </c>
      <c r="N86" t="str">
        <v>Mary</v>
      </c>
      <c r="O86" t="str">
        <v>Barber</v>
      </c>
      <c r="P86" t="str">
        <v>35026</v>
      </c>
      <c r="Q86" t="str">
        <v>D</v>
      </c>
      <c r="R86" t="str">
        <v>35.5</v>
      </c>
      <c r="S86" t="str">
        <v>55</v>
      </c>
      <c r="T86" t="str">
        <v>1952.5</v>
      </c>
    </row>
    <row r="87" spans="2:20" x14ac:dyDescent="0.3">
      <c r="B87" s="113">
        <v>37</v>
      </c>
      <c r="C87" s="113" t="s">
        <v>2310</v>
      </c>
      <c r="D87" s="113" t="s">
        <v>2309</v>
      </c>
      <c r="E87" s="113" t="s">
        <v>2308</v>
      </c>
      <c r="F87" s="114">
        <v>34949</v>
      </c>
      <c r="G87" s="113" t="s">
        <v>2188</v>
      </c>
      <c r="H87" s="115">
        <v>29.5</v>
      </c>
      <c r="I87" s="116">
        <v>21.5</v>
      </c>
      <c r="J87" s="116">
        <f t="shared" si="1"/>
        <v>634.25</v>
      </c>
      <c r="M87" t="str">
        <v>AW24</v>
      </c>
      <c r="N87" t="str">
        <v>Peter</v>
      </c>
      <c r="O87" t="str">
        <v>Allen</v>
      </c>
      <c r="P87" t="str">
        <v>34483</v>
      </c>
      <c r="Q87" t="str">
        <v/>
      </c>
      <c r="R87" t="str">
        <v>40</v>
      </c>
      <c r="S87" t="str">
        <v>23.75</v>
      </c>
      <c r="T87" t="str">
        <v>950</v>
      </c>
    </row>
    <row r="88" spans="2:20" x14ac:dyDescent="0.3">
      <c r="B88" s="113">
        <v>38</v>
      </c>
      <c r="C88" s="113" t="s">
        <v>2307</v>
      </c>
      <c r="D88" s="113" t="s">
        <v>2306</v>
      </c>
      <c r="E88" s="113" t="s">
        <v>2305</v>
      </c>
      <c r="F88" s="114">
        <v>33404</v>
      </c>
      <c r="G88" s="113" t="s">
        <v>1940</v>
      </c>
      <c r="H88" s="115">
        <v>38</v>
      </c>
      <c r="I88" s="116">
        <v>30.5</v>
      </c>
      <c r="J88" s="116">
        <f t="shared" si="1"/>
        <v>1159</v>
      </c>
      <c r="M88" t="str">
        <v>GC12</v>
      </c>
      <c r="N88" t="str">
        <v>Mary</v>
      </c>
      <c r="O88" t="str">
        <v>Altman</v>
      </c>
      <c r="P88" t="str">
        <v>34949</v>
      </c>
      <c r="Q88" t="str">
        <v>H</v>
      </c>
      <c r="R88" t="str">
        <v>29.5</v>
      </c>
      <c r="S88" t="str">
        <v>21.5</v>
      </c>
      <c r="T88" t="str">
        <v>634.25</v>
      </c>
    </row>
    <row r="89" spans="2:20" x14ac:dyDescent="0.3">
      <c r="B89" s="113">
        <v>39</v>
      </c>
      <c r="C89" s="113" t="s">
        <v>2304</v>
      </c>
      <c r="D89" s="113" t="s">
        <v>2303</v>
      </c>
      <c r="E89" s="113" t="s">
        <v>2302</v>
      </c>
      <c r="F89" s="114">
        <v>35655</v>
      </c>
      <c r="G89" s="113" t="s">
        <v>2163</v>
      </c>
      <c r="H89" s="115">
        <v>40</v>
      </c>
      <c r="I89" s="116">
        <v>37</v>
      </c>
      <c r="J89" s="116">
        <f t="shared" si="1"/>
        <v>1480</v>
      </c>
      <c r="M89" t="str">
        <v>CA06</v>
      </c>
      <c r="N89" t="str">
        <v>Fred</v>
      </c>
      <c r="O89" t="str">
        <v>Mallory</v>
      </c>
      <c r="P89" t="str">
        <v>33404</v>
      </c>
      <c r="Q89" t="str">
        <v>D</v>
      </c>
      <c r="R89" t="str">
        <v>38</v>
      </c>
      <c r="S89" t="str">
        <v>30.5</v>
      </c>
      <c r="T89" t="str">
        <v>1159</v>
      </c>
    </row>
    <row r="90" spans="2:20" x14ac:dyDescent="0.3">
      <c r="B90" s="113">
        <v>40</v>
      </c>
      <c r="C90" s="113" t="s">
        <v>2301</v>
      </c>
      <c r="D90" s="113" t="s">
        <v>2300</v>
      </c>
      <c r="E90" s="113" t="s">
        <v>2299</v>
      </c>
      <c r="F90" s="114">
        <v>35005</v>
      </c>
      <c r="G90" s="113"/>
      <c r="H90" s="115">
        <v>38</v>
      </c>
      <c r="I90" s="116">
        <v>30.5</v>
      </c>
      <c r="J90" s="116">
        <f t="shared" si="1"/>
        <v>1159</v>
      </c>
      <c r="M90" t="str">
        <v>GBC65</v>
      </c>
      <c r="N90" t="str">
        <v>Molly</v>
      </c>
      <c r="O90" t="str">
        <v>Steadman</v>
      </c>
      <c r="P90" t="str">
        <v>35655</v>
      </c>
      <c r="Q90" t="str">
        <v>DH</v>
      </c>
      <c r="R90" t="str">
        <v>40</v>
      </c>
      <c r="S90" t="str">
        <v>37</v>
      </c>
      <c r="T90" t="str">
        <v>1480</v>
      </c>
    </row>
    <row r="91" spans="2:20" x14ac:dyDescent="0.3">
      <c r="B91" s="113">
        <v>41</v>
      </c>
      <c r="C91" s="113" t="s">
        <v>2298</v>
      </c>
      <c r="D91" s="113" t="s">
        <v>2297</v>
      </c>
      <c r="E91" s="113" t="s">
        <v>2296</v>
      </c>
      <c r="F91" s="114">
        <v>34471</v>
      </c>
      <c r="G91" s="113" t="s">
        <v>2149</v>
      </c>
      <c r="H91" s="115">
        <v>40</v>
      </c>
      <c r="I91" s="116">
        <v>23.22</v>
      </c>
      <c r="J91" s="116">
        <f t="shared" si="1"/>
        <v>928.8</v>
      </c>
      <c r="M91" t="str">
        <v>GBC49</v>
      </c>
      <c r="N91" t="str">
        <v>Greg</v>
      </c>
      <c r="O91" t="str">
        <v>Connors</v>
      </c>
      <c r="P91" t="str">
        <v>35005</v>
      </c>
      <c r="Q91" t="str">
        <v/>
      </c>
      <c r="R91" t="str">
        <v>38</v>
      </c>
      <c r="S91" t="str">
        <v>30.5</v>
      </c>
      <c r="T91" t="str">
        <v>1159</v>
      </c>
    </row>
    <row r="92" spans="2:20" x14ac:dyDescent="0.3">
      <c r="B92" s="113">
        <v>42</v>
      </c>
      <c r="C92" s="113" t="s">
        <v>2295</v>
      </c>
      <c r="D92" s="113" t="s">
        <v>2294</v>
      </c>
      <c r="E92" s="113" t="s">
        <v>2293</v>
      </c>
      <c r="F92" s="114">
        <v>32883</v>
      </c>
      <c r="G92" s="113"/>
      <c r="H92" s="115">
        <v>40</v>
      </c>
      <c r="I92" s="116">
        <v>45</v>
      </c>
      <c r="J92" s="116">
        <f t="shared" si="1"/>
        <v>1800</v>
      </c>
      <c r="M92" t="str">
        <v>GBA29</v>
      </c>
      <c r="N92" t="str">
        <v>Kathy</v>
      </c>
      <c r="O92" t="str">
        <v>Mayron</v>
      </c>
      <c r="P92" t="str">
        <v>34471</v>
      </c>
      <c r="Q92" t="str">
        <v>DR</v>
      </c>
      <c r="R92" t="str">
        <v>40</v>
      </c>
      <c r="S92" t="str">
        <v>23.22</v>
      </c>
      <c r="T92" t="str">
        <v>928.8</v>
      </c>
    </row>
    <row r="93" spans="2:20" x14ac:dyDescent="0.3">
      <c r="B93" s="113">
        <v>43</v>
      </c>
      <c r="C93" s="113" t="s">
        <v>2292</v>
      </c>
      <c r="D93" s="113" t="s">
        <v>2291</v>
      </c>
      <c r="E93" s="113" t="s">
        <v>2290</v>
      </c>
      <c r="F93" s="114">
        <v>34414</v>
      </c>
      <c r="G93" s="113" t="s">
        <v>2163</v>
      </c>
      <c r="H93" s="115">
        <v>35</v>
      </c>
      <c r="I93" s="116">
        <v>39</v>
      </c>
      <c r="J93" s="116">
        <f t="shared" si="1"/>
        <v>1365</v>
      </c>
      <c r="M93" t="str">
        <v>GS07</v>
      </c>
      <c r="N93" t="str">
        <v>Bill</v>
      </c>
      <c r="O93" t="str">
        <v>Simpson</v>
      </c>
      <c r="P93" t="str">
        <v>32883</v>
      </c>
      <c r="Q93" t="str">
        <v/>
      </c>
      <c r="R93" t="str">
        <v>40</v>
      </c>
      <c r="S93" t="str">
        <v>45</v>
      </c>
      <c r="T93" t="str">
        <v>1800</v>
      </c>
    </row>
    <row r="94" spans="2:20" x14ac:dyDescent="0.3">
      <c r="B94" s="113">
        <v>44</v>
      </c>
      <c r="C94" s="113" t="s">
        <v>2289</v>
      </c>
      <c r="D94" s="113" t="s">
        <v>2288</v>
      </c>
      <c r="E94" s="113" t="s">
        <v>2287</v>
      </c>
      <c r="F94" s="114">
        <v>34671</v>
      </c>
      <c r="G94" s="113" t="s">
        <v>2149</v>
      </c>
      <c r="H94" s="115">
        <v>15.5</v>
      </c>
      <c r="I94" s="116">
        <v>21.5</v>
      </c>
      <c r="J94" s="116">
        <f t="shared" si="1"/>
        <v>333.25</v>
      </c>
      <c r="M94" t="str">
        <v>GBA28</v>
      </c>
      <c r="N94" t="str">
        <v>Michael</v>
      </c>
      <c r="O94" t="str">
        <v>Richardson</v>
      </c>
      <c r="P94" t="str">
        <v>34414</v>
      </c>
      <c r="Q94" t="str">
        <v>DH</v>
      </c>
      <c r="R94" t="str">
        <v>35</v>
      </c>
      <c r="S94" t="str">
        <v>39</v>
      </c>
      <c r="T94" t="str">
        <v>1365</v>
      </c>
    </row>
    <row r="95" spans="2:20" x14ac:dyDescent="0.3">
      <c r="B95" s="113">
        <v>45</v>
      </c>
      <c r="C95" s="113" t="s">
        <v>2286</v>
      </c>
      <c r="D95" s="113" t="s">
        <v>2285</v>
      </c>
      <c r="E95" s="113" t="s">
        <v>2284</v>
      </c>
      <c r="F95" s="114">
        <v>33883</v>
      </c>
      <c r="G95" s="113" t="s">
        <v>2188</v>
      </c>
      <c r="H95" s="115">
        <v>40</v>
      </c>
      <c r="I95" s="116">
        <v>37</v>
      </c>
      <c r="J95" s="116">
        <f t="shared" si="1"/>
        <v>1480</v>
      </c>
      <c r="M95" t="str">
        <v>AA35</v>
      </c>
      <c r="N95" t="str">
        <v>Melanie</v>
      </c>
      <c r="O95" t="str">
        <v>Bowers</v>
      </c>
      <c r="P95" t="str">
        <v>34671</v>
      </c>
      <c r="Q95" t="str">
        <v>DR</v>
      </c>
      <c r="R95" t="str">
        <v>15.5</v>
      </c>
      <c r="S95" t="str">
        <v>21.5</v>
      </c>
      <c r="T95" t="str">
        <v>333.25</v>
      </c>
    </row>
    <row r="96" spans="2:20" x14ac:dyDescent="0.3">
      <c r="B96" s="113">
        <v>46</v>
      </c>
      <c r="C96" s="113" t="s">
        <v>2283</v>
      </c>
      <c r="D96" s="113" t="s">
        <v>2282</v>
      </c>
      <c r="E96" s="113" t="s">
        <v>2281</v>
      </c>
      <c r="F96" s="114">
        <v>35427</v>
      </c>
      <c r="G96" s="113" t="s">
        <v>2159</v>
      </c>
      <c r="H96" s="115">
        <v>32</v>
      </c>
      <c r="I96" s="116">
        <v>20.5</v>
      </c>
      <c r="J96" s="116">
        <f t="shared" si="1"/>
        <v>656</v>
      </c>
      <c r="M96" t="str">
        <v>GBS16</v>
      </c>
      <c r="N96" t="str">
        <v>Kyle</v>
      </c>
      <c r="O96" t="str">
        <v>Earnhart</v>
      </c>
      <c r="P96" t="str">
        <v>33883</v>
      </c>
      <c r="Q96" t="str">
        <v>H</v>
      </c>
      <c r="R96" t="str">
        <v>40</v>
      </c>
      <c r="S96" t="str">
        <v>37</v>
      </c>
      <c r="T96" t="str">
        <v>1480</v>
      </c>
    </row>
    <row r="97" spans="2:20" x14ac:dyDescent="0.3">
      <c r="B97" s="113">
        <v>47</v>
      </c>
      <c r="C97" s="113" t="s">
        <v>2280</v>
      </c>
      <c r="D97" s="113" t="s">
        <v>2279</v>
      </c>
      <c r="E97" s="113" t="s">
        <v>2278</v>
      </c>
      <c r="F97" s="114">
        <v>34428</v>
      </c>
      <c r="G97" s="113" t="s">
        <v>2141</v>
      </c>
      <c r="H97" s="115">
        <v>25</v>
      </c>
      <c r="I97" s="116">
        <v>23.52</v>
      </c>
      <c r="J97" s="116">
        <f t="shared" si="1"/>
        <v>588</v>
      </c>
      <c r="M97" t="str">
        <v>GBC64</v>
      </c>
      <c r="N97" t="str">
        <v>Lance</v>
      </c>
      <c r="O97" t="str">
        <v>Davies</v>
      </c>
      <c r="P97" t="str">
        <v>35427</v>
      </c>
      <c r="Q97" t="str">
        <v>DRH</v>
      </c>
      <c r="R97" t="str">
        <v>32</v>
      </c>
      <c r="S97" t="str">
        <v>20.5</v>
      </c>
      <c r="T97" t="str">
        <v>656</v>
      </c>
    </row>
    <row r="98" spans="2:20" x14ac:dyDescent="0.3">
      <c r="B98" s="113">
        <v>48</v>
      </c>
      <c r="C98" s="113" t="s">
        <v>2277</v>
      </c>
      <c r="D98" s="113" t="s">
        <v>2276</v>
      </c>
      <c r="E98" s="113" t="s">
        <v>2275</v>
      </c>
      <c r="F98" s="114">
        <v>34843</v>
      </c>
      <c r="G98" s="113" t="s">
        <v>2145</v>
      </c>
      <c r="H98" s="115">
        <v>38</v>
      </c>
      <c r="I98" s="116">
        <v>55</v>
      </c>
      <c r="J98" s="116">
        <f t="shared" si="1"/>
        <v>2090</v>
      </c>
      <c r="M98" t="str">
        <v>CC23</v>
      </c>
      <c r="N98" t="str">
        <v>Anne</v>
      </c>
      <c r="O98" t="str">
        <v>Davidson</v>
      </c>
      <c r="P98" t="str">
        <v>34428</v>
      </c>
      <c r="Q98" t="str">
        <v>RH</v>
      </c>
      <c r="R98" t="str">
        <v>25</v>
      </c>
      <c r="S98" t="str">
        <v>23.52</v>
      </c>
      <c r="T98" t="str">
        <v>588</v>
      </c>
    </row>
    <row r="99" spans="2:20" x14ac:dyDescent="0.3">
      <c r="B99" s="113">
        <v>49</v>
      </c>
      <c r="C99" s="113" t="s">
        <v>2274</v>
      </c>
      <c r="D99" s="113" t="s">
        <v>2273</v>
      </c>
      <c r="E99" s="113" t="s">
        <v>2272</v>
      </c>
      <c r="F99" s="114">
        <v>35034</v>
      </c>
      <c r="G99" s="113" t="s">
        <v>2159</v>
      </c>
      <c r="H99" s="115">
        <v>35.5</v>
      </c>
      <c r="I99" s="116">
        <v>27.5</v>
      </c>
      <c r="J99" s="116">
        <f t="shared" si="1"/>
        <v>976.25</v>
      </c>
      <c r="M99" t="str">
        <v>CA40</v>
      </c>
      <c r="N99" t="str">
        <v>Doug</v>
      </c>
      <c r="O99" t="str">
        <v>Briscoll</v>
      </c>
      <c r="P99" t="str">
        <v>34843</v>
      </c>
      <c r="Q99" t="str">
        <v>R</v>
      </c>
      <c r="R99" t="str">
        <v>38</v>
      </c>
      <c r="S99" t="str">
        <v>55</v>
      </c>
      <c r="T99" t="str">
        <v>2090</v>
      </c>
    </row>
    <row r="100" spans="2:20" x14ac:dyDescent="0.3">
      <c r="B100" s="113">
        <v>50</v>
      </c>
      <c r="C100" s="113" t="s">
        <v>2271</v>
      </c>
      <c r="D100" s="113" t="s">
        <v>2270</v>
      </c>
      <c r="E100" s="113" t="s">
        <v>2269</v>
      </c>
      <c r="F100" s="114">
        <v>34610</v>
      </c>
      <c r="G100" s="113" t="s">
        <v>2145</v>
      </c>
      <c r="H100" s="115">
        <v>40</v>
      </c>
      <c r="I100" s="116">
        <v>36.5</v>
      </c>
      <c r="J100" s="116">
        <f t="shared" si="1"/>
        <v>1460</v>
      </c>
      <c r="M100" t="str">
        <v>GW37</v>
      </c>
      <c r="N100" t="str">
        <v>George</v>
      </c>
      <c r="O100" t="str">
        <v>Feldsott</v>
      </c>
      <c r="P100" t="str">
        <v>35034</v>
      </c>
      <c r="Q100" t="str">
        <v>DRH</v>
      </c>
      <c r="R100" t="str">
        <v>35.5</v>
      </c>
      <c r="S100" t="str">
        <v>27.5</v>
      </c>
      <c r="T100" t="str">
        <v>976.25</v>
      </c>
    </row>
    <row r="101" spans="2:20" x14ac:dyDescent="0.3">
      <c r="B101" s="113">
        <v>51</v>
      </c>
      <c r="C101" s="113" t="s">
        <v>2268</v>
      </c>
      <c r="D101" s="113" t="s">
        <v>2267</v>
      </c>
      <c r="E101" s="113" t="s">
        <v>2266</v>
      </c>
      <c r="F101" s="114">
        <v>33704</v>
      </c>
      <c r="G101" s="113"/>
      <c r="H101" s="115">
        <v>38</v>
      </c>
      <c r="I101" s="116">
        <v>30.5</v>
      </c>
      <c r="J101" s="116">
        <f t="shared" si="1"/>
        <v>1159</v>
      </c>
      <c r="M101" t="str">
        <v>AS29</v>
      </c>
      <c r="N101" t="str">
        <v>Steve</v>
      </c>
      <c r="O101" t="str">
        <v>Singer</v>
      </c>
      <c r="P101" t="str">
        <v>34610</v>
      </c>
      <c r="Q101" t="str">
        <v>R</v>
      </c>
      <c r="R101" t="str">
        <v>40</v>
      </c>
      <c r="S101" t="str">
        <v>36.5</v>
      </c>
      <c r="T101" t="str">
        <v>1460</v>
      </c>
    </row>
    <row r="102" spans="2:20" x14ac:dyDescent="0.3">
      <c r="B102" s="113">
        <v>52</v>
      </c>
      <c r="C102" s="113" t="s">
        <v>2265</v>
      </c>
      <c r="D102" s="113" t="s">
        <v>2264</v>
      </c>
      <c r="E102" s="113" t="s">
        <v>2263</v>
      </c>
      <c r="F102" s="114">
        <v>34998</v>
      </c>
      <c r="G102" s="113" t="s">
        <v>2141</v>
      </c>
      <c r="H102" s="115">
        <v>40</v>
      </c>
      <c r="I102" s="116">
        <v>36.5</v>
      </c>
      <c r="J102" s="116">
        <f t="shared" si="1"/>
        <v>1460</v>
      </c>
      <c r="M102" t="str">
        <v>GBA14</v>
      </c>
      <c r="N102" t="str">
        <v>Carol</v>
      </c>
      <c r="O102" t="str">
        <v>Tucker</v>
      </c>
      <c r="P102" t="str">
        <v>33704</v>
      </c>
      <c r="Q102" t="str">
        <v/>
      </c>
      <c r="R102" t="str">
        <v>38</v>
      </c>
      <c r="S102" t="str">
        <v>30.5</v>
      </c>
      <c r="T102" t="str">
        <v>1159</v>
      </c>
    </row>
    <row r="103" spans="2:20" x14ac:dyDescent="0.3">
      <c r="B103" s="113">
        <v>53</v>
      </c>
      <c r="C103" s="113" t="s">
        <v>2262</v>
      </c>
      <c r="D103" s="113" t="s">
        <v>2261</v>
      </c>
      <c r="E103" s="113" t="s">
        <v>2260</v>
      </c>
      <c r="F103" s="114">
        <v>34347</v>
      </c>
      <c r="G103" s="113" t="s">
        <v>2141</v>
      </c>
      <c r="H103" s="115">
        <v>35</v>
      </c>
      <c r="I103" s="116">
        <v>39</v>
      </c>
      <c r="J103" s="116">
        <f t="shared" si="1"/>
        <v>1365</v>
      </c>
      <c r="M103" t="str">
        <v>GC20</v>
      </c>
      <c r="N103" t="str">
        <v>Henry</v>
      </c>
      <c r="O103" t="str">
        <v>Paterson</v>
      </c>
      <c r="P103" t="str">
        <v>34998</v>
      </c>
      <c r="Q103" t="str">
        <v>RH</v>
      </c>
      <c r="R103" t="str">
        <v>40</v>
      </c>
      <c r="S103" t="str">
        <v>36.5</v>
      </c>
      <c r="T103" t="str">
        <v>1460</v>
      </c>
    </row>
    <row r="104" spans="2:20" x14ac:dyDescent="0.3">
      <c r="B104" s="113">
        <v>54</v>
      </c>
      <c r="C104" s="113" t="s">
        <v>2259</v>
      </c>
      <c r="D104" s="113" t="s">
        <v>2258</v>
      </c>
      <c r="E104" s="113" t="s">
        <v>2257</v>
      </c>
      <c r="F104" s="114">
        <v>34615</v>
      </c>
      <c r="G104" s="113"/>
      <c r="H104" s="115">
        <v>40</v>
      </c>
      <c r="I104" s="116">
        <v>36.5</v>
      </c>
      <c r="J104" s="116">
        <f t="shared" si="1"/>
        <v>1460</v>
      </c>
      <c r="M104" t="str">
        <v>GBA21</v>
      </c>
      <c r="N104" t="str">
        <v>Brooks</v>
      </c>
      <c r="O104" t="str">
        <v>Hillen</v>
      </c>
      <c r="P104" t="str">
        <v>34347</v>
      </c>
      <c r="Q104" t="str">
        <v>RH</v>
      </c>
      <c r="R104" t="str">
        <v>35</v>
      </c>
      <c r="S104" t="str">
        <v>39</v>
      </c>
      <c r="T104" t="str">
        <v>1365</v>
      </c>
    </row>
    <row r="105" spans="2:20" x14ac:dyDescent="0.3">
      <c r="B105" s="113">
        <v>55</v>
      </c>
      <c r="C105" s="113" t="s">
        <v>2256</v>
      </c>
      <c r="D105" s="113" t="s">
        <v>2255</v>
      </c>
      <c r="E105" s="113" t="s">
        <v>2254</v>
      </c>
      <c r="F105" s="114">
        <v>35221</v>
      </c>
      <c r="G105" s="113"/>
      <c r="H105" s="115">
        <v>25</v>
      </c>
      <c r="I105" s="116">
        <v>23.52</v>
      </c>
      <c r="J105" s="116">
        <f t="shared" si="1"/>
        <v>588</v>
      </c>
      <c r="M105" t="str">
        <v>GBC09</v>
      </c>
      <c r="N105" t="str">
        <v>Dominick</v>
      </c>
      <c r="O105" t="str">
        <v>Mazza</v>
      </c>
      <c r="P105" t="str">
        <v>34615</v>
      </c>
      <c r="Q105" t="str">
        <v/>
      </c>
      <c r="R105" t="str">
        <v>40</v>
      </c>
      <c r="S105" t="str">
        <v>36.5</v>
      </c>
      <c r="T105" t="str">
        <v>1460</v>
      </c>
    </row>
    <row r="106" spans="2:20" x14ac:dyDescent="0.3">
      <c r="B106" s="113">
        <v>56</v>
      </c>
      <c r="C106" s="113" t="s">
        <v>2253</v>
      </c>
      <c r="D106" s="113" t="s">
        <v>2252</v>
      </c>
      <c r="E106" s="113" t="s">
        <v>2251</v>
      </c>
      <c r="F106" s="114">
        <v>36181</v>
      </c>
      <c r="G106" s="113" t="s">
        <v>2159</v>
      </c>
      <c r="H106" s="115">
        <v>40</v>
      </c>
      <c r="I106" s="116">
        <v>36.5</v>
      </c>
      <c r="J106" s="116">
        <f t="shared" si="1"/>
        <v>1460</v>
      </c>
      <c r="M106" t="str">
        <v>CW30</v>
      </c>
      <c r="N106" t="str">
        <v>Jennifer</v>
      </c>
      <c r="O106" t="str">
        <v>Snyder</v>
      </c>
      <c r="P106" t="str">
        <v>35221</v>
      </c>
      <c r="Q106" t="str">
        <v/>
      </c>
      <c r="R106" t="str">
        <v>25</v>
      </c>
      <c r="S106" t="str">
        <v>23.52</v>
      </c>
      <c r="T106" t="str">
        <v>588</v>
      </c>
    </row>
    <row r="107" spans="2:20" x14ac:dyDescent="0.3">
      <c r="B107" s="113">
        <v>57</v>
      </c>
      <c r="C107" s="113" t="s">
        <v>2250</v>
      </c>
      <c r="D107" s="113" t="s">
        <v>2249</v>
      </c>
      <c r="E107" s="113" t="s">
        <v>2248</v>
      </c>
      <c r="F107" s="114">
        <v>32732</v>
      </c>
      <c r="G107" s="113" t="s">
        <v>2145</v>
      </c>
      <c r="H107" s="115">
        <v>38</v>
      </c>
      <c r="I107" s="116">
        <v>30.5</v>
      </c>
      <c r="J107" s="116">
        <f t="shared" si="1"/>
        <v>1159</v>
      </c>
      <c r="M107" t="str">
        <v>AW69</v>
      </c>
      <c r="N107" t="str">
        <v>Joshua</v>
      </c>
      <c r="O107" t="str">
        <v>Maccaluso</v>
      </c>
      <c r="P107" t="str">
        <v>36181</v>
      </c>
      <c r="Q107" t="str">
        <v>DRH</v>
      </c>
      <c r="R107" t="str">
        <v>40</v>
      </c>
      <c r="S107" t="str">
        <v>36.5</v>
      </c>
      <c r="T107" t="str">
        <v>1460</v>
      </c>
    </row>
    <row r="108" spans="2:20" x14ac:dyDescent="0.3">
      <c r="B108" s="113">
        <v>58</v>
      </c>
      <c r="C108" s="113" t="s">
        <v>2247</v>
      </c>
      <c r="D108" s="113" t="s">
        <v>2246</v>
      </c>
      <c r="E108" s="113" t="s">
        <v>2245</v>
      </c>
      <c r="F108" s="114">
        <v>35755</v>
      </c>
      <c r="G108" s="113" t="s">
        <v>2149</v>
      </c>
      <c r="H108" s="115">
        <v>40</v>
      </c>
      <c r="I108" s="116">
        <v>27.6</v>
      </c>
      <c r="J108" s="116">
        <f t="shared" si="1"/>
        <v>1104</v>
      </c>
      <c r="M108" t="str">
        <v>GBW05</v>
      </c>
      <c r="N108" t="str">
        <v>Bill</v>
      </c>
      <c r="O108" t="str">
        <v>Wheeler</v>
      </c>
      <c r="P108" t="str">
        <v>32732</v>
      </c>
      <c r="Q108" t="str">
        <v>R</v>
      </c>
      <c r="R108" t="str">
        <v>38</v>
      </c>
      <c r="S108" t="str">
        <v>30.5</v>
      </c>
      <c r="T108" t="str">
        <v>1159</v>
      </c>
    </row>
    <row r="109" spans="2:20" x14ac:dyDescent="0.3">
      <c r="B109" s="113">
        <v>59</v>
      </c>
      <c r="C109" s="113" t="s">
        <v>2244</v>
      </c>
      <c r="D109" s="113" t="s">
        <v>2243</v>
      </c>
      <c r="E109" s="113" t="s">
        <v>2216</v>
      </c>
      <c r="F109" s="114">
        <v>34709</v>
      </c>
      <c r="G109" s="113" t="s">
        <v>2163</v>
      </c>
      <c r="H109" s="115">
        <v>42</v>
      </c>
      <c r="I109" s="116">
        <v>45</v>
      </c>
      <c r="J109" s="116">
        <f t="shared" si="1"/>
        <v>1890</v>
      </c>
      <c r="M109" t="str">
        <v>GBS69</v>
      </c>
      <c r="N109" t="str">
        <v>Todd</v>
      </c>
      <c r="O109" t="str">
        <v>Masters</v>
      </c>
      <c r="P109" t="str">
        <v>35755</v>
      </c>
      <c r="Q109" t="str">
        <v>DR</v>
      </c>
      <c r="R109" t="str">
        <v>40</v>
      </c>
      <c r="S109" t="str">
        <v>27.6</v>
      </c>
      <c r="T109" t="str">
        <v>1104</v>
      </c>
    </row>
    <row r="110" spans="2:20" x14ac:dyDescent="0.3">
      <c r="B110" s="113">
        <v>60</v>
      </c>
      <c r="C110" s="113" t="s">
        <v>2242</v>
      </c>
      <c r="D110" s="113" t="s">
        <v>2241</v>
      </c>
      <c r="E110" s="113" t="s">
        <v>2240</v>
      </c>
      <c r="F110" s="114">
        <v>34500</v>
      </c>
      <c r="G110" s="113" t="s">
        <v>2149</v>
      </c>
      <c r="H110" s="115">
        <v>40</v>
      </c>
      <c r="I110" s="116">
        <v>23.75</v>
      </c>
      <c r="J110" s="116">
        <f t="shared" si="1"/>
        <v>950</v>
      </c>
      <c r="M110" t="str">
        <v>GW30</v>
      </c>
      <c r="N110" t="str">
        <v>Karina</v>
      </c>
      <c r="O110" t="str">
        <v>Abel</v>
      </c>
      <c r="P110" t="str">
        <v>34709</v>
      </c>
      <c r="Q110" t="str">
        <v>DH</v>
      </c>
      <c r="R110" t="str">
        <v>42</v>
      </c>
      <c r="S110" t="str">
        <v>45</v>
      </c>
      <c r="T110" t="str">
        <v>1890</v>
      </c>
    </row>
    <row r="111" spans="2:20" x14ac:dyDescent="0.3">
      <c r="B111" s="113">
        <v>61</v>
      </c>
      <c r="C111" s="113" t="s">
        <v>2239</v>
      </c>
      <c r="D111" s="113" t="s">
        <v>2238</v>
      </c>
      <c r="E111" s="113" t="s">
        <v>2237</v>
      </c>
      <c r="F111" s="114">
        <v>34846</v>
      </c>
      <c r="G111" s="113" t="s">
        <v>2141</v>
      </c>
      <c r="H111" s="115">
        <v>25</v>
      </c>
      <c r="I111" s="116">
        <v>23.52</v>
      </c>
      <c r="J111" s="116">
        <f t="shared" si="1"/>
        <v>588</v>
      </c>
      <c r="M111" t="str">
        <v>AC27</v>
      </c>
      <c r="N111" t="str">
        <v>Edward</v>
      </c>
      <c r="O111" t="str">
        <v>Trelly</v>
      </c>
      <c r="P111" t="str">
        <v>34500</v>
      </c>
      <c r="Q111" t="str">
        <v>DR</v>
      </c>
      <c r="R111" t="str">
        <v>40</v>
      </c>
      <c r="S111" t="str">
        <v>23.75</v>
      </c>
      <c r="T111" t="str">
        <v>950</v>
      </c>
    </row>
    <row r="112" spans="2:20" x14ac:dyDescent="0.3">
      <c r="B112" s="113">
        <v>62</v>
      </c>
      <c r="C112" s="113" t="s">
        <v>2236</v>
      </c>
      <c r="D112" s="113" t="s">
        <v>2235</v>
      </c>
      <c r="E112" s="113" t="s">
        <v>2234</v>
      </c>
      <c r="F112" s="114">
        <v>35545</v>
      </c>
      <c r="G112" s="113"/>
      <c r="H112" s="115">
        <v>15.5</v>
      </c>
      <c r="I112" s="116">
        <v>21.5</v>
      </c>
      <c r="J112" s="116">
        <f t="shared" si="1"/>
        <v>333.25</v>
      </c>
      <c r="M112" t="str">
        <v>GBA24</v>
      </c>
      <c r="N112" t="str">
        <v>Christina</v>
      </c>
      <c r="O112" t="str">
        <v>Lillie</v>
      </c>
      <c r="P112" t="str">
        <v>34846</v>
      </c>
      <c r="Q112" t="str">
        <v>RH</v>
      </c>
      <c r="R112" t="str">
        <v>25</v>
      </c>
      <c r="S112" t="str">
        <v>23.52</v>
      </c>
      <c r="T112" t="str">
        <v>588</v>
      </c>
    </row>
    <row r="113" spans="2:20" x14ac:dyDescent="0.3">
      <c r="B113" s="113">
        <v>63</v>
      </c>
      <c r="C113" s="113" t="s">
        <v>2233</v>
      </c>
      <c r="D113" s="113" t="s">
        <v>2232</v>
      </c>
      <c r="E113" s="113" t="s">
        <v>2231</v>
      </c>
      <c r="F113" s="114">
        <v>33059</v>
      </c>
      <c r="G113" s="113" t="s">
        <v>2149</v>
      </c>
      <c r="H113" s="115">
        <v>40</v>
      </c>
      <c r="I113" s="116">
        <v>30.5</v>
      </c>
      <c r="J113" s="116">
        <f t="shared" si="1"/>
        <v>1220</v>
      </c>
      <c r="M113" t="str">
        <v>AW58</v>
      </c>
      <c r="N113" t="str">
        <v>Michael</v>
      </c>
      <c r="O113" t="str">
        <v>Lewis</v>
      </c>
      <c r="P113" t="str">
        <v>35545</v>
      </c>
      <c r="Q113" t="str">
        <v/>
      </c>
      <c r="R113" t="str">
        <v>15.5</v>
      </c>
      <c r="S113" t="str">
        <v>21.5</v>
      </c>
      <c r="T113" t="str">
        <v>333.25</v>
      </c>
    </row>
    <row r="114" spans="2:20" x14ac:dyDescent="0.3">
      <c r="B114" s="113">
        <v>64</v>
      </c>
      <c r="C114" s="113" t="s">
        <v>2230</v>
      </c>
      <c r="D114" s="113" t="s">
        <v>2229</v>
      </c>
      <c r="E114" s="113" t="s">
        <v>2228</v>
      </c>
      <c r="F114" s="114">
        <v>35390</v>
      </c>
      <c r="G114" s="113" t="s">
        <v>2145</v>
      </c>
      <c r="H114" s="115">
        <v>35</v>
      </c>
      <c r="I114" s="116">
        <v>27.1</v>
      </c>
      <c r="J114" s="116">
        <f t="shared" si="1"/>
        <v>948.5</v>
      </c>
      <c r="M114" t="str">
        <v>GA08</v>
      </c>
      <c r="N114" t="str">
        <v>Jerry</v>
      </c>
      <c r="O114" t="str">
        <v>McDonald</v>
      </c>
      <c r="P114" t="str">
        <v>33059</v>
      </c>
      <c r="Q114" t="str">
        <v>DR</v>
      </c>
      <c r="R114" t="str">
        <v>40</v>
      </c>
      <c r="S114" t="str">
        <v>30.5</v>
      </c>
      <c r="T114" t="str">
        <v>1220</v>
      </c>
    </row>
    <row r="115" spans="2:20" x14ac:dyDescent="0.3">
      <c r="B115" s="113">
        <v>65</v>
      </c>
      <c r="C115" s="113" t="s">
        <v>2227</v>
      </c>
      <c r="D115" s="113" t="s">
        <v>2226</v>
      </c>
      <c r="E115" s="113" t="s">
        <v>2225</v>
      </c>
      <c r="F115" s="114">
        <v>34364</v>
      </c>
      <c r="G115" s="113" t="s">
        <v>2149</v>
      </c>
      <c r="H115" s="115">
        <v>35</v>
      </c>
      <c r="I115" s="116">
        <v>39</v>
      </c>
      <c r="J115" s="116">
        <f t="shared" ref="J115:J144" si="2">H115*I115</f>
        <v>1365</v>
      </c>
      <c r="M115" t="str">
        <v>AC17</v>
      </c>
      <c r="N115" t="str">
        <v>Lynne</v>
      </c>
      <c r="O115" t="str">
        <v>Simmons</v>
      </c>
      <c r="P115" t="str">
        <v>35390</v>
      </c>
      <c r="Q115" t="str">
        <v>R</v>
      </c>
      <c r="R115" t="str">
        <v>35</v>
      </c>
      <c r="S115" t="str">
        <v>27.1</v>
      </c>
      <c r="T115" t="str">
        <v>948.5</v>
      </c>
    </row>
    <row r="116" spans="2:20" x14ac:dyDescent="0.3">
      <c r="B116" s="113">
        <v>66</v>
      </c>
      <c r="C116" s="113" t="s">
        <v>2224</v>
      </c>
      <c r="D116" s="113" t="s">
        <v>2223</v>
      </c>
      <c r="E116" s="113" t="s">
        <v>2222</v>
      </c>
      <c r="F116" s="114">
        <v>33688</v>
      </c>
      <c r="G116" s="113" t="s">
        <v>1940</v>
      </c>
      <c r="H116" s="115">
        <v>35.5</v>
      </c>
      <c r="I116" s="116">
        <v>28.3</v>
      </c>
      <c r="J116" s="116">
        <f t="shared" si="2"/>
        <v>1004.65</v>
      </c>
      <c r="M116" t="str">
        <v>AA25</v>
      </c>
      <c r="N116" t="str">
        <v>Lindsey</v>
      </c>
      <c r="O116" t="str">
        <v>Winger</v>
      </c>
      <c r="P116" t="str">
        <v>34364</v>
      </c>
      <c r="Q116" t="str">
        <v>DR</v>
      </c>
      <c r="R116" t="str">
        <v>35</v>
      </c>
      <c r="S116" t="str">
        <v>39</v>
      </c>
      <c r="T116" t="str">
        <v>1365</v>
      </c>
    </row>
    <row r="117" spans="2:20" x14ac:dyDescent="0.3">
      <c r="B117" s="113">
        <v>67</v>
      </c>
      <c r="C117" s="113" t="s">
        <v>2221</v>
      </c>
      <c r="D117" s="113" t="s">
        <v>2220</v>
      </c>
      <c r="E117" s="113" t="s">
        <v>2219</v>
      </c>
      <c r="F117" s="114">
        <v>35038</v>
      </c>
      <c r="G117" s="113"/>
      <c r="H117" s="115">
        <v>29.5</v>
      </c>
      <c r="I117" s="116">
        <v>21.5</v>
      </c>
      <c r="J117" s="116">
        <f t="shared" si="2"/>
        <v>634.25</v>
      </c>
      <c r="M117" t="str">
        <v>CW03</v>
      </c>
      <c r="N117" t="str">
        <v>Chris</v>
      </c>
      <c r="O117" t="str">
        <v>Reed</v>
      </c>
      <c r="P117" t="str">
        <v>33688</v>
      </c>
      <c r="Q117" t="str">
        <v>D</v>
      </c>
      <c r="R117" t="str">
        <v>35.5</v>
      </c>
      <c r="S117" t="str">
        <v>28.3</v>
      </c>
      <c r="T117" t="str">
        <v>1004.65</v>
      </c>
    </row>
    <row r="118" spans="2:20" x14ac:dyDescent="0.3">
      <c r="B118" s="113">
        <v>68</v>
      </c>
      <c r="C118" s="113" t="s">
        <v>2218</v>
      </c>
      <c r="D118" s="113" t="s">
        <v>2217</v>
      </c>
      <c r="E118" s="113" t="s">
        <v>2216</v>
      </c>
      <c r="F118" s="114">
        <v>35715</v>
      </c>
      <c r="G118" s="113" t="s">
        <v>2149</v>
      </c>
      <c r="H118" s="115">
        <v>40</v>
      </c>
      <c r="I118" s="116">
        <v>35</v>
      </c>
      <c r="J118" s="116">
        <f t="shared" si="2"/>
        <v>1400</v>
      </c>
      <c r="M118" t="str">
        <v>GA23</v>
      </c>
      <c r="N118" t="str">
        <v>Paula</v>
      </c>
      <c r="O118" t="str">
        <v>Robinson</v>
      </c>
      <c r="P118" t="str">
        <v>35038</v>
      </c>
      <c r="Q118" t="str">
        <v/>
      </c>
      <c r="R118" t="str">
        <v>29.5</v>
      </c>
      <c r="S118" t="str">
        <v>21.5</v>
      </c>
      <c r="T118" t="str">
        <v>634.25</v>
      </c>
    </row>
    <row r="119" spans="2:20" x14ac:dyDescent="0.3">
      <c r="B119" s="113">
        <v>69</v>
      </c>
      <c r="C119" s="113" t="s">
        <v>2215</v>
      </c>
      <c r="D119" s="113" t="s">
        <v>2214</v>
      </c>
      <c r="E119" s="113" t="s">
        <v>2213</v>
      </c>
      <c r="F119" s="114">
        <v>36231</v>
      </c>
      <c r="G119" s="113" t="s">
        <v>2149</v>
      </c>
      <c r="H119" s="115">
        <v>35</v>
      </c>
      <c r="I119" s="116">
        <v>27.1</v>
      </c>
      <c r="J119" s="116">
        <f t="shared" si="2"/>
        <v>948.5</v>
      </c>
      <c r="M119" t="str">
        <v>GBW66</v>
      </c>
      <c r="N119" t="str">
        <v>William</v>
      </c>
      <c r="O119" t="str">
        <v>Abel</v>
      </c>
      <c r="P119" t="str">
        <v>35715</v>
      </c>
      <c r="Q119" t="str">
        <v>DR</v>
      </c>
      <c r="R119" t="str">
        <v>40</v>
      </c>
      <c r="S119" t="str">
        <v>35</v>
      </c>
      <c r="T119" t="str">
        <v>1400</v>
      </c>
    </row>
    <row r="120" spans="2:20" x14ac:dyDescent="0.3">
      <c r="B120" s="113">
        <v>70</v>
      </c>
      <c r="C120" s="113" t="s">
        <v>2212</v>
      </c>
      <c r="D120" s="113" t="s">
        <v>2211</v>
      </c>
      <c r="E120" s="113" t="s">
        <v>2044</v>
      </c>
      <c r="F120" s="114">
        <v>35759</v>
      </c>
      <c r="G120" s="113" t="s">
        <v>2141</v>
      </c>
      <c r="H120" s="115">
        <v>42</v>
      </c>
      <c r="I120" s="116">
        <v>39</v>
      </c>
      <c r="J120" s="116">
        <f t="shared" si="2"/>
        <v>1638</v>
      </c>
      <c r="M120" t="str">
        <v>CC45</v>
      </c>
      <c r="N120" t="str">
        <v>Shirley</v>
      </c>
      <c r="O120" t="str">
        <v>Dandrow</v>
      </c>
      <c r="P120" t="str">
        <v>36231</v>
      </c>
      <c r="Q120" t="str">
        <v>DR</v>
      </c>
      <c r="R120" t="str">
        <v>35</v>
      </c>
      <c r="S120" t="str">
        <v>27.1</v>
      </c>
      <c r="T120" t="str">
        <v>948.5</v>
      </c>
    </row>
    <row r="121" spans="2:20" x14ac:dyDescent="0.3">
      <c r="B121" s="113">
        <v>71</v>
      </c>
      <c r="C121" s="113" t="s">
        <v>2210</v>
      </c>
      <c r="D121" s="113" t="s">
        <v>2209</v>
      </c>
      <c r="E121" s="113" t="s">
        <v>2208</v>
      </c>
      <c r="F121" s="114">
        <v>36312</v>
      </c>
      <c r="G121" s="113" t="s">
        <v>2141</v>
      </c>
      <c r="H121" s="115">
        <v>29.5</v>
      </c>
      <c r="I121" s="116">
        <v>28.3</v>
      </c>
      <c r="J121" s="116">
        <f t="shared" si="2"/>
        <v>834.85</v>
      </c>
      <c r="M121" t="str">
        <v>GS54</v>
      </c>
      <c r="N121" t="str">
        <v>Kim</v>
      </c>
      <c r="O121" t="str">
        <v>Smith</v>
      </c>
      <c r="P121" t="str">
        <v>35759</v>
      </c>
      <c r="Q121" t="str">
        <v>RH</v>
      </c>
      <c r="R121" t="str">
        <v>42</v>
      </c>
      <c r="S121" t="str">
        <v>39</v>
      </c>
      <c r="T121" t="str">
        <v>1638</v>
      </c>
    </row>
    <row r="122" spans="2:20" x14ac:dyDescent="0.3">
      <c r="B122" s="113">
        <v>72</v>
      </c>
      <c r="C122" s="113" t="s">
        <v>2207</v>
      </c>
      <c r="D122" s="113" t="s">
        <v>2206</v>
      </c>
      <c r="E122" s="113" t="s">
        <v>2205</v>
      </c>
      <c r="F122" s="114">
        <v>34609</v>
      </c>
      <c r="G122" s="113" t="s">
        <v>2149</v>
      </c>
      <c r="H122" s="115">
        <v>40</v>
      </c>
      <c r="I122" s="116">
        <v>21.5</v>
      </c>
      <c r="J122" s="116">
        <f t="shared" si="2"/>
        <v>860</v>
      </c>
      <c r="M122" t="str">
        <v>GC26</v>
      </c>
      <c r="N122" t="str">
        <v>Maria</v>
      </c>
      <c r="O122" t="str">
        <v>Switzer</v>
      </c>
      <c r="P122" t="str">
        <v>36312</v>
      </c>
      <c r="Q122" t="str">
        <v>RH</v>
      </c>
      <c r="R122" t="str">
        <v>29.5</v>
      </c>
      <c r="S122" t="str">
        <v>28.3</v>
      </c>
      <c r="T122" t="str">
        <v>834.85</v>
      </c>
    </row>
    <row r="123" spans="2:20" x14ac:dyDescent="0.3">
      <c r="B123" s="113">
        <v>73</v>
      </c>
      <c r="C123" s="113" t="s">
        <v>2204</v>
      </c>
      <c r="D123" s="113" t="s">
        <v>2203</v>
      </c>
      <c r="E123" s="113" t="s">
        <v>2058</v>
      </c>
      <c r="F123" s="114">
        <v>33646</v>
      </c>
      <c r="G123" s="113" t="s">
        <v>2149</v>
      </c>
      <c r="H123" s="115">
        <v>40</v>
      </c>
      <c r="I123" s="116">
        <v>22.22</v>
      </c>
      <c r="J123" s="116">
        <f t="shared" si="2"/>
        <v>888.8</v>
      </c>
      <c r="M123" t="str">
        <v>GA27</v>
      </c>
      <c r="N123" t="str">
        <v>John</v>
      </c>
      <c r="O123" t="str">
        <v>Jacobs</v>
      </c>
      <c r="P123" t="str">
        <v>34609</v>
      </c>
      <c r="Q123" t="str">
        <v>DR</v>
      </c>
      <c r="R123" t="str">
        <v>40</v>
      </c>
      <c r="S123" t="str">
        <v>21.5</v>
      </c>
      <c r="T123" t="str">
        <v>860</v>
      </c>
    </row>
    <row r="124" spans="2:20" x14ac:dyDescent="0.3">
      <c r="B124" s="113">
        <v>74</v>
      </c>
      <c r="C124" s="113" t="s">
        <v>2202</v>
      </c>
      <c r="D124" s="113" t="s">
        <v>2201</v>
      </c>
      <c r="E124" s="113" t="s">
        <v>2142</v>
      </c>
      <c r="F124" s="114">
        <v>32919</v>
      </c>
      <c r="G124" s="113" t="s">
        <v>2145</v>
      </c>
      <c r="H124" s="115">
        <v>40</v>
      </c>
      <c r="I124" s="116">
        <v>27.1</v>
      </c>
      <c r="J124" s="116">
        <f t="shared" si="2"/>
        <v>1084</v>
      </c>
      <c r="M124" t="str">
        <v>GBW12</v>
      </c>
      <c r="N124" t="str">
        <v>Bradley</v>
      </c>
      <c r="O124" t="str">
        <v>Howard</v>
      </c>
      <c r="P124" t="str">
        <v>33646</v>
      </c>
      <c r="Q124" t="str">
        <v>DR</v>
      </c>
      <c r="R124" t="str">
        <v>40</v>
      </c>
      <c r="S124" t="str">
        <v>22.22</v>
      </c>
      <c r="T124" t="str">
        <v>888.8</v>
      </c>
    </row>
    <row r="125" spans="2:20" x14ac:dyDescent="0.3">
      <c r="B125" s="113">
        <v>75</v>
      </c>
      <c r="C125" s="113" t="s">
        <v>2200</v>
      </c>
      <c r="D125" s="113" t="s">
        <v>2199</v>
      </c>
      <c r="E125" s="113" t="s">
        <v>2198</v>
      </c>
      <c r="F125" s="114">
        <v>33831</v>
      </c>
      <c r="G125" s="113" t="s">
        <v>1940</v>
      </c>
      <c r="H125" s="115">
        <v>29.5</v>
      </c>
      <c r="I125" s="116">
        <v>31.75</v>
      </c>
      <c r="J125" s="116">
        <f t="shared" si="2"/>
        <v>936.625</v>
      </c>
      <c r="M125" t="str">
        <v>AA02</v>
      </c>
      <c r="N125" t="str">
        <v>Frieda</v>
      </c>
      <c r="O125" t="str">
        <v>Binga</v>
      </c>
      <c r="P125" t="str">
        <v>32919</v>
      </c>
      <c r="Q125" t="str">
        <v>R</v>
      </c>
      <c r="R125" t="str">
        <v>40</v>
      </c>
      <c r="S125" t="str">
        <v>27.1</v>
      </c>
      <c r="T125" t="str">
        <v>1084</v>
      </c>
    </row>
    <row r="126" spans="2:20" x14ac:dyDescent="0.3">
      <c r="B126" s="113">
        <v>76</v>
      </c>
      <c r="C126" s="113" t="s">
        <v>2197</v>
      </c>
      <c r="D126" s="113" t="s">
        <v>2196</v>
      </c>
      <c r="E126" s="113" t="s">
        <v>2195</v>
      </c>
      <c r="F126" s="114">
        <v>35728</v>
      </c>
      <c r="G126" s="113" t="s">
        <v>2145</v>
      </c>
      <c r="H126" s="115">
        <v>40</v>
      </c>
      <c r="I126" s="116">
        <v>21.5</v>
      </c>
      <c r="J126" s="116">
        <f t="shared" si="2"/>
        <v>860</v>
      </c>
      <c r="M126" t="str">
        <v>GC07</v>
      </c>
      <c r="N126" t="str">
        <v>Holly</v>
      </c>
      <c r="O126" t="str">
        <v>Taylor</v>
      </c>
      <c r="P126" t="str">
        <v>33831</v>
      </c>
      <c r="Q126" t="str">
        <v>D</v>
      </c>
      <c r="R126" t="str">
        <v>29.5</v>
      </c>
      <c r="S126" t="str">
        <v>31.75</v>
      </c>
      <c r="T126" t="str">
        <v>936.625</v>
      </c>
    </row>
    <row r="127" spans="2:20" x14ac:dyDescent="0.3">
      <c r="B127" s="113">
        <v>77</v>
      </c>
      <c r="C127" s="113" t="s">
        <v>2194</v>
      </c>
      <c r="D127" s="113" t="s">
        <v>2193</v>
      </c>
      <c r="E127" s="113" t="s">
        <v>2192</v>
      </c>
      <c r="F127" s="114">
        <v>34679</v>
      </c>
      <c r="G127" s="113" t="s">
        <v>2145</v>
      </c>
      <c r="H127" s="115">
        <v>40</v>
      </c>
      <c r="I127" s="116">
        <v>34.5</v>
      </c>
      <c r="J127" s="116">
        <f t="shared" si="2"/>
        <v>1380</v>
      </c>
      <c r="M127" t="str">
        <v>GW47</v>
      </c>
      <c r="N127" t="str">
        <v>Tim</v>
      </c>
      <c r="O127" t="str">
        <v>Barthoff</v>
      </c>
      <c r="P127" t="str">
        <v>35728</v>
      </c>
      <c r="Q127" t="str">
        <v>R</v>
      </c>
      <c r="R127" t="str">
        <v>40</v>
      </c>
      <c r="S127" t="str">
        <v>21.5</v>
      </c>
      <c r="T127" t="str">
        <v>860</v>
      </c>
    </row>
    <row r="128" spans="2:20" x14ac:dyDescent="0.3">
      <c r="B128" s="113">
        <v>78</v>
      </c>
      <c r="C128" s="113" t="s">
        <v>2191</v>
      </c>
      <c r="D128" s="113" t="s">
        <v>2190</v>
      </c>
      <c r="E128" s="113" t="s">
        <v>2189</v>
      </c>
      <c r="F128" s="114">
        <v>36221</v>
      </c>
      <c r="G128" s="113" t="s">
        <v>2188</v>
      </c>
      <c r="H128" s="115">
        <v>40</v>
      </c>
      <c r="I128" s="116">
        <v>48</v>
      </c>
      <c r="J128" s="116">
        <f t="shared" si="2"/>
        <v>1920</v>
      </c>
      <c r="M128" t="str">
        <v>AW39</v>
      </c>
      <c r="N128" t="str">
        <v>Esther</v>
      </c>
      <c r="O128" t="str">
        <v>Williams</v>
      </c>
      <c r="P128" t="str">
        <v>34679</v>
      </c>
      <c r="Q128" t="str">
        <v>R</v>
      </c>
      <c r="R128" t="str">
        <v>40</v>
      </c>
      <c r="S128" t="str">
        <v>34.5</v>
      </c>
      <c r="T128" t="str">
        <v>1380</v>
      </c>
    </row>
    <row r="129" spans="2:20" x14ac:dyDescent="0.3">
      <c r="B129" s="113">
        <v>79</v>
      </c>
      <c r="C129" s="113" t="s">
        <v>2187</v>
      </c>
      <c r="D129" s="113" t="s">
        <v>2186</v>
      </c>
      <c r="E129" s="113" t="s">
        <v>2185</v>
      </c>
      <c r="F129" s="114">
        <v>34171</v>
      </c>
      <c r="G129" s="113"/>
      <c r="H129" s="115">
        <v>40</v>
      </c>
      <c r="I129" s="116">
        <v>30</v>
      </c>
      <c r="J129" s="116">
        <f t="shared" si="2"/>
        <v>1200</v>
      </c>
      <c r="M129" t="str">
        <v>CS79</v>
      </c>
      <c r="N129" t="str">
        <v>Theresa</v>
      </c>
      <c r="O129" t="str">
        <v>Miller</v>
      </c>
      <c r="P129" t="str">
        <v>36221</v>
      </c>
      <c r="Q129" t="str">
        <v>H</v>
      </c>
      <c r="R129" t="str">
        <v>40</v>
      </c>
      <c r="S129" t="str">
        <v>48</v>
      </c>
      <c r="T129" t="str">
        <v>1920</v>
      </c>
    </row>
    <row r="130" spans="2:20" x14ac:dyDescent="0.3">
      <c r="B130" s="113">
        <v>80</v>
      </c>
      <c r="C130" s="113" t="s">
        <v>2184</v>
      </c>
      <c r="D130" s="113"/>
      <c r="E130" s="113"/>
      <c r="F130" s="114"/>
      <c r="G130" s="113" t="s">
        <v>2159</v>
      </c>
      <c r="H130" s="115">
        <v>40</v>
      </c>
      <c r="I130" s="116">
        <v>21.5</v>
      </c>
      <c r="J130" s="116">
        <f t="shared" si="2"/>
        <v>860</v>
      </c>
      <c r="M130" t="str">
        <v>AS23</v>
      </c>
      <c r="N130" t="str">
        <v>Marianne</v>
      </c>
      <c r="O130" t="str">
        <v>Calvin</v>
      </c>
      <c r="P130" t="str">
        <v>34171</v>
      </c>
      <c r="Q130" t="str">
        <v/>
      </c>
      <c r="R130" t="str">
        <v>40</v>
      </c>
      <c r="S130" t="str">
        <v>30</v>
      </c>
      <c r="T130" t="str">
        <v>1200</v>
      </c>
    </row>
    <row r="131" spans="2:20" x14ac:dyDescent="0.3">
      <c r="B131" s="113">
        <v>81</v>
      </c>
      <c r="C131" s="113" t="s">
        <v>2183</v>
      </c>
      <c r="D131" s="113" t="s">
        <v>2182</v>
      </c>
      <c r="E131" s="113" t="s">
        <v>2181</v>
      </c>
      <c r="F131" s="114">
        <v>33908</v>
      </c>
      <c r="G131" s="113" t="s">
        <v>2163</v>
      </c>
      <c r="H131" s="115">
        <v>40</v>
      </c>
      <c r="I131" s="116">
        <v>30.5</v>
      </c>
      <c r="J131" s="116">
        <f t="shared" si="2"/>
        <v>1220</v>
      </c>
      <c r="M131" t="str">
        <v>GW11</v>
      </c>
      <c r="N131" t="str">
        <v/>
      </c>
      <c r="O131" t="str">
        <v/>
      </c>
      <c r="P131" t="str">
        <v/>
      </c>
      <c r="Q131" t="str">
        <v>DRH</v>
      </c>
      <c r="R131" t="str">
        <v>40</v>
      </c>
      <c r="S131" t="str">
        <v>21.5</v>
      </c>
      <c r="T131" t="str">
        <v>860</v>
      </c>
    </row>
    <row r="132" spans="2:20" x14ac:dyDescent="0.3">
      <c r="B132" s="113">
        <v>82</v>
      </c>
      <c r="C132" s="113" t="s">
        <v>2180</v>
      </c>
      <c r="D132" s="113" t="s">
        <v>2179</v>
      </c>
      <c r="E132" s="113" t="s">
        <v>2178</v>
      </c>
      <c r="F132" s="114">
        <v>35451</v>
      </c>
      <c r="G132" s="113"/>
      <c r="H132" s="115">
        <v>29.5</v>
      </c>
      <c r="I132" s="116">
        <v>30</v>
      </c>
      <c r="J132" s="116">
        <f t="shared" si="2"/>
        <v>885</v>
      </c>
      <c r="M132" t="str">
        <v>AS12</v>
      </c>
      <c r="N132" t="str">
        <v>Grace</v>
      </c>
      <c r="O132" t="str">
        <v>Sloan</v>
      </c>
      <c r="P132" t="str">
        <v>33908</v>
      </c>
      <c r="Q132" t="str">
        <v>DH</v>
      </c>
      <c r="R132" t="str">
        <v>40</v>
      </c>
      <c r="S132" t="str">
        <v>30.5</v>
      </c>
      <c r="T132" t="str">
        <v>1220</v>
      </c>
    </row>
    <row r="133" spans="2:20" x14ac:dyDescent="0.3">
      <c r="B133" s="113">
        <v>83</v>
      </c>
      <c r="C133" s="113" t="s">
        <v>2177</v>
      </c>
      <c r="D133" s="113" t="s">
        <v>2176</v>
      </c>
      <c r="E133" s="113" t="s">
        <v>2175</v>
      </c>
      <c r="F133" s="114">
        <v>32568</v>
      </c>
      <c r="G133" s="113" t="s">
        <v>2163</v>
      </c>
      <c r="H133" s="115">
        <v>15.5</v>
      </c>
      <c r="I133" s="116">
        <v>27.6</v>
      </c>
      <c r="J133" s="116">
        <f t="shared" si="2"/>
        <v>427.8</v>
      </c>
      <c r="M133" t="str">
        <v>GC24</v>
      </c>
      <c r="N133" t="str">
        <v>Richard</v>
      </c>
      <c r="O133" t="str">
        <v>Gibbs</v>
      </c>
      <c r="P133" t="str">
        <v>35451</v>
      </c>
      <c r="Q133" t="str">
        <v/>
      </c>
      <c r="R133" t="str">
        <v>29.5</v>
      </c>
      <c r="S133" t="str">
        <v>30</v>
      </c>
      <c r="T133" t="str">
        <v>885</v>
      </c>
    </row>
    <row r="134" spans="2:20" x14ac:dyDescent="0.3">
      <c r="B134" s="113">
        <v>84</v>
      </c>
      <c r="C134" s="113" t="s">
        <v>2174</v>
      </c>
      <c r="D134" s="113" t="s">
        <v>2173</v>
      </c>
      <c r="E134" s="113" t="s">
        <v>2172</v>
      </c>
      <c r="F134" s="114">
        <v>34673</v>
      </c>
      <c r="G134" s="113" t="s">
        <v>2145</v>
      </c>
      <c r="H134" s="115">
        <v>32</v>
      </c>
      <c r="I134" s="116">
        <v>23.75</v>
      </c>
      <c r="J134" s="116">
        <f t="shared" si="2"/>
        <v>760</v>
      </c>
      <c r="M134" t="str">
        <v>AW04</v>
      </c>
      <c r="N134" t="str">
        <v>Lorrie</v>
      </c>
      <c r="O134" t="str">
        <v>Sullivan</v>
      </c>
      <c r="P134" t="str">
        <v>32568</v>
      </c>
      <c r="Q134" t="str">
        <v>DH</v>
      </c>
      <c r="R134" t="str">
        <v>15.5</v>
      </c>
      <c r="S134" t="str">
        <v>27.6</v>
      </c>
      <c r="T134" t="str">
        <v>427.8</v>
      </c>
    </row>
    <row r="135" spans="2:20" x14ac:dyDescent="0.3">
      <c r="B135" s="113">
        <v>85</v>
      </c>
      <c r="C135" s="113" t="s">
        <v>2171</v>
      </c>
      <c r="D135" s="113" t="s">
        <v>2170</v>
      </c>
      <c r="E135" s="113" t="s">
        <v>2169</v>
      </c>
      <c r="F135" s="114">
        <v>35916</v>
      </c>
      <c r="G135" s="113"/>
      <c r="H135" s="115">
        <v>42</v>
      </c>
      <c r="I135" s="116">
        <v>30.5</v>
      </c>
      <c r="J135" s="116">
        <f t="shared" si="2"/>
        <v>1281</v>
      </c>
      <c r="M135" t="str">
        <v>GBA33</v>
      </c>
      <c r="N135" t="str">
        <v>Ted</v>
      </c>
      <c r="O135" t="str">
        <v>Hayes</v>
      </c>
      <c r="P135" t="str">
        <v>34673</v>
      </c>
      <c r="Q135" t="str">
        <v>R</v>
      </c>
      <c r="R135" t="str">
        <v>32</v>
      </c>
      <c r="S135" t="str">
        <v>23.75</v>
      </c>
      <c r="T135" t="str">
        <v>760</v>
      </c>
    </row>
    <row r="136" spans="2:20" x14ac:dyDescent="0.3">
      <c r="B136" s="113">
        <v>86</v>
      </c>
      <c r="C136" s="113" t="s">
        <v>2168</v>
      </c>
      <c r="D136" s="113" t="s">
        <v>2167</v>
      </c>
      <c r="E136" s="113" t="s">
        <v>2044</v>
      </c>
      <c r="F136" s="114">
        <v>34610</v>
      </c>
      <c r="G136" s="113" t="s">
        <v>2163</v>
      </c>
      <c r="H136" s="115">
        <v>40</v>
      </c>
      <c r="I136" s="116">
        <v>30</v>
      </c>
      <c r="J136" s="116">
        <f t="shared" si="2"/>
        <v>1200</v>
      </c>
      <c r="M136" t="str">
        <v>GA57</v>
      </c>
      <c r="N136" t="str">
        <v>Helen</v>
      </c>
      <c r="O136" t="str">
        <v>Stewart</v>
      </c>
      <c r="P136" t="str">
        <v>35916</v>
      </c>
      <c r="Q136" t="str">
        <v/>
      </c>
      <c r="R136" t="str">
        <v>42</v>
      </c>
      <c r="S136" t="str">
        <v>30.5</v>
      </c>
      <c r="T136" t="str">
        <v>1281</v>
      </c>
    </row>
    <row r="137" spans="2:20" x14ac:dyDescent="0.3">
      <c r="B137" s="113">
        <v>87</v>
      </c>
      <c r="C137" s="113" t="s">
        <v>2166</v>
      </c>
      <c r="D137" s="113" t="s">
        <v>2165</v>
      </c>
      <c r="E137" s="113" t="s">
        <v>2164</v>
      </c>
      <c r="F137" s="114">
        <v>35739</v>
      </c>
      <c r="G137" s="113" t="s">
        <v>2163</v>
      </c>
      <c r="H137" s="115">
        <v>35</v>
      </c>
      <c r="I137" s="116">
        <v>60</v>
      </c>
      <c r="J137" s="116">
        <f t="shared" si="2"/>
        <v>2100</v>
      </c>
      <c r="M137" t="str">
        <v>CS32</v>
      </c>
      <c r="N137" t="str">
        <v>Katie</v>
      </c>
      <c r="O137" t="str">
        <v>Smith</v>
      </c>
      <c r="P137" t="str">
        <v>34610</v>
      </c>
      <c r="Q137" t="str">
        <v>DH</v>
      </c>
      <c r="R137" t="str">
        <v>40</v>
      </c>
      <c r="S137" t="str">
        <v>30</v>
      </c>
      <c r="T137" t="str">
        <v>1200</v>
      </c>
    </row>
    <row r="138" spans="2:20" x14ac:dyDescent="0.3">
      <c r="B138" s="113">
        <v>88</v>
      </c>
      <c r="C138" s="113" t="s">
        <v>2162</v>
      </c>
      <c r="D138" s="113" t="s">
        <v>2161</v>
      </c>
      <c r="E138" s="113" t="s">
        <v>2160</v>
      </c>
      <c r="F138" s="114">
        <v>31884</v>
      </c>
      <c r="G138" s="113" t="s">
        <v>2159</v>
      </c>
      <c r="H138" s="115">
        <v>40</v>
      </c>
      <c r="I138" s="116">
        <v>21.5</v>
      </c>
      <c r="J138" s="116">
        <f t="shared" si="2"/>
        <v>860</v>
      </c>
      <c r="M138" t="str">
        <v>GBA23</v>
      </c>
      <c r="N138" t="str">
        <v>Jane</v>
      </c>
      <c r="O138" t="str">
        <v>Winters</v>
      </c>
      <c r="P138" t="str">
        <v>35739</v>
      </c>
      <c r="Q138" t="str">
        <v>DH</v>
      </c>
      <c r="R138" t="str">
        <v>35</v>
      </c>
      <c r="S138" t="str">
        <v>60</v>
      </c>
      <c r="T138" t="str">
        <v>2100</v>
      </c>
    </row>
    <row r="139" spans="2:20" x14ac:dyDescent="0.3">
      <c r="B139" s="113">
        <v>89</v>
      </c>
      <c r="C139" s="113" t="s">
        <v>2158</v>
      </c>
      <c r="D139" s="113" t="s">
        <v>2157</v>
      </c>
      <c r="E139" s="113" t="s">
        <v>2156</v>
      </c>
      <c r="F139" s="114">
        <v>34879</v>
      </c>
      <c r="G139" s="113" t="s">
        <v>1940</v>
      </c>
      <c r="H139" s="115">
        <v>40</v>
      </c>
      <c r="I139" s="116">
        <v>21.5</v>
      </c>
      <c r="J139" s="116">
        <f t="shared" si="2"/>
        <v>860</v>
      </c>
      <c r="M139" t="str">
        <v>GC02</v>
      </c>
      <c r="N139" t="str">
        <v>Paul</v>
      </c>
      <c r="O139" t="str">
        <v>Martin</v>
      </c>
      <c r="P139" t="str">
        <v>31884</v>
      </c>
      <c r="Q139" t="str">
        <v>DRH</v>
      </c>
      <c r="R139" t="str">
        <v>40</v>
      </c>
      <c r="S139" t="str">
        <v>21.5</v>
      </c>
      <c r="T139" t="str">
        <v>860</v>
      </c>
    </row>
    <row r="140" spans="2:20" x14ac:dyDescent="0.3">
      <c r="B140" s="113">
        <v>90</v>
      </c>
      <c r="C140" s="113" t="s">
        <v>2155</v>
      </c>
      <c r="D140" s="113" t="s">
        <v>2154</v>
      </c>
      <c r="E140" s="113" t="s">
        <v>2153</v>
      </c>
      <c r="F140" s="114">
        <v>34758</v>
      </c>
      <c r="G140" s="113" t="s">
        <v>2141</v>
      </c>
      <c r="H140" s="115">
        <v>15.5</v>
      </c>
      <c r="I140" s="116">
        <v>20.5</v>
      </c>
      <c r="J140" s="116">
        <f t="shared" si="2"/>
        <v>317.75</v>
      </c>
      <c r="M140" t="str">
        <v>GBA48</v>
      </c>
      <c r="N140" t="str">
        <v>Geoff</v>
      </c>
      <c r="O140" t="str">
        <v>Brown</v>
      </c>
      <c r="P140" t="str">
        <v>34879</v>
      </c>
      <c r="Q140" t="str">
        <v>D</v>
      </c>
      <c r="R140" t="str">
        <v>40</v>
      </c>
      <c r="S140" t="str">
        <v>21.5</v>
      </c>
      <c r="T140" t="str">
        <v>860</v>
      </c>
    </row>
    <row r="141" spans="2:20" x14ac:dyDescent="0.3">
      <c r="B141" s="113">
        <v>91</v>
      </c>
      <c r="C141" s="113" t="s">
        <v>2152</v>
      </c>
      <c r="D141" s="113" t="s">
        <v>2151</v>
      </c>
      <c r="E141" s="113" t="s">
        <v>2150</v>
      </c>
      <c r="F141" s="114">
        <v>35055</v>
      </c>
      <c r="G141" s="113" t="s">
        <v>2149</v>
      </c>
      <c r="H141" s="115">
        <v>40</v>
      </c>
      <c r="I141" s="116">
        <v>31.75</v>
      </c>
      <c r="J141" s="116">
        <f t="shared" si="2"/>
        <v>1270</v>
      </c>
      <c r="M141" t="str">
        <v>AW48</v>
      </c>
      <c r="N141" t="str">
        <v>Alice</v>
      </c>
      <c r="O141" t="str">
        <v>Owens</v>
      </c>
      <c r="P141" t="str">
        <v>34758</v>
      </c>
      <c r="Q141" t="str">
        <v>RH</v>
      </c>
      <c r="R141" t="str">
        <v>15.5</v>
      </c>
      <c r="S141" t="str">
        <v>20.5</v>
      </c>
      <c r="T141" t="str">
        <v>317.75</v>
      </c>
    </row>
    <row r="142" spans="2:20" x14ac:dyDescent="0.3">
      <c r="B142" s="113">
        <v>92</v>
      </c>
      <c r="C142" s="113" t="s">
        <v>2148</v>
      </c>
      <c r="D142" s="113" t="s">
        <v>2147</v>
      </c>
      <c r="E142" s="113" t="s">
        <v>2146</v>
      </c>
      <c r="F142" s="114">
        <v>33568</v>
      </c>
      <c r="G142" s="113" t="s">
        <v>2145</v>
      </c>
      <c r="H142" s="115">
        <v>40</v>
      </c>
      <c r="I142" s="116">
        <v>22.22</v>
      </c>
      <c r="J142" s="116">
        <f t="shared" si="2"/>
        <v>888.8</v>
      </c>
      <c r="M142" t="str">
        <v>AC53</v>
      </c>
      <c r="N142" t="str">
        <v>Greg</v>
      </c>
      <c r="O142" t="str">
        <v>Thomas</v>
      </c>
      <c r="P142" t="str">
        <v>35055</v>
      </c>
      <c r="Q142" t="str">
        <v>DR</v>
      </c>
      <c r="R142" t="str">
        <v>40</v>
      </c>
      <c r="S142" t="str">
        <v>31.75</v>
      </c>
      <c r="T142" t="str">
        <v>1270</v>
      </c>
    </row>
    <row r="143" spans="2:20" x14ac:dyDescent="0.3">
      <c r="B143" s="113">
        <v>93</v>
      </c>
      <c r="C143" s="113" t="s">
        <v>2144</v>
      </c>
      <c r="D143" s="113" t="s">
        <v>2143</v>
      </c>
      <c r="E143" s="113" t="s">
        <v>2142</v>
      </c>
      <c r="F143" s="114">
        <v>36256</v>
      </c>
      <c r="G143" s="113" t="s">
        <v>2141</v>
      </c>
      <c r="H143" s="115">
        <v>40</v>
      </c>
      <c r="I143" s="116">
        <v>47</v>
      </c>
      <c r="J143" s="116">
        <f t="shared" si="2"/>
        <v>1880</v>
      </c>
      <c r="M143" t="str">
        <v>GS09</v>
      </c>
      <c r="N143" t="str">
        <v>Sam</v>
      </c>
      <c r="O143" t="str">
        <v>Whitney</v>
      </c>
      <c r="P143" t="str">
        <v>33568</v>
      </c>
      <c r="Q143" t="str">
        <v>R</v>
      </c>
      <c r="R143" t="str">
        <v>40</v>
      </c>
      <c r="S143" t="str">
        <v>22.22</v>
      </c>
      <c r="T143" t="str">
        <v>888.8</v>
      </c>
    </row>
    <row r="144" spans="2:20" x14ac:dyDescent="0.3">
      <c r="B144" s="113">
        <v>94</v>
      </c>
      <c r="C144" s="113" t="s">
        <v>2140</v>
      </c>
      <c r="D144" s="113" t="s">
        <v>2139</v>
      </c>
      <c r="E144" s="113" t="s">
        <v>2138</v>
      </c>
      <c r="F144" s="114">
        <v>36037</v>
      </c>
      <c r="G144" s="113"/>
      <c r="H144" s="115">
        <v>15.5</v>
      </c>
      <c r="I144" s="116">
        <v>21.5</v>
      </c>
      <c r="J144" s="116">
        <f t="shared" si="2"/>
        <v>333.25</v>
      </c>
      <c r="M144" t="str">
        <v>AA70</v>
      </c>
      <c r="N144" t="str">
        <v>Erin</v>
      </c>
      <c r="O144" t="str">
        <v>Binga</v>
      </c>
      <c r="P144" t="str">
        <v>36256</v>
      </c>
      <c r="Q144" t="str">
        <v>RH</v>
      </c>
      <c r="R144" t="str">
        <v>40</v>
      </c>
      <c r="S144" t="str">
        <v>47</v>
      </c>
      <c r="T144" t="str">
        <v>1880</v>
      </c>
    </row>
    <row r="145" spans="13:20" x14ac:dyDescent="0.3">
      <c r="M145" t="str">
        <v>AW59</v>
      </c>
      <c r="N145" t="str">
        <v>Amy</v>
      </c>
      <c r="O145" t="str">
        <v>Tooley</v>
      </c>
      <c r="P145" t="str">
        <v>36037</v>
      </c>
      <c r="Q145" t="str">
        <v/>
      </c>
      <c r="R145" t="str">
        <v>15.5</v>
      </c>
      <c r="S145" t="str">
        <v>21.5</v>
      </c>
      <c r="T145" t="str">
        <v>333.25</v>
      </c>
    </row>
  </sheetData>
  <protectedRanges>
    <protectedRange password="CF7A" sqref="H51:H144" name="Range1"/>
  </protectedRanges>
  <sortState xmlns:xlrd2="http://schemas.microsoft.com/office/spreadsheetml/2017/richdata2" ref="F4:F15">
    <sortCondition descending="1" ref="F4:F15"/>
  </sortState>
  <mergeCells count="3">
    <mergeCell ref="F32:G32"/>
    <mergeCell ref="F48:G48"/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E44B-CA99-4958-93FB-A80687870F74}">
  <sheetPr>
    <tabColor theme="5" tint="-0.249977111117893"/>
  </sheetPr>
  <dimension ref="A1:W97"/>
  <sheetViews>
    <sheetView showGridLines="0" topLeftCell="A33" workbookViewId="0">
      <selection activeCell="A50" sqref="A50"/>
    </sheetView>
  </sheetViews>
  <sheetFormatPr defaultRowHeight="14.4" x14ac:dyDescent="0.3"/>
  <cols>
    <col min="1" max="1" width="12.6640625" customWidth="1"/>
    <col min="2" max="2" width="14.33203125" customWidth="1"/>
    <col min="4" max="4" width="10" bestFit="1" customWidth="1"/>
    <col min="16" max="16" width="12.109375" customWidth="1"/>
    <col min="17" max="18" width="11" bestFit="1" customWidth="1"/>
    <col min="19" max="19" width="12" bestFit="1" customWidth="1"/>
  </cols>
  <sheetData>
    <row r="1" spans="1:7" ht="25.8" customHeight="1" x14ac:dyDescent="0.3">
      <c r="A1" s="10"/>
      <c r="B1" s="11" t="s">
        <v>15</v>
      </c>
      <c r="C1" s="10"/>
      <c r="D1" s="10"/>
      <c r="E1" s="10"/>
      <c r="F1" s="10"/>
      <c r="G1" s="10"/>
    </row>
    <row r="2" spans="1:7" ht="19.8" customHeight="1" x14ac:dyDescent="0.3">
      <c r="A2" s="6"/>
      <c r="B2" s="15" t="s">
        <v>0</v>
      </c>
      <c r="C2" s="6"/>
      <c r="D2" s="6"/>
      <c r="E2" s="6"/>
    </row>
    <row r="3" spans="1:7" ht="19.8" customHeight="1" x14ac:dyDescent="0.3">
      <c r="A3" s="6"/>
      <c r="B3" s="15" t="s">
        <v>3</v>
      </c>
      <c r="C3" s="6"/>
      <c r="D3" s="6"/>
      <c r="E3" s="6"/>
    </row>
    <row r="4" spans="1:7" ht="19.8" customHeight="1" x14ac:dyDescent="0.3">
      <c r="A4" s="6"/>
      <c r="B4" s="15" t="s">
        <v>1</v>
      </c>
      <c r="C4" s="6"/>
      <c r="D4" s="6"/>
      <c r="E4" s="6"/>
    </row>
    <row r="5" spans="1:7" ht="19.8" customHeight="1" x14ac:dyDescent="0.3">
      <c r="A5" s="6"/>
      <c r="B5" s="15" t="s">
        <v>2</v>
      </c>
      <c r="C5" s="6"/>
      <c r="D5" s="6"/>
      <c r="E5" s="6"/>
    </row>
    <row r="6" spans="1:7" ht="19.8" customHeight="1" x14ac:dyDescent="0.3">
      <c r="A6" s="6"/>
      <c r="B6" s="15"/>
      <c r="C6" s="6"/>
      <c r="D6" s="6"/>
      <c r="E6" s="6"/>
    </row>
    <row r="7" spans="1:7" ht="19.8" customHeight="1" x14ac:dyDescent="0.3">
      <c r="A7" s="6"/>
      <c r="B7" s="11" t="s">
        <v>1911</v>
      </c>
      <c r="C7" s="6"/>
      <c r="D7" s="6"/>
      <c r="E7" s="6"/>
    </row>
    <row r="8" spans="1:7" ht="19.8" customHeight="1" x14ac:dyDescent="0.7">
      <c r="A8" s="6"/>
      <c r="B8" s="16" t="s">
        <v>1912</v>
      </c>
      <c r="C8" s="6"/>
      <c r="D8" s="6"/>
      <c r="E8" s="6"/>
    </row>
    <row r="9" spans="1:7" ht="19.8" customHeight="1" x14ac:dyDescent="0.7">
      <c r="A9" s="6"/>
      <c r="B9" s="16" t="s">
        <v>1913</v>
      </c>
      <c r="C9" s="6"/>
      <c r="D9" s="6"/>
      <c r="E9" s="6"/>
    </row>
    <row r="10" spans="1:7" ht="19.8" customHeight="1" x14ac:dyDescent="0.7">
      <c r="A10" s="6"/>
      <c r="B10" s="16" t="s">
        <v>6</v>
      </c>
      <c r="C10" s="6"/>
      <c r="D10" s="6"/>
      <c r="E10" s="6"/>
    </row>
    <row r="11" spans="1:7" ht="19.8" x14ac:dyDescent="0.7">
      <c r="B11" s="16" t="s">
        <v>7</v>
      </c>
    </row>
    <row r="12" spans="1:7" ht="19.8" x14ac:dyDescent="0.7">
      <c r="B12" s="16"/>
    </row>
    <row r="13" spans="1:7" ht="21.6" customHeight="1" x14ac:dyDescent="0.3">
      <c r="B13" s="12" t="s">
        <v>1914</v>
      </c>
      <c r="C13" s="13"/>
      <c r="D13" s="13"/>
      <c r="E13" s="13"/>
      <c r="F13" s="13"/>
      <c r="G13" s="13"/>
    </row>
    <row r="14" spans="1:7" ht="21" customHeight="1" x14ac:dyDescent="0.7">
      <c r="B14" s="16" t="s">
        <v>4</v>
      </c>
      <c r="D14" s="6"/>
      <c r="E14" s="6"/>
      <c r="F14" s="6"/>
      <c r="G14" s="6"/>
    </row>
    <row r="15" spans="1:7" ht="23.4" customHeight="1" x14ac:dyDescent="0.7">
      <c r="B15" s="16" t="s">
        <v>5</v>
      </c>
      <c r="D15" s="6"/>
      <c r="E15" s="6"/>
      <c r="F15" s="6"/>
      <c r="G15" s="6"/>
    </row>
    <row r="16" spans="1:7" ht="25.8" customHeight="1" x14ac:dyDescent="0.7">
      <c r="B16" s="16" t="s">
        <v>6</v>
      </c>
      <c r="D16" s="6"/>
      <c r="E16" s="6"/>
      <c r="F16" s="6"/>
      <c r="G16" s="6"/>
    </row>
    <row r="17" spans="2:12" ht="25.2" customHeight="1" x14ac:dyDescent="0.7">
      <c r="B17" s="16" t="s">
        <v>7</v>
      </c>
      <c r="D17" s="6"/>
      <c r="E17" s="6"/>
      <c r="F17" s="6"/>
      <c r="G17" s="6"/>
    </row>
    <row r="18" spans="2:12" ht="26.4" customHeight="1" x14ac:dyDescent="0.3"/>
    <row r="19" spans="2:12" ht="25.2" customHeight="1" x14ac:dyDescent="0.35">
      <c r="B19" s="12" t="s">
        <v>1915</v>
      </c>
      <c r="C19" s="9"/>
      <c r="D19" s="9"/>
      <c r="E19" s="9"/>
      <c r="F19" s="9"/>
      <c r="G19" s="9"/>
    </row>
    <row r="20" spans="2:12" ht="26.4" customHeight="1" x14ac:dyDescent="0.3">
      <c r="B20" s="14" t="s">
        <v>8</v>
      </c>
      <c r="D20" s="6"/>
      <c r="E20" s="6"/>
      <c r="F20" s="6"/>
      <c r="G20" s="6"/>
    </row>
    <row r="21" spans="2:12" ht="19.8" x14ac:dyDescent="0.3">
      <c r="B21" s="14" t="s">
        <v>9</v>
      </c>
      <c r="D21" s="6"/>
      <c r="E21" s="6"/>
      <c r="F21" s="6"/>
      <c r="G21" s="6"/>
    </row>
    <row r="22" spans="2:12" ht="19.8" x14ac:dyDescent="0.3">
      <c r="B22" s="14" t="s">
        <v>10</v>
      </c>
      <c r="D22" s="6"/>
      <c r="E22" s="6"/>
      <c r="F22" s="6"/>
      <c r="G22" s="6"/>
    </row>
    <row r="23" spans="2:12" ht="19.8" x14ac:dyDescent="0.3">
      <c r="B23" s="14" t="s">
        <v>11</v>
      </c>
      <c r="D23" s="6"/>
      <c r="E23" s="6"/>
      <c r="F23" s="6"/>
      <c r="G23" s="6"/>
    </row>
    <row r="25" spans="2:12" ht="15" customHeight="1" x14ac:dyDescent="0.35">
      <c r="B25" s="17" t="s">
        <v>1916</v>
      </c>
      <c r="C25" s="6"/>
      <c r="D25" s="6"/>
      <c r="F25" s="6"/>
      <c r="G25" s="6"/>
      <c r="H25" s="6"/>
      <c r="I25" s="6"/>
      <c r="J25" s="6"/>
      <c r="K25" s="6"/>
      <c r="L25" s="6"/>
    </row>
    <row r="26" spans="2:12" ht="21" customHeight="1" x14ac:dyDescent="0.35">
      <c r="B26" s="7"/>
      <c r="C26" s="6"/>
      <c r="F26" s="6"/>
      <c r="G26" s="6"/>
      <c r="H26" s="6"/>
      <c r="I26" s="6"/>
      <c r="J26" s="6"/>
      <c r="K26" s="6"/>
      <c r="L26" s="6"/>
    </row>
    <row r="27" spans="2:12" x14ac:dyDescent="0.3">
      <c r="B27" s="6"/>
      <c r="C27" s="6"/>
      <c r="D27" s="6"/>
      <c r="F27" s="6"/>
      <c r="G27" s="6"/>
      <c r="H27" s="6"/>
      <c r="I27" s="6"/>
      <c r="J27" s="6"/>
      <c r="K27" s="6"/>
      <c r="L27" s="6"/>
    </row>
    <row r="28" spans="2:12" ht="18" x14ac:dyDescent="0.3">
      <c r="B28" s="11" t="s">
        <v>1917</v>
      </c>
      <c r="C28" s="11"/>
      <c r="D28" s="11"/>
      <c r="E28" s="11"/>
      <c r="F28" s="6"/>
      <c r="G28" s="6"/>
      <c r="H28" s="6"/>
      <c r="I28" s="6"/>
      <c r="J28" s="6"/>
      <c r="K28" s="6"/>
      <c r="L28" s="6"/>
    </row>
    <row r="30" spans="2:12" ht="18" customHeight="1" x14ac:dyDescent="0.35">
      <c r="C30" s="17"/>
      <c r="D30" s="17"/>
      <c r="E30" s="17"/>
      <c r="F30" s="17"/>
      <c r="G30" s="17"/>
      <c r="H30" s="17"/>
      <c r="I30" s="17"/>
      <c r="J30" s="17"/>
    </row>
    <row r="31" spans="2:12" ht="22.8" customHeight="1" x14ac:dyDescent="0.35">
      <c r="B31" s="7" t="s">
        <v>1918</v>
      </c>
      <c r="C31" s="17"/>
      <c r="D31" s="17"/>
      <c r="E31" s="17"/>
      <c r="F31" s="17"/>
      <c r="G31" s="17"/>
      <c r="H31" s="6"/>
      <c r="I31" s="6"/>
      <c r="J31" s="6"/>
    </row>
    <row r="32" spans="2:12" ht="19.8" customHeight="1" x14ac:dyDescent="0.35">
      <c r="B32" s="7"/>
      <c r="C32" s="17"/>
      <c r="D32" s="17"/>
      <c r="E32" s="17"/>
      <c r="F32" s="17"/>
      <c r="G32" s="17"/>
      <c r="H32" s="6"/>
      <c r="I32" s="6"/>
      <c r="J32" s="6"/>
    </row>
    <row r="33" spans="2:20" ht="18" x14ac:dyDescent="0.35">
      <c r="B33" s="6"/>
      <c r="D33" s="17"/>
      <c r="E33" s="17"/>
      <c r="F33" s="17"/>
      <c r="G33" s="17"/>
      <c r="H33" s="6"/>
      <c r="I33" s="6"/>
      <c r="J33" s="6"/>
    </row>
    <row r="34" spans="2:20" ht="18" x14ac:dyDescent="0.35">
      <c r="B34" s="7" t="s">
        <v>1919</v>
      </c>
      <c r="C34" s="7"/>
      <c r="D34" s="7"/>
      <c r="E34" s="7"/>
      <c r="F34" s="7"/>
      <c r="G34" s="7"/>
      <c r="H34" s="7"/>
    </row>
    <row r="35" spans="2:20" x14ac:dyDescent="0.3">
      <c r="B35" s="18"/>
      <c r="D35" s="18"/>
      <c r="E35" s="8"/>
      <c r="F35" s="18"/>
      <c r="G35" s="18"/>
      <c r="H35" s="18"/>
    </row>
    <row r="36" spans="2:20" ht="18" x14ac:dyDescent="0.35">
      <c r="D36" s="7"/>
      <c r="E36" s="7"/>
      <c r="F36" s="7"/>
      <c r="G36" s="8"/>
      <c r="H36" s="8"/>
    </row>
    <row r="37" spans="2:20" ht="18" x14ac:dyDescent="0.35">
      <c r="B37" s="7" t="s">
        <v>1920</v>
      </c>
      <c r="C37" s="7"/>
      <c r="D37" s="8"/>
      <c r="E37" s="8"/>
      <c r="F37" s="8"/>
      <c r="G37" s="8"/>
      <c r="H37" s="8"/>
    </row>
    <row r="38" spans="2:20" x14ac:dyDescent="0.3">
      <c r="B38" s="8"/>
    </row>
    <row r="40" spans="2:20" ht="18" x14ac:dyDescent="0.35">
      <c r="B40" s="7" t="s">
        <v>1921</v>
      </c>
    </row>
    <row r="42" spans="2:20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20" ht="15.6" x14ac:dyDescent="0.3">
      <c r="B43" s="202" t="s">
        <v>12</v>
      </c>
      <c r="C43" s="202"/>
      <c r="D43" s="2"/>
      <c r="E43" s="2"/>
      <c r="F43" s="2"/>
      <c r="G43" s="2"/>
      <c r="H43" s="202" t="s">
        <v>13</v>
      </c>
      <c r="I43" s="202"/>
      <c r="J43" s="2"/>
      <c r="K43" s="2"/>
      <c r="L43" s="2"/>
      <c r="M43" s="35" t="s">
        <v>2745</v>
      </c>
      <c r="P43" s="202" t="s">
        <v>14</v>
      </c>
      <c r="Q43" s="202"/>
    </row>
    <row r="44" spans="2:20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20" ht="15.6" x14ac:dyDescent="0.3">
      <c r="B45" s="1"/>
      <c r="C45" s="3">
        <v>3</v>
      </c>
      <c r="D45" s="1"/>
      <c r="E45" s="1"/>
      <c r="F45" s="1"/>
      <c r="G45" s="1"/>
      <c r="H45" s="3">
        <v>3</v>
      </c>
      <c r="I45" s="3">
        <v>6</v>
      </c>
      <c r="J45" s="3">
        <v>7</v>
      </c>
      <c r="K45" s="2"/>
      <c r="L45" s="1"/>
      <c r="M45" s="3">
        <v>3</v>
      </c>
      <c r="N45" s="3">
        <v>6</v>
      </c>
      <c r="O45" s="3">
        <v>7</v>
      </c>
      <c r="Q45" s="1"/>
      <c r="R45" s="3">
        <v>3</v>
      </c>
      <c r="S45" s="3">
        <v>6</v>
      </c>
      <c r="T45" s="3">
        <v>7</v>
      </c>
    </row>
    <row r="46" spans="2:20" ht="15.6" x14ac:dyDescent="0.3">
      <c r="B46" s="4">
        <v>2</v>
      </c>
      <c r="C46" s="39"/>
      <c r="D46" s="1"/>
      <c r="E46" s="1"/>
      <c r="F46" s="1"/>
      <c r="G46" s="4">
        <v>2</v>
      </c>
      <c r="H46" s="39"/>
      <c r="I46" s="39"/>
      <c r="J46" s="39"/>
      <c r="K46" s="2"/>
      <c r="L46" s="4">
        <v>2</v>
      </c>
      <c r="M46" s="39">
        <v>6</v>
      </c>
      <c r="N46" s="39">
        <v>12</v>
      </c>
      <c r="O46" s="39">
        <v>14</v>
      </c>
      <c r="Q46" s="4">
        <v>2</v>
      </c>
      <c r="R46" s="39"/>
      <c r="S46" s="39"/>
      <c r="T46" s="39"/>
    </row>
    <row r="47" spans="2:20" ht="15.6" x14ac:dyDescent="0.3">
      <c r="B47" s="4">
        <v>3</v>
      </c>
      <c r="C47" s="39"/>
      <c r="D47" s="1"/>
      <c r="E47" s="1"/>
      <c r="F47" s="1"/>
      <c r="G47" s="5"/>
      <c r="H47" s="1"/>
      <c r="I47" s="1"/>
      <c r="J47" s="1"/>
      <c r="K47" s="2"/>
      <c r="L47" s="4">
        <v>3</v>
      </c>
      <c r="M47" s="39">
        <v>9</v>
      </c>
      <c r="N47" s="39">
        <v>18</v>
      </c>
      <c r="O47" s="39">
        <v>21</v>
      </c>
      <c r="Q47" s="4">
        <v>3</v>
      </c>
      <c r="R47" s="39"/>
      <c r="S47" s="39"/>
      <c r="T47" s="39"/>
    </row>
    <row r="48" spans="2:20" ht="15.6" x14ac:dyDescent="0.3">
      <c r="B48" s="4">
        <v>4</v>
      </c>
      <c r="C48" s="39"/>
      <c r="D48" s="1"/>
      <c r="E48" s="1"/>
      <c r="F48" s="1"/>
      <c r="G48" s="5"/>
      <c r="H48" s="1"/>
      <c r="I48" s="1"/>
      <c r="J48" s="1"/>
      <c r="K48" s="2"/>
      <c r="L48" s="4">
        <v>4</v>
      </c>
      <c r="M48" s="39">
        <v>12</v>
      </c>
      <c r="N48" s="39">
        <v>24</v>
      </c>
      <c r="O48" s="39">
        <v>28</v>
      </c>
      <c r="Q48" s="4">
        <v>4</v>
      </c>
      <c r="R48" s="39"/>
      <c r="S48" s="39"/>
      <c r="T48" s="39"/>
    </row>
    <row r="49" spans="2:20" ht="15.6" x14ac:dyDescent="0.3">
      <c r="B49" s="4">
        <v>5</v>
      </c>
      <c r="C49" s="39"/>
      <c r="D49" s="1"/>
      <c r="E49" s="1"/>
      <c r="F49" s="1"/>
      <c r="G49" s="5"/>
      <c r="H49" s="1"/>
      <c r="I49" s="1"/>
      <c r="J49" s="1"/>
      <c r="K49" s="2"/>
      <c r="L49" s="4">
        <v>5</v>
      </c>
      <c r="M49" s="39">
        <v>15</v>
      </c>
      <c r="N49" s="39">
        <v>30</v>
      </c>
      <c r="O49" s="39">
        <v>35</v>
      </c>
      <c r="Q49" s="4">
        <v>5</v>
      </c>
      <c r="R49" s="39"/>
      <c r="S49" s="39"/>
      <c r="T49" s="39"/>
    </row>
    <row r="50" spans="2:20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5" spans="2:20" ht="15.6" x14ac:dyDescent="0.3">
      <c r="D55" s="35" t="s">
        <v>2745</v>
      </c>
      <c r="G55" s="202" t="s">
        <v>2125</v>
      </c>
      <c r="H55" s="202"/>
    </row>
    <row r="57" spans="2:20" ht="15.6" x14ac:dyDescent="0.3">
      <c r="E57" s="1"/>
      <c r="F57" s="3">
        <v>4</v>
      </c>
      <c r="G57" s="3">
        <v>8</v>
      </c>
      <c r="H57" s="3">
        <v>12</v>
      </c>
      <c r="M57" s="1"/>
      <c r="N57" s="3">
        <v>4</v>
      </c>
      <c r="O57" s="3">
        <v>8</v>
      </c>
      <c r="P57" s="3">
        <v>12</v>
      </c>
    </row>
    <row r="58" spans="2:20" ht="15.6" x14ac:dyDescent="0.3">
      <c r="C58" s="4">
        <v>1</v>
      </c>
      <c r="D58" s="4">
        <v>5</v>
      </c>
      <c r="E58" s="4">
        <v>9</v>
      </c>
      <c r="F58" s="39">
        <v>4</v>
      </c>
      <c r="G58" s="39">
        <v>40</v>
      </c>
      <c r="H58" s="39">
        <v>108</v>
      </c>
      <c r="K58" s="4">
        <v>1</v>
      </c>
      <c r="L58" s="4">
        <v>5</v>
      </c>
      <c r="M58" s="4">
        <v>9</v>
      </c>
      <c r="N58" s="39"/>
      <c r="O58" s="39"/>
      <c r="P58" s="39"/>
    </row>
    <row r="59" spans="2:20" ht="15.6" x14ac:dyDescent="0.3">
      <c r="C59" s="4">
        <v>2</v>
      </c>
      <c r="D59" s="4">
        <v>6</v>
      </c>
      <c r="E59" s="4">
        <v>10</v>
      </c>
      <c r="F59" s="39">
        <v>8</v>
      </c>
      <c r="G59" s="39">
        <v>48</v>
      </c>
      <c r="H59" s="39">
        <v>120</v>
      </c>
      <c r="K59" s="4">
        <v>2</v>
      </c>
      <c r="L59" s="4">
        <v>6</v>
      </c>
      <c r="M59" s="4">
        <v>10</v>
      </c>
      <c r="N59" s="39"/>
      <c r="O59" s="39"/>
      <c r="P59" s="39"/>
    </row>
    <row r="60" spans="2:20" ht="15.6" x14ac:dyDescent="0.3">
      <c r="C60" s="4">
        <v>3</v>
      </c>
      <c r="D60" s="4">
        <v>7</v>
      </c>
      <c r="E60" s="4">
        <v>11</v>
      </c>
      <c r="F60" s="39">
        <v>12</v>
      </c>
      <c r="G60" s="39">
        <v>56</v>
      </c>
      <c r="H60" s="39">
        <v>132</v>
      </c>
      <c r="K60" s="4">
        <v>3</v>
      </c>
      <c r="L60" s="4">
        <v>7</v>
      </c>
      <c r="M60" s="4">
        <v>11</v>
      </c>
      <c r="N60" s="39"/>
      <c r="O60" s="39"/>
      <c r="P60" s="39"/>
    </row>
    <row r="61" spans="2:20" ht="15.6" x14ac:dyDescent="0.3">
      <c r="C61" s="4">
        <v>4</v>
      </c>
      <c r="D61" s="4">
        <v>8</v>
      </c>
      <c r="E61" s="4">
        <v>12</v>
      </c>
      <c r="F61" s="39">
        <v>16</v>
      </c>
      <c r="G61" s="39">
        <v>64</v>
      </c>
      <c r="H61" s="39">
        <v>144</v>
      </c>
      <c r="K61" s="4">
        <v>4</v>
      </c>
      <c r="L61" s="4">
        <v>8</v>
      </c>
      <c r="M61" s="4">
        <v>12</v>
      </c>
      <c r="N61" s="39"/>
      <c r="O61" s="39"/>
      <c r="P61" s="39"/>
    </row>
    <row r="71" spans="2:23" ht="18" x14ac:dyDescent="0.35">
      <c r="B71" s="108"/>
      <c r="C71" s="109">
        <v>2</v>
      </c>
      <c r="D71" s="109">
        <v>3</v>
      </c>
      <c r="E71" s="109">
        <v>4</v>
      </c>
      <c r="F71" s="109">
        <v>5</v>
      </c>
      <c r="G71" s="109">
        <v>6</v>
      </c>
      <c r="H71" s="109">
        <v>7</v>
      </c>
      <c r="I71" s="109">
        <v>8</v>
      </c>
      <c r="J71" s="109">
        <v>9</v>
      </c>
      <c r="K71" s="109">
        <v>10</v>
      </c>
      <c r="L71" s="108"/>
      <c r="N71" s="108"/>
      <c r="O71" s="109">
        <v>2</v>
      </c>
      <c r="P71" s="109">
        <v>3</v>
      </c>
      <c r="Q71" s="109">
        <v>4</v>
      </c>
      <c r="R71" s="109">
        <v>5</v>
      </c>
      <c r="S71" s="109">
        <v>6</v>
      </c>
      <c r="T71" s="109">
        <v>7</v>
      </c>
      <c r="U71" s="109">
        <v>8</v>
      </c>
      <c r="V71" s="109">
        <v>9</v>
      </c>
      <c r="W71" s="109">
        <v>10</v>
      </c>
    </row>
    <row r="72" spans="2:23" ht="18" x14ac:dyDescent="0.35">
      <c r="B72" s="109">
        <v>2</v>
      </c>
      <c r="C72" s="110">
        <v>4</v>
      </c>
      <c r="D72" s="110">
        <v>6</v>
      </c>
      <c r="E72" s="110">
        <v>8</v>
      </c>
      <c r="F72" s="110">
        <v>10</v>
      </c>
      <c r="G72" s="110">
        <v>12</v>
      </c>
      <c r="H72" s="110">
        <v>14</v>
      </c>
      <c r="I72" s="110">
        <v>16</v>
      </c>
      <c r="J72" s="110">
        <v>18</v>
      </c>
      <c r="K72" s="110">
        <v>20</v>
      </c>
      <c r="L72" s="108"/>
      <c r="N72" s="109">
        <v>2</v>
      </c>
      <c r="O72" s="110"/>
      <c r="P72" s="110"/>
      <c r="Q72" s="110"/>
      <c r="R72" s="110"/>
      <c r="S72" s="110"/>
      <c r="T72" s="110"/>
      <c r="U72" s="110"/>
      <c r="V72" s="110"/>
      <c r="W72" s="110"/>
    </row>
    <row r="73" spans="2:23" ht="18" x14ac:dyDescent="0.35">
      <c r="B73" s="109">
        <v>3</v>
      </c>
      <c r="C73" s="110">
        <v>6</v>
      </c>
      <c r="D73" s="110">
        <v>9</v>
      </c>
      <c r="E73" s="110">
        <v>12</v>
      </c>
      <c r="F73" s="110">
        <v>15</v>
      </c>
      <c r="G73" s="110">
        <v>18</v>
      </c>
      <c r="H73" s="110">
        <v>21</v>
      </c>
      <c r="I73" s="110">
        <v>24</v>
      </c>
      <c r="J73" s="110">
        <v>27</v>
      </c>
      <c r="K73" s="110">
        <v>30</v>
      </c>
      <c r="L73" s="108"/>
      <c r="N73" s="109">
        <v>3</v>
      </c>
      <c r="O73" s="110"/>
      <c r="P73" s="110"/>
      <c r="Q73" s="110"/>
      <c r="R73" s="110"/>
      <c r="S73" s="110"/>
      <c r="T73" s="110"/>
      <c r="U73" s="110"/>
      <c r="V73" s="110"/>
      <c r="W73" s="110"/>
    </row>
    <row r="74" spans="2:23" ht="18" x14ac:dyDescent="0.35">
      <c r="B74" s="109">
        <v>4</v>
      </c>
      <c r="C74" s="110">
        <v>8</v>
      </c>
      <c r="D74" s="110">
        <v>12</v>
      </c>
      <c r="E74" s="110">
        <v>16</v>
      </c>
      <c r="F74" s="110">
        <v>20</v>
      </c>
      <c r="G74" s="110">
        <v>24</v>
      </c>
      <c r="H74" s="110">
        <v>28</v>
      </c>
      <c r="I74" s="110">
        <v>32</v>
      </c>
      <c r="J74" s="110">
        <v>36</v>
      </c>
      <c r="K74" s="110">
        <v>40</v>
      </c>
      <c r="L74" s="108"/>
      <c r="N74" s="109">
        <v>4</v>
      </c>
      <c r="O74" s="110"/>
      <c r="P74" s="110"/>
      <c r="Q74" s="110"/>
      <c r="R74" s="110"/>
      <c r="S74" s="110"/>
      <c r="T74" s="110"/>
      <c r="U74" s="110"/>
      <c r="V74" s="110"/>
      <c r="W74" s="110"/>
    </row>
    <row r="75" spans="2:23" ht="18" x14ac:dyDescent="0.35">
      <c r="B75" s="109">
        <v>5</v>
      </c>
      <c r="C75" s="110">
        <v>10</v>
      </c>
      <c r="D75" s="110">
        <v>15</v>
      </c>
      <c r="E75" s="110">
        <v>20</v>
      </c>
      <c r="F75" s="110">
        <v>25</v>
      </c>
      <c r="G75" s="110">
        <v>30</v>
      </c>
      <c r="H75" s="110">
        <v>35</v>
      </c>
      <c r="I75" s="110">
        <v>40</v>
      </c>
      <c r="J75" s="110">
        <v>45</v>
      </c>
      <c r="K75" s="110">
        <v>50</v>
      </c>
      <c r="L75" s="108"/>
      <c r="N75" s="109">
        <v>5</v>
      </c>
      <c r="O75" s="110"/>
      <c r="P75" s="110"/>
      <c r="Q75" s="110"/>
      <c r="R75" s="110"/>
      <c r="S75" s="110"/>
      <c r="T75" s="110"/>
      <c r="U75" s="110"/>
      <c r="V75" s="110"/>
      <c r="W75" s="110"/>
    </row>
    <row r="76" spans="2:23" ht="18" x14ac:dyDescent="0.35">
      <c r="B76" s="109">
        <v>6</v>
      </c>
      <c r="C76" s="110">
        <v>12</v>
      </c>
      <c r="D76" s="110">
        <v>18</v>
      </c>
      <c r="E76" s="110">
        <v>24</v>
      </c>
      <c r="F76" s="110">
        <v>30</v>
      </c>
      <c r="G76" s="110">
        <v>36</v>
      </c>
      <c r="H76" s="110">
        <v>42</v>
      </c>
      <c r="I76" s="110">
        <v>48</v>
      </c>
      <c r="J76" s="110">
        <v>54</v>
      </c>
      <c r="K76" s="110">
        <v>60</v>
      </c>
      <c r="L76" s="108"/>
      <c r="N76" s="109">
        <v>6</v>
      </c>
      <c r="O76" s="110"/>
      <c r="P76" s="110"/>
      <c r="Q76" s="110"/>
      <c r="R76" s="110"/>
      <c r="S76" s="110"/>
      <c r="T76" s="110"/>
      <c r="U76" s="110"/>
      <c r="V76" s="110"/>
      <c r="W76" s="110"/>
    </row>
    <row r="77" spans="2:23" ht="18" x14ac:dyDescent="0.35">
      <c r="B77" s="109">
        <v>7</v>
      </c>
      <c r="C77" s="110">
        <v>14</v>
      </c>
      <c r="D77" s="110">
        <v>21</v>
      </c>
      <c r="E77" s="110">
        <v>28</v>
      </c>
      <c r="F77" s="110">
        <v>35</v>
      </c>
      <c r="G77" s="110">
        <v>42</v>
      </c>
      <c r="H77" s="110">
        <v>49</v>
      </c>
      <c r="I77" s="110">
        <v>56</v>
      </c>
      <c r="J77" s="110">
        <v>63</v>
      </c>
      <c r="K77" s="110">
        <v>70</v>
      </c>
      <c r="L77" s="108"/>
      <c r="N77" s="109">
        <v>7</v>
      </c>
      <c r="O77" s="110"/>
      <c r="P77" s="110"/>
      <c r="Q77" s="110"/>
      <c r="R77" s="110"/>
      <c r="S77" s="110"/>
      <c r="T77" s="110"/>
      <c r="U77" s="110"/>
      <c r="V77" s="110"/>
      <c r="W77" s="110"/>
    </row>
    <row r="78" spans="2:23" ht="18" x14ac:dyDescent="0.35">
      <c r="B78" s="109">
        <v>8</v>
      </c>
      <c r="C78" s="110">
        <v>16</v>
      </c>
      <c r="D78" s="110">
        <v>24</v>
      </c>
      <c r="E78" s="110">
        <v>32</v>
      </c>
      <c r="F78" s="110">
        <v>40</v>
      </c>
      <c r="G78" s="110">
        <v>48</v>
      </c>
      <c r="H78" s="110">
        <v>56</v>
      </c>
      <c r="I78" s="110">
        <v>64</v>
      </c>
      <c r="J78" s="110">
        <v>72</v>
      </c>
      <c r="K78" s="110">
        <v>80</v>
      </c>
      <c r="L78" s="108"/>
      <c r="N78" s="109">
        <v>8</v>
      </c>
      <c r="O78" s="110"/>
      <c r="P78" s="110"/>
      <c r="Q78" s="110"/>
      <c r="R78" s="110"/>
      <c r="S78" s="110"/>
      <c r="T78" s="110"/>
      <c r="U78" s="110"/>
      <c r="V78" s="110"/>
      <c r="W78" s="110"/>
    </row>
    <row r="79" spans="2:23" ht="18" x14ac:dyDescent="0.35">
      <c r="B79" s="109">
        <v>9</v>
      </c>
      <c r="C79" s="110">
        <v>18</v>
      </c>
      <c r="D79" s="110">
        <v>27</v>
      </c>
      <c r="E79" s="110">
        <v>36</v>
      </c>
      <c r="F79" s="110">
        <v>45</v>
      </c>
      <c r="G79" s="110">
        <v>54</v>
      </c>
      <c r="H79" s="110">
        <v>63</v>
      </c>
      <c r="I79" s="110">
        <v>72</v>
      </c>
      <c r="J79" s="110">
        <v>81</v>
      </c>
      <c r="K79" s="110">
        <v>90</v>
      </c>
      <c r="L79" s="108"/>
      <c r="N79" s="109">
        <v>9</v>
      </c>
      <c r="O79" s="110"/>
      <c r="P79" s="110"/>
      <c r="Q79" s="110"/>
      <c r="R79" s="110"/>
      <c r="S79" s="110"/>
      <c r="T79" s="110"/>
      <c r="U79" s="110"/>
      <c r="V79" s="110"/>
      <c r="W79" s="110"/>
    </row>
    <row r="80" spans="2:23" ht="18" x14ac:dyDescent="0.35">
      <c r="B80" s="109">
        <v>10</v>
      </c>
      <c r="C80" s="110">
        <v>20</v>
      </c>
      <c r="D80" s="110">
        <v>30</v>
      </c>
      <c r="E80" s="110">
        <v>40</v>
      </c>
      <c r="F80" s="110">
        <v>50</v>
      </c>
      <c r="G80" s="110">
        <v>60</v>
      </c>
      <c r="H80" s="110">
        <v>70</v>
      </c>
      <c r="I80" s="110">
        <v>80</v>
      </c>
      <c r="J80" s="110">
        <v>90</v>
      </c>
      <c r="K80" s="110">
        <v>100</v>
      </c>
      <c r="L80" s="108"/>
      <c r="N80" s="109">
        <v>10</v>
      </c>
      <c r="O80" s="110"/>
      <c r="P80" s="110"/>
      <c r="Q80" s="110"/>
      <c r="R80" s="110"/>
      <c r="S80" s="110"/>
      <c r="T80" s="110"/>
      <c r="U80" s="110"/>
      <c r="V80" s="110"/>
      <c r="W80" s="110"/>
    </row>
    <row r="81" spans="2:23" ht="18" x14ac:dyDescent="0.35"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</row>
    <row r="82" spans="2:23" ht="18" x14ac:dyDescent="0.35"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</row>
    <row r="85" spans="2:23" ht="17.399999999999999" x14ac:dyDescent="0.3">
      <c r="B85" s="203" t="s">
        <v>2795</v>
      </c>
      <c r="C85" s="203"/>
      <c r="D85" s="203"/>
      <c r="E85" s="203"/>
      <c r="F85" s="203"/>
      <c r="G85" s="203"/>
      <c r="H85" s="203"/>
      <c r="I85" s="203"/>
      <c r="J85" s="203"/>
      <c r="K85" s="203"/>
      <c r="N85" s="203" t="s">
        <v>2795</v>
      </c>
      <c r="O85" s="203"/>
      <c r="P85" s="203"/>
      <c r="Q85" s="203"/>
      <c r="R85" s="203"/>
      <c r="S85" s="203"/>
      <c r="T85" s="203"/>
      <c r="U85" s="203"/>
      <c r="V85" s="203"/>
      <c r="W85" s="203"/>
    </row>
    <row r="86" spans="2:23" ht="15.6" x14ac:dyDescent="0.3">
      <c r="B86" s="163"/>
      <c r="C86" s="163"/>
      <c r="D86" s="163"/>
      <c r="E86" s="163"/>
      <c r="F86" s="163"/>
      <c r="G86" s="163"/>
      <c r="H86" s="163"/>
      <c r="I86" s="163"/>
      <c r="J86" s="163"/>
      <c r="K86" s="163"/>
      <c r="N86" s="163"/>
      <c r="O86" s="163"/>
      <c r="P86" s="163"/>
      <c r="Q86" s="163"/>
      <c r="R86" s="163"/>
      <c r="S86" s="163"/>
      <c r="T86" s="163"/>
      <c r="U86" s="163"/>
      <c r="V86" s="163"/>
      <c r="W86" s="163"/>
    </row>
    <row r="87" spans="2:23" ht="15.6" x14ac:dyDescent="0.3">
      <c r="B87" s="169"/>
      <c r="C87" s="169"/>
      <c r="D87" s="204" t="s">
        <v>2796</v>
      </c>
      <c r="E87" s="205"/>
      <c r="F87" s="205"/>
      <c r="G87" s="205"/>
      <c r="H87" s="205"/>
      <c r="I87" s="205"/>
      <c r="J87" s="205"/>
      <c r="K87" s="206"/>
      <c r="N87" s="169"/>
      <c r="O87" s="169"/>
      <c r="P87" s="204" t="s">
        <v>2796</v>
      </c>
      <c r="Q87" s="205"/>
      <c r="R87" s="205"/>
      <c r="S87" s="205"/>
      <c r="T87" s="205"/>
      <c r="U87" s="205"/>
      <c r="V87" s="205"/>
      <c r="W87" s="206"/>
    </row>
    <row r="88" spans="2:23" ht="15.6" x14ac:dyDescent="0.3">
      <c r="B88" s="170" t="s">
        <v>2797</v>
      </c>
      <c r="C88" s="170">
        <v>500000</v>
      </c>
      <c r="D88" s="171">
        <v>12</v>
      </c>
      <c r="E88" s="171">
        <v>12.5</v>
      </c>
      <c r="F88" s="171">
        <v>13</v>
      </c>
      <c r="G88" s="171">
        <v>13.5</v>
      </c>
      <c r="H88" s="171">
        <v>14</v>
      </c>
      <c r="I88" s="171">
        <v>14.5</v>
      </c>
      <c r="J88" s="171">
        <v>15</v>
      </c>
      <c r="K88" s="171">
        <v>15.5</v>
      </c>
      <c r="N88" s="170" t="s">
        <v>2797</v>
      </c>
      <c r="O88" s="170">
        <v>500000</v>
      </c>
      <c r="P88" s="171">
        <v>12</v>
      </c>
      <c r="Q88" s="171">
        <v>12.5</v>
      </c>
      <c r="R88" s="171">
        <v>13</v>
      </c>
      <c r="S88" s="171">
        <v>13.5</v>
      </c>
      <c r="T88" s="171">
        <v>14</v>
      </c>
      <c r="U88" s="171">
        <v>14.5</v>
      </c>
      <c r="V88" s="171">
        <v>15</v>
      </c>
      <c r="W88" s="171">
        <v>15.5</v>
      </c>
    </row>
    <row r="89" spans="2:23" ht="15.6" x14ac:dyDescent="0.3">
      <c r="B89" s="207" t="s">
        <v>2798</v>
      </c>
      <c r="C89" s="172">
        <v>1</v>
      </c>
      <c r="D89" s="173">
        <v>60000</v>
      </c>
      <c r="E89" s="173">
        <v>62500</v>
      </c>
      <c r="F89" s="173">
        <v>65000</v>
      </c>
      <c r="G89" s="173">
        <v>67500</v>
      </c>
      <c r="H89" s="173">
        <v>70000</v>
      </c>
      <c r="I89" s="173">
        <v>72500</v>
      </c>
      <c r="J89" s="173">
        <v>75000</v>
      </c>
      <c r="K89" s="173">
        <v>77500</v>
      </c>
      <c r="N89" s="207" t="s">
        <v>2798</v>
      </c>
      <c r="O89" s="172">
        <v>1</v>
      </c>
      <c r="P89" s="173"/>
      <c r="Q89" s="173"/>
      <c r="R89" s="173"/>
      <c r="S89" s="173"/>
      <c r="T89" s="173"/>
      <c r="U89" s="173"/>
      <c r="V89" s="173"/>
      <c r="W89" s="173"/>
    </row>
    <row r="90" spans="2:23" ht="15.6" x14ac:dyDescent="0.3">
      <c r="B90" s="208"/>
      <c r="C90" s="172">
        <v>2</v>
      </c>
      <c r="D90" s="173">
        <v>120000</v>
      </c>
      <c r="E90" s="173">
        <v>125000</v>
      </c>
      <c r="F90" s="173">
        <v>130000</v>
      </c>
      <c r="G90" s="173">
        <v>135000</v>
      </c>
      <c r="H90" s="173">
        <v>140000</v>
      </c>
      <c r="I90" s="173">
        <v>145000</v>
      </c>
      <c r="J90" s="173">
        <v>150000</v>
      </c>
      <c r="K90" s="173">
        <v>155000</v>
      </c>
      <c r="N90" s="208"/>
      <c r="O90" s="172">
        <v>2</v>
      </c>
      <c r="P90" s="173"/>
      <c r="Q90" s="173"/>
      <c r="R90" s="173"/>
      <c r="S90" s="173"/>
      <c r="T90" s="173"/>
      <c r="U90" s="173"/>
      <c r="V90" s="173"/>
      <c r="W90" s="173"/>
    </row>
    <row r="91" spans="2:23" ht="15.6" x14ac:dyDescent="0.3">
      <c r="B91" s="208"/>
      <c r="C91" s="172">
        <v>3</v>
      </c>
      <c r="D91" s="173">
        <v>180000</v>
      </c>
      <c r="E91" s="173">
        <v>187500</v>
      </c>
      <c r="F91" s="173">
        <v>195000</v>
      </c>
      <c r="G91" s="173">
        <v>202500</v>
      </c>
      <c r="H91" s="173">
        <v>210000</v>
      </c>
      <c r="I91" s="173">
        <v>217500</v>
      </c>
      <c r="J91" s="173">
        <v>225000</v>
      </c>
      <c r="K91" s="173">
        <v>232500</v>
      </c>
      <c r="N91" s="208"/>
      <c r="O91" s="172">
        <v>3</v>
      </c>
      <c r="P91" s="173"/>
      <c r="Q91" s="173"/>
      <c r="R91" s="173"/>
      <c r="S91" s="173"/>
      <c r="T91" s="173"/>
      <c r="U91" s="173"/>
      <c r="V91" s="173"/>
      <c r="W91" s="173"/>
    </row>
    <row r="92" spans="2:23" ht="15.6" x14ac:dyDescent="0.3">
      <c r="B92" s="208"/>
      <c r="C92" s="172">
        <v>4</v>
      </c>
      <c r="D92" s="173">
        <v>240000</v>
      </c>
      <c r="E92" s="173">
        <v>250000</v>
      </c>
      <c r="F92" s="173">
        <v>260000</v>
      </c>
      <c r="G92" s="173">
        <v>270000</v>
      </c>
      <c r="H92" s="173">
        <v>280000</v>
      </c>
      <c r="I92" s="173">
        <v>290000</v>
      </c>
      <c r="J92" s="173">
        <v>300000</v>
      </c>
      <c r="K92" s="173">
        <v>310000</v>
      </c>
      <c r="N92" s="208"/>
      <c r="O92" s="172">
        <v>4</v>
      </c>
      <c r="P92" s="173"/>
      <c r="Q92" s="173"/>
      <c r="R92" s="173"/>
      <c r="S92" s="173"/>
      <c r="T92" s="173"/>
      <c r="U92" s="173"/>
      <c r="V92" s="173"/>
      <c r="W92" s="173"/>
    </row>
    <row r="93" spans="2:23" ht="15.6" x14ac:dyDescent="0.3">
      <c r="B93" s="208"/>
      <c r="C93" s="172">
        <v>5</v>
      </c>
      <c r="D93" s="173">
        <v>300000</v>
      </c>
      <c r="E93" s="173">
        <v>312500</v>
      </c>
      <c r="F93" s="173">
        <v>325000</v>
      </c>
      <c r="G93" s="173">
        <v>337500</v>
      </c>
      <c r="H93" s="173">
        <v>350000</v>
      </c>
      <c r="I93" s="173">
        <v>362500</v>
      </c>
      <c r="J93" s="173">
        <v>375000</v>
      </c>
      <c r="K93" s="173">
        <v>387500</v>
      </c>
      <c r="N93" s="208"/>
      <c r="O93" s="172">
        <v>5</v>
      </c>
      <c r="P93" s="173"/>
      <c r="Q93" s="173"/>
      <c r="R93" s="173"/>
      <c r="S93" s="173"/>
      <c r="T93" s="173"/>
      <c r="U93" s="173"/>
      <c r="V93" s="173"/>
      <c r="W93" s="173"/>
    </row>
    <row r="94" spans="2:23" ht="15.6" x14ac:dyDescent="0.3">
      <c r="B94" s="208"/>
      <c r="C94" s="172">
        <v>6</v>
      </c>
      <c r="D94" s="173">
        <v>360000</v>
      </c>
      <c r="E94" s="173">
        <v>375000</v>
      </c>
      <c r="F94" s="173">
        <v>390000</v>
      </c>
      <c r="G94" s="173">
        <v>405000</v>
      </c>
      <c r="H94" s="173">
        <v>420000</v>
      </c>
      <c r="I94" s="173">
        <v>435000</v>
      </c>
      <c r="J94" s="173">
        <v>450000</v>
      </c>
      <c r="K94" s="173">
        <v>465000</v>
      </c>
      <c r="N94" s="208"/>
      <c r="O94" s="172">
        <v>6</v>
      </c>
      <c r="P94" s="173"/>
      <c r="Q94" s="173"/>
      <c r="R94" s="173"/>
      <c r="S94" s="173"/>
      <c r="T94" s="173"/>
      <c r="U94" s="173"/>
      <c r="V94" s="173"/>
      <c r="W94" s="173"/>
    </row>
    <row r="95" spans="2:23" ht="15.6" x14ac:dyDescent="0.3">
      <c r="B95" s="208"/>
      <c r="C95" s="172">
        <v>7</v>
      </c>
      <c r="D95" s="173">
        <v>420000</v>
      </c>
      <c r="E95" s="173">
        <v>437500</v>
      </c>
      <c r="F95" s="173">
        <v>455000</v>
      </c>
      <c r="G95" s="173">
        <v>472500</v>
      </c>
      <c r="H95" s="173">
        <v>490000</v>
      </c>
      <c r="I95" s="173">
        <v>507500</v>
      </c>
      <c r="J95" s="173">
        <v>525000</v>
      </c>
      <c r="K95" s="173">
        <v>542500</v>
      </c>
      <c r="N95" s="208"/>
      <c r="O95" s="172">
        <v>7</v>
      </c>
      <c r="P95" s="173"/>
      <c r="Q95" s="173"/>
      <c r="R95" s="173"/>
      <c r="S95" s="173"/>
      <c r="T95" s="173"/>
      <c r="U95" s="173"/>
      <c r="V95" s="173"/>
      <c r="W95" s="173"/>
    </row>
    <row r="96" spans="2:23" ht="15.6" x14ac:dyDescent="0.3">
      <c r="B96" s="208"/>
      <c r="C96" s="172">
        <v>8</v>
      </c>
      <c r="D96" s="173">
        <v>480000</v>
      </c>
      <c r="E96" s="173">
        <v>500000</v>
      </c>
      <c r="F96" s="173">
        <v>520000</v>
      </c>
      <c r="G96" s="173">
        <v>540000</v>
      </c>
      <c r="H96" s="173">
        <v>560000</v>
      </c>
      <c r="I96" s="173">
        <v>580000</v>
      </c>
      <c r="J96" s="173">
        <v>600000</v>
      </c>
      <c r="K96" s="173">
        <v>620000</v>
      </c>
      <c r="N96" s="208"/>
      <c r="O96" s="172">
        <v>8</v>
      </c>
      <c r="P96" s="173"/>
      <c r="Q96" s="173"/>
      <c r="R96" s="173"/>
      <c r="S96" s="173"/>
      <c r="T96" s="173"/>
      <c r="U96" s="173"/>
      <c r="V96" s="173"/>
      <c r="W96" s="173"/>
    </row>
    <row r="97" spans="2:23" ht="15.6" x14ac:dyDescent="0.3">
      <c r="B97" s="209"/>
      <c r="C97" s="172">
        <v>9</v>
      </c>
      <c r="D97" s="173">
        <v>540000</v>
      </c>
      <c r="E97" s="173">
        <v>562500</v>
      </c>
      <c r="F97" s="173">
        <v>585000</v>
      </c>
      <c r="G97" s="173">
        <v>607500</v>
      </c>
      <c r="H97" s="173">
        <v>630000</v>
      </c>
      <c r="I97" s="173">
        <v>652500</v>
      </c>
      <c r="J97" s="173">
        <v>675000</v>
      </c>
      <c r="K97" s="173">
        <v>697500</v>
      </c>
      <c r="N97" s="209"/>
      <c r="O97" s="172">
        <v>9</v>
      </c>
      <c r="P97" s="173"/>
      <c r="Q97" s="173"/>
      <c r="R97" s="173"/>
      <c r="S97" s="173"/>
      <c r="T97" s="173"/>
      <c r="U97" s="173"/>
      <c r="V97" s="173"/>
      <c r="W97" s="173"/>
    </row>
  </sheetData>
  <mergeCells count="10">
    <mergeCell ref="D87:K87"/>
    <mergeCell ref="B89:B97"/>
    <mergeCell ref="N85:W85"/>
    <mergeCell ref="P87:W87"/>
    <mergeCell ref="N89:N97"/>
    <mergeCell ref="B43:C43"/>
    <mergeCell ref="H43:I43"/>
    <mergeCell ref="G55:H55"/>
    <mergeCell ref="P43:Q43"/>
    <mergeCell ref="B85:K8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1B2D-8B16-4D66-B2F6-F72B64DCF6FD}">
  <sheetPr>
    <tabColor theme="9" tint="0.39997558519241921"/>
  </sheetPr>
  <dimension ref="B2:W44"/>
  <sheetViews>
    <sheetView showGridLines="0" topLeftCell="A18" workbookViewId="0">
      <selection activeCell="A67" sqref="A67"/>
    </sheetView>
  </sheetViews>
  <sheetFormatPr defaultRowHeight="14.4" x14ac:dyDescent="0.3"/>
  <cols>
    <col min="2" max="2" width="16.33203125" bestFit="1" customWidth="1"/>
    <col min="4" max="4" width="16.21875" customWidth="1"/>
    <col min="5" max="5" width="11.6640625" customWidth="1"/>
    <col min="6" max="6" width="11.21875" customWidth="1"/>
    <col min="9" max="9" width="14.6640625" customWidth="1"/>
    <col min="10" max="10" width="8.88671875" customWidth="1"/>
  </cols>
  <sheetData>
    <row r="2" spans="4:14" x14ac:dyDescent="0.3">
      <c r="D2" s="174" t="s">
        <v>2799</v>
      </c>
      <c r="E2" s="175"/>
      <c r="F2" s="176"/>
      <c r="G2" s="176"/>
      <c r="H2" s="176"/>
      <c r="I2" s="176"/>
      <c r="J2" s="176"/>
      <c r="K2" s="176"/>
      <c r="L2" s="176"/>
      <c r="M2" s="176"/>
      <c r="N2" s="176"/>
    </row>
    <row r="3" spans="4:14" x14ac:dyDescent="0.3">
      <c r="D3" s="176"/>
      <c r="E3" s="175"/>
      <c r="F3" s="176"/>
      <c r="G3" s="176"/>
      <c r="H3" s="176"/>
      <c r="I3" s="176"/>
      <c r="J3" s="176"/>
      <c r="K3" s="176"/>
      <c r="L3" s="176"/>
      <c r="M3" s="176"/>
      <c r="N3" s="176"/>
    </row>
    <row r="4" spans="4:14" x14ac:dyDescent="0.3">
      <c r="N4" s="176"/>
    </row>
    <row r="5" spans="4:14" x14ac:dyDescent="0.3">
      <c r="N5" s="176"/>
    </row>
    <row r="6" spans="4:14" x14ac:dyDescent="0.3">
      <c r="N6" s="176"/>
    </row>
    <row r="7" spans="4:14" x14ac:dyDescent="0.3">
      <c r="N7" s="176"/>
    </row>
    <row r="8" spans="4:14" x14ac:dyDescent="0.3">
      <c r="N8" s="176"/>
    </row>
    <row r="9" spans="4:14" x14ac:dyDescent="0.3">
      <c r="N9" s="176"/>
    </row>
    <row r="10" spans="4:14" x14ac:dyDescent="0.3">
      <c r="N10" s="176"/>
    </row>
    <row r="11" spans="4:14" x14ac:dyDescent="0.3">
      <c r="N11" s="176"/>
    </row>
    <row r="12" spans="4:14" x14ac:dyDescent="0.3">
      <c r="N12" s="176"/>
    </row>
    <row r="13" spans="4:14" x14ac:dyDescent="0.3">
      <c r="N13" s="176"/>
    </row>
    <row r="14" spans="4:14" x14ac:dyDescent="0.3">
      <c r="N14" s="176"/>
    </row>
    <row r="15" spans="4:14" x14ac:dyDescent="0.3"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</row>
    <row r="17" spans="2:23" ht="18" x14ac:dyDescent="0.35">
      <c r="B17" s="210" t="s">
        <v>2810</v>
      </c>
      <c r="C17" s="210"/>
      <c r="D17" s="210"/>
      <c r="E17" s="210"/>
      <c r="F17" s="210"/>
      <c r="G17" s="210"/>
      <c r="H17" s="210"/>
      <c r="I17" s="210"/>
      <c r="J17" s="210"/>
      <c r="K17" s="178"/>
      <c r="L17" s="178"/>
      <c r="N17" s="176">
        <v>1</v>
      </c>
      <c r="O17" s="176" t="s">
        <v>2800</v>
      </c>
      <c r="P17" s="176"/>
      <c r="Q17" s="176"/>
      <c r="R17" s="176"/>
      <c r="S17" s="176"/>
      <c r="T17" s="176"/>
      <c r="U17" s="176"/>
      <c r="V17" s="176"/>
      <c r="W17" s="176"/>
    </row>
    <row r="18" spans="2:23" ht="15" thickBot="1" x14ac:dyDescent="0.35">
      <c r="B18" s="176"/>
      <c r="C18" s="176"/>
      <c r="D18" s="176"/>
      <c r="E18" s="176"/>
      <c r="F18" s="176"/>
      <c r="G18" s="176"/>
      <c r="H18" s="176"/>
      <c r="I18" s="176"/>
      <c r="J18" s="176"/>
      <c r="K18" s="176"/>
      <c r="L18" s="176"/>
      <c r="N18" s="176">
        <v>2</v>
      </c>
      <c r="O18" s="176" t="s">
        <v>2801</v>
      </c>
      <c r="P18" s="176"/>
      <c r="Q18" s="176"/>
      <c r="R18" s="176"/>
      <c r="S18" s="176"/>
      <c r="T18" s="176"/>
      <c r="U18" s="176"/>
      <c r="V18" s="176"/>
      <c r="W18" s="176"/>
    </row>
    <row r="19" spans="2:23" ht="15.6" thickTop="1" thickBot="1" x14ac:dyDescent="0.35">
      <c r="B19" s="179" t="s">
        <v>2750</v>
      </c>
      <c r="C19" s="179" t="s">
        <v>23</v>
      </c>
      <c r="D19" s="179" t="s">
        <v>19</v>
      </c>
      <c r="E19" s="179" t="s">
        <v>2811</v>
      </c>
      <c r="F19" s="179" t="s">
        <v>2751</v>
      </c>
      <c r="G19" s="179" t="s">
        <v>2752</v>
      </c>
      <c r="H19" s="179" t="s">
        <v>1978</v>
      </c>
      <c r="I19" s="179" t="s">
        <v>2753</v>
      </c>
      <c r="J19" s="180" t="s">
        <v>2812</v>
      </c>
      <c r="K19" s="176"/>
      <c r="L19" s="176"/>
      <c r="N19" s="176">
        <v>3</v>
      </c>
      <c r="O19" s="176" t="s">
        <v>2802</v>
      </c>
      <c r="P19" s="176"/>
      <c r="Q19" s="176"/>
      <c r="R19" s="176"/>
      <c r="S19" s="176"/>
      <c r="T19" s="176"/>
      <c r="U19" s="176"/>
      <c r="V19" s="176"/>
      <c r="W19" s="176"/>
    </row>
    <row r="20" spans="2:23" ht="15" thickTop="1" x14ac:dyDescent="0.3">
      <c r="B20" s="181" t="s">
        <v>2761</v>
      </c>
      <c r="C20" s="181">
        <v>22</v>
      </c>
      <c r="D20" s="181" t="s">
        <v>2813</v>
      </c>
      <c r="E20" s="181" t="s">
        <v>2814</v>
      </c>
      <c r="F20" s="181">
        <v>39876</v>
      </c>
      <c r="G20" s="181">
        <f t="shared" ref="G20:G42" si="0">10%*F20</f>
        <v>3987.6000000000004</v>
      </c>
      <c r="H20" s="181">
        <f t="shared" ref="H20:H42" si="1">40%*F20</f>
        <v>15950.400000000001</v>
      </c>
      <c r="I20" s="181">
        <f t="shared" ref="I20:I42" si="2">SUM(F20:H20)</f>
        <v>59814</v>
      </c>
      <c r="J20" s="181">
        <v>10</v>
      </c>
      <c r="K20" s="176"/>
      <c r="L20" s="176"/>
      <c r="N20" s="176">
        <v>4</v>
      </c>
      <c r="O20" s="176" t="s">
        <v>2803</v>
      </c>
      <c r="P20" s="176"/>
      <c r="Q20" s="176"/>
      <c r="R20" s="176"/>
      <c r="S20" s="177"/>
      <c r="T20" s="177"/>
      <c r="U20" s="176"/>
      <c r="V20" s="176"/>
      <c r="W20" s="176"/>
    </row>
    <row r="21" spans="2:23" x14ac:dyDescent="0.3">
      <c r="B21" s="181" t="s">
        <v>2763</v>
      </c>
      <c r="C21" s="181">
        <v>48</v>
      </c>
      <c r="D21" s="181" t="s">
        <v>2813</v>
      </c>
      <c r="E21" s="181" t="s">
        <v>2815</v>
      </c>
      <c r="F21" s="181">
        <v>55500</v>
      </c>
      <c r="G21" s="181">
        <f t="shared" si="0"/>
        <v>5550</v>
      </c>
      <c r="H21" s="181">
        <f t="shared" si="1"/>
        <v>22200</v>
      </c>
      <c r="I21" s="181">
        <f t="shared" si="2"/>
        <v>83250</v>
      </c>
      <c r="J21" s="181">
        <v>1</v>
      </c>
      <c r="K21" s="176"/>
      <c r="L21" s="176"/>
      <c r="N21" s="176">
        <v>5</v>
      </c>
      <c r="O21" s="176" t="s">
        <v>2804</v>
      </c>
      <c r="P21" s="176"/>
      <c r="Q21" s="176"/>
      <c r="R21" s="176"/>
      <c r="S21" s="176"/>
      <c r="T21" s="176"/>
      <c r="U21" s="176"/>
      <c r="V21" s="176"/>
      <c r="W21" s="176"/>
    </row>
    <row r="22" spans="2:23" x14ac:dyDescent="0.3">
      <c r="B22" s="181" t="s">
        <v>2792</v>
      </c>
      <c r="C22" s="181">
        <v>45</v>
      </c>
      <c r="D22" s="181" t="s">
        <v>2813</v>
      </c>
      <c r="E22" s="181" t="s">
        <v>69</v>
      </c>
      <c r="F22" s="181">
        <v>60000</v>
      </c>
      <c r="G22" s="181">
        <f t="shared" si="0"/>
        <v>6000</v>
      </c>
      <c r="H22" s="181">
        <f t="shared" si="1"/>
        <v>24000</v>
      </c>
      <c r="I22" s="181">
        <f t="shared" si="2"/>
        <v>90000</v>
      </c>
      <c r="J22" s="181">
        <v>3</v>
      </c>
      <c r="K22" s="176"/>
      <c r="L22" s="176"/>
      <c r="N22" s="176">
        <v>6</v>
      </c>
      <c r="O22" s="176" t="s">
        <v>2805</v>
      </c>
      <c r="P22" s="176"/>
      <c r="Q22" s="176"/>
      <c r="R22" s="176"/>
      <c r="S22" s="176"/>
      <c r="T22" s="176"/>
      <c r="U22" s="176"/>
      <c r="V22" s="176"/>
      <c r="W22" s="176"/>
    </row>
    <row r="23" spans="2:23" x14ac:dyDescent="0.3">
      <c r="B23" s="181" t="s">
        <v>2793</v>
      </c>
      <c r="C23" s="181">
        <v>26</v>
      </c>
      <c r="D23" s="181" t="s">
        <v>2813</v>
      </c>
      <c r="E23" s="177" t="s">
        <v>2814</v>
      </c>
      <c r="F23" s="181">
        <v>65000</v>
      </c>
      <c r="G23" s="181">
        <f t="shared" si="0"/>
        <v>6500</v>
      </c>
      <c r="H23" s="181">
        <f t="shared" si="1"/>
        <v>26000</v>
      </c>
      <c r="I23" s="181">
        <f t="shared" si="2"/>
        <v>97500</v>
      </c>
      <c r="J23" s="181">
        <v>3</v>
      </c>
      <c r="K23" s="176"/>
      <c r="L23" s="176"/>
      <c r="N23" s="176">
        <v>7</v>
      </c>
      <c r="O23" s="176" t="s">
        <v>2806</v>
      </c>
      <c r="P23" s="176"/>
      <c r="Q23" s="176"/>
      <c r="R23" s="176"/>
      <c r="S23" s="176"/>
      <c r="T23" s="176"/>
      <c r="U23" s="176"/>
      <c r="V23" s="176"/>
      <c r="W23" s="176"/>
    </row>
    <row r="24" spans="2:23" x14ac:dyDescent="0.3">
      <c r="B24" s="181" t="s">
        <v>2768</v>
      </c>
      <c r="C24" s="181">
        <v>32</v>
      </c>
      <c r="D24" s="181" t="s">
        <v>2816</v>
      </c>
      <c r="E24" s="181" t="s">
        <v>69</v>
      </c>
      <c r="F24" s="181">
        <v>120000</v>
      </c>
      <c r="G24" s="181">
        <f t="shared" si="0"/>
        <v>12000</v>
      </c>
      <c r="H24" s="181">
        <f t="shared" si="1"/>
        <v>48000</v>
      </c>
      <c r="I24" s="181">
        <f t="shared" si="2"/>
        <v>180000</v>
      </c>
      <c r="J24" s="181">
        <v>7</v>
      </c>
      <c r="K24" s="176"/>
      <c r="L24" s="176"/>
      <c r="N24" s="176">
        <v>8</v>
      </c>
      <c r="O24" s="176" t="s">
        <v>2807</v>
      </c>
      <c r="P24" s="176"/>
      <c r="Q24" s="176"/>
      <c r="R24" s="176"/>
      <c r="S24" s="176"/>
      <c r="T24" s="176"/>
      <c r="U24" s="176"/>
      <c r="V24" s="176"/>
      <c r="W24" s="176"/>
    </row>
    <row r="25" spans="2:23" x14ac:dyDescent="0.3">
      <c r="B25" s="181" t="s">
        <v>2790</v>
      </c>
      <c r="C25" s="181">
        <v>21</v>
      </c>
      <c r="D25" s="181" t="s">
        <v>2816</v>
      </c>
      <c r="E25" s="181" t="s">
        <v>2814</v>
      </c>
      <c r="F25" s="181">
        <v>44123</v>
      </c>
      <c r="G25" s="181">
        <f t="shared" si="0"/>
        <v>4412.3</v>
      </c>
      <c r="H25" s="181">
        <f t="shared" si="1"/>
        <v>17649.2</v>
      </c>
      <c r="I25" s="181">
        <f t="shared" si="2"/>
        <v>66184.5</v>
      </c>
      <c r="J25" s="181">
        <v>10</v>
      </c>
      <c r="K25" s="176"/>
      <c r="L25" s="176"/>
      <c r="N25" s="176">
        <v>9</v>
      </c>
      <c r="O25" s="176" t="s">
        <v>2808</v>
      </c>
      <c r="P25" s="176"/>
      <c r="Q25" s="176"/>
      <c r="R25" s="176"/>
      <c r="S25" s="176"/>
      <c r="T25" s="176"/>
      <c r="U25" s="176"/>
      <c r="V25" s="176"/>
      <c r="W25" s="176"/>
    </row>
    <row r="26" spans="2:23" x14ac:dyDescent="0.3">
      <c r="B26" s="181" t="s">
        <v>2791</v>
      </c>
      <c r="C26" s="181">
        <v>21</v>
      </c>
      <c r="D26" s="181" t="s">
        <v>2816</v>
      </c>
      <c r="E26" s="181" t="s">
        <v>2814</v>
      </c>
      <c r="F26" s="181">
        <v>32900</v>
      </c>
      <c r="G26" s="181">
        <f t="shared" si="0"/>
        <v>3290</v>
      </c>
      <c r="H26" s="181">
        <f t="shared" si="1"/>
        <v>13160</v>
      </c>
      <c r="I26" s="181">
        <f t="shared" si="2"/>
        <v>49350</v>
      </c>
      <c r="J26" s="181">
        <v>6</v>
      </c>
      <c r="K26" s="176"/>
      <c r="L26" s="176"/>
      <c r="N26" s="176">
        <v>10</v>
      </c>
      <c r="O26" s="176" t="s">
        <v>2809</v>
      </c>
      <c r="P26" s="176"/>
      <c r="Q26" s="176"/>
      <c r="R26" s="176"/>
      <c r="S26" s="176"/>
      <c r="T26" s="176"/>
      <c r="U26" s="176"/>
      <c r="V26" s="176"/>
      <c r="W26" s="176"/>
    </row>
    <row r="27" spans="2:23" x14ac:dyDescent="0.3">
      <c r="B27" s="181" t="s">
        <v>2766</v>
      </c>
      <c r="C27" s="181">
        <v>48</v>
      </c>
      <c r="D27" s="181" t="s">
        <v>2817</v>
      </c>
      <c r="E27" s="181" t="s">
        <v>2815</v>
      </c>
      <c r="F27" s="181">
        <v>29850</v>
      </c>
      <c r="G27" s="181">
        <f t="shared" si="0"/>
        <v>2985</v>
      </c>
      <c r="H27" s="181">
        <f t="shared" si="1"/>
        <v>11940</v>
      </c>
      <c r="I27" s="181">
        <f t="shared" si="2"/>
        <v>44775</v>
      </c>
      <c r="J27" s="181">
        <v>3</v>
      </c>
      <c r="K27" s="176"/>
      <c r="L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</row>
    <row r="28" spans="2:23" x14ac:dyDescent="0.3">
      <c r="B28" s="181" t="s">
        <v>2782</v>
      </c>
      <c r="C28" s="181">
        <v>21</v>
      </c>
      <c r="D28" s="181" t="s">
        <v>2817</v>
      </c>
      <c r="E28" s="181" t="s">
        <v>2814</v>
      </c>
      <c r="F28" s="181">
        <v>78230</v>
      </c>
      <c r="G28" s="181">
        <f t="shared" si="0"/>
        <v>7823</v>
      </c>
      <c r="H28" s="181">
        <f t="shared" si="1"/>
        <v>31292</v>
      </c>
      <c r="I28" s="181">
        <f t="shared" si="2"/>
        <v>117345</v>
      </c>
      <c r="J28" s="181">
        <v>4</v>
      </c>
      <c r="K28" s="176"/>
      <c r="L28" s="176"/>
    </row>
    <row r="29" spans="2:23" x14ac:dyDescent="0.3">
      <c r="B29" s="181" t="s">
        <v>2784</v>
      </c>
      <c r="C29" s="181">
        <v>45</v>
      </c>
      <c r="D29" s="181" t="s">
        <v>2817</v>
      </c>
      <c r="E29" s="181" t="s">
        <v>2814</v>
      </c>
      <c r="F29" s="181">
        <v>29500</v>
      </c>
      <c r="G29" s="181">
        <f t="shared" si="0"/>
        <v>2950</v>
      </c>
      <c r="H29" s="181">
        <f t="shared" si="1"/>
        <v>11800</v>
      </c>
      <c r="I29" s="181">
        <f t="shared" si="2"/>
        <v>44250</v>
      </c>
      <c r="J29" s="181">
        <v>12</v>
      </c>
      <c r="K29" s="176"/>
      <c r="L29" s="176"/>
    </row>
    <row r="30" spans="2:23" x14ac:dyDescent="0.3">
      <c r="B30" s="181" t="s">
        <v>2786</v>
      </c>
      <c r="C30" s="181">
        <v>26</v>
      </c>
      <c r="D30" s="181" t="s">
        <v>2817</v>
      </c>
      <c r="E30" s="181" t="s">
        <v>69</v>
      </c>
      <c r="F30" s="181">
        <v>43000</v>
      </c>
      <c r="G30" s="181">
        <f t="shared" si="0"/>
        <v>4300</v>
      </c>
      <c r="H30" s="181">
        <f t="shared" si="1"/>
        <v>17200</v>
      </c>
      <c r="I30" s="181">
        <f t="shared" si="2"/>
        <v>64500</v>
      </c>
      <c r="J30" s="181">
        <v>3</v>
      </c>
      <c r="K30" s="176"/>
      <c r="L30" s="176"/>
    </row>
    <row r="31" spans="2:23" x14ac:dyDescent="0.3">
      <c r="B31" s="181" t="s">
        <v>2788</v>
      </c>
      <c r="C31" s="181">
        <v>24</v>
      </c>
      <c r="D31" s="181" t="s">
        <v>2817</v>
      </c>
      <c r="E31" s="181" t="s">
        <v>2814</v>
      </c>
      <c r="F31" s="181">
        <v>89873</v>
      </c>
      <c r="G31" s="181">
        <f t="shared" si="0"/>
        <v>8987.3000000000011</v>
      </c>
      <c r="H31" s="181">
        <f t="shared" si="1"/>
        <v>35949.200000000004</v>
      </c>
      <c r="I31" s="181">
        <f t="shared" si="2"/>
        <v>134809.5</v>
      </c>
      <c r="J31" s="181">
        <v>9</v>
      </c>
      <c r="K31" s="176"/>
      <c r="L31" s="176"/>
    </row>
    <row r="32" spans="2:23" x14ac:dyDescent="0.3">
      <c r="B32" s="181" t="s">
        <v>2789</v>
      </c>
      <c r="C32" s="181">
        <v>34</v>
      </c>
      <c r="D32" s="181" t="s">
        <v>2817</v>
      </c>
      <c r="E32" s="181" t="s">
        <v>69</v>
      </c>
      <c r="F32" s="181">
        <v>149000</v>
      </c>
      <c r="G32" s="181">
        <f t="shared" si="0"/>
        <v>14900</v>
      </c>
      <c r="H32" s="181">
        <f t="shared" si="1"/>
        <v>59600</v>
      </c>
      <c r="I32" s="181">
        <f t="shared" si="2"/>
        <v>223500</v>
      </c>
      <c r="J32" s="181">
        <v>1</v>
      </c>
      <c r="K32" s="176"/>
      <c r="L32" s="176"/>
    </row>
    <row r="33" spans="2:12" x14ac:dyDescent="0.3">
      <c r="B33" s="181" t="s">
        <v>2765</v>
      </c>
      <c r="C33" s="181">
        <v>30</v>
      </c>
      <c r="D33" s="181" t="s">
        <v>2818</v>
      </c>
      <c r="E33" s="181" t="s">
        <v>69</v>
      </c>
      <c r="F33" s="181">
        <v>39000</v>
      </c>
      <c r="G33" s="181">
        <f t="shared" si="0"/>
        <v>3900</v>
      </c>
      <c r="H33" s="181">
        <f t="shared" si="1"/>
        <v>15600</v>
      </c>
      <c r="I33" s="181">
        <f t="shared" si="2"/>
        <v>58500</v>
      </c>
      <c r="J33" s="181">
        <v>8</v>
      </c>
      <c r="K33" s="176"/>
      <c r="L33" s="176"/>
    </row>
    <row r="34" spans="2:12" x14ac:dyDescent="0.3">
      <c r="B34" s="181" t="s">
        <v>2771</v>
      </c>
      <c r="C34" s="181">
        <v>47</v>
      </c>
      <c r="D34" s="181" t="s">
        <v>2818</v>
      </c>
      <c r="E34" s="181" t="s">
        <v>2815</v>
      </c>
      <c r="F34" s="181">
        <v>95000</v>
      </c>
      <c r="G34" s="181">
        <f t="shared" si="0"/>
        <v>9500</v>
      </c>
      <c r="H34" s="181">
        <f t="shared" si="1"/>
        <v>38000</v>
      </c>
      <c r="I34" s="181">
        <f t="shared" si="2"/>
        <v>142500</v>
      </c>
      <c r="J34" s="181">
        <v>10</v>
      </c>
      <c r="K34" s="176"/>
      <c r="L34" s="176"/>
    </row>
    <row r="35" spans="2:12" x14ac:dyDescent="0.3">
      <c r="B35" s="181" t="s">
        <v>2773</v>
      </c>
      <c r="C35" s="181">
        <v>35</v>
      </c>
      <c r="D35" s="181" t="s">
        <v>2818</v>
      </c>
      <c r="E35" s="181" t="s">
        <v>2814</v>
      </c>
      <c r="F35" s="181">
        <v>27690</v>
      </c>
      <c r="G35" s="181">
        <f t="shared" si="0"/>
        <v>2769</v>
      </c>
      <c r="H35" s="181">
        <f t="shared" si="1"/>
        <v>11076</v>
      </c>
      <c r="I35" s="181">
        <f t="shared" si="2"/>
        <v>41535</v>
      </c>
      <c r="J35" s="181">
        <v>12</v>
      </c>
      <c r="K35" s="176"/>
      <c r="L35" s="176"/>
    </row>
    <row r="36" spans="2:12" x14ac:dyDescent="0.3">
      <c r="B36" s="181" t="s">
        <v>2775</v>
      </c>
      <c r="C36" s="181">
        <v>31</v>
      </c>
      <c r="D36" s="181" t="s">
        <v>2818</v>
      </c>
      <c r="E36" s="181" t="s">
        <v>2814</v>
      </c>
      <c r="F36" s="181">
        <v>42000</v>
      </c>
      <c r="G36" s="181">
        <f t="shared" si="0"/>
        <v>4200</v>
      </c>
      <c r="H36" s="181">
        <f t="shared" si="1"/>
        <v>16800</v>
      </c>
      <c r="I36" s="181">
        <f t="shared" si="2"/>
        <v>63000</v>
      </c>
      <c r="J36" s="181">
        <v>4</v>
      </c>
      <c r="K36" s="176"/>
      <c r="L36" s="176"/>
    </row>
    <row r="37" spans="2:12" x14ac:dyDescent="0.3">
      <c r="B37" s="181" t="s">
        <v>2757</v>
      </c>
      <c r="C37" s="181">
        <v>21</v>
      </c>
      <c r="D37" s="181" t="s">
        <v>65</v>
      </c>
      <c r="E37" s="181" t="s">
        <v>69</v>
      </c>
      <c r="F37" s="181">
        <v>45789</v>
      </c>
      <c r="G37" s="181">
        <f t="shared" si="0"/>
        <v>4578.9000000000005</v>
      </c>
      <c r="H37" s="181">
        <f t="shared" si="1"/>
        <v>18315.600000000002</v>
      </c>
      <c r="I37" s="181">
        <f t="shared" si="2"/>
        <v>68683.5</v>
      </c>
      <c r="J37" s="181">
        <v>5</v>
      </c>
      <c r="K37" s="176"/>
      <c r="L37" s="176"/>
    </row>
    <row r="38" spans="2:12" x14ac:dyDescent="0.3">
      <c r="B38" s="181" t="s">
        <v>2759</v>
      </c>
      <c r="C38" s="181">
        <v>49</v>
      </c>
      <c r="D38" s="181" t="s">
        <v>65</v>
      </c>
      <c r="E38" s="181" t="s">
        <v>2815</v>
      </c>
      <c r="F38" s="181">
        <v>41245</v>
      </c>
      <c r="G38" s="181">
        <f t="shared" si="0"/>
        <v>4124.5</v>
      </c>
      <c r="H38" s="181">
        <f t="shared" si="1"/>
        <v>16498</v>
      </c>
      <c r="I38" s="181">
        <f t="shared" si="2"/>
        <v>61867.5</v>
      </c>
      <c r="J38" s="181">
        <v>7</v>
      </c>
      <c r="K38" s="176"/>
      <c r="L38" s="176"/>
    </row>
    <row r="39" spans="2:12" x14ac:dyDescent="0.3">
      <c r="B39" s="181" t="s">
        <v>2770</v>
      </c>
      <c r="C39" s="181">
        <v>49</v>
      </c>
      <c r="D39" s="181" t="s">
        <v>65</v>
      </c>
      <c r="E39" s="181" t="s">
        <v>69</v>
      </c>
      <c r="F39" s="181">
        <v>89687</v>
      </c>
      <c r="G39" s="181">
        <f t="shared" si="0"/>
        <v>8968.7000000000007</v>
      </c>
      <c r="H39" s="181">
        <f t="shared" si="1"/>
        <v>35874.800000000003</v>
      </c>
      <c r="I39" s="181">
        <f t="shared" si="2"/>
        <v>134530.5</v>
      </c>
      <c r="J39" s="181">
        <v>3</v>
      </c>
      <c r="K39" s="176"/>
      <c r="L39" s="176"/>
    </row>
    <row r="40" spans="2:12" x14ac:dyDescent="0.3">
      <c r="B40" s="181" t="s">
        <v>2776</v>
      </c>
      <c r="C40" s="181">
        <v>25</v>
      </c>
      <c r="D40" s="181" t="s">
        <v>65</v>
      </c>
      <c r="E40" s="181" t="s">
        <v>2814</v>
      </c>
      <c r="F40" s="181">
        <v>24000</v>
      </c>
      <c r="G40" s="181">
        <f t="shared" si="0"/>
        <v>2400</v>
      </c>
      <c r="H40" s="181">
        <f t="shared" si="1"/>
        <v>9600</v>
      </c>
      <c r="I40" s="181">
        <f t="shared" si="2"/>
        <v>36000</v>
      </c>
      <c r="J40" s="181">
        <v>12</v>
      </c>
      <c r="K40" s="176"/>
      <c r="L40" s="176"/>
    </row>
    <row r="41" spans="2:12" x14ac:dyDescent="0.3">
      <c r="B41" s="181" t="s">
        <v>2778</v>
      </c>
      <c r="C41" s="181">
        <v>36</v>
      </c>
      <c r="D41" s="181" t="s">
        <v>65</v>
      </c>
      <c r="E41" s="181" t="s">
        <v>2814</v>
      </c>
      <c r="F41" s="181">
        <v>39500</v>
      </c>
      <c r="G41" s="181">
        <f t="shared" si="0"/>
        <v>3950</v>
      </c>
      <c r="H41" s="181">
        <f t="shared" si="1"/>
        <v>15800</v>
      </c>
      <c r="I41" s="181">
        <f t="shared" si="2"/>
        <v>59250</v>
      </c>
      <c r="J41" s="181">
        <v>2</v>
      </c>
      <c r="K41" s="176"/>
      <c r="L41" s="176"/>
    </row>
    <row r="42" spans="2:12" x14ac:dyDescent="0.3">
      <c r="B42" s="181" t="s">
        <v>2780</v>
      </c>
      <c r="C42" s="181">
        <v>32</v>
      </c>
      <c r="D42" s="181" t="s">
        <v>65</v>
      </c>
      <c r="E42" s="181" t="s">
        <v>2814</v>
      </c>
      <c r="F42" s="181">
        <v>48000</v>
      </c>
      <c r="G42" s="181">
        <f t="shared" si="0"/>
        <v>4800</v>
      </c>
      <c r="H42" s="181">
        <f t="shared" si="1"/>
        <v>19200</v>
      </c>
      <c r="I42" s="181">
        <f t="shared" si="2"/>
        <v>72000</v>
      </c>
      <c r="J42" s="181">
        <v>2</v>
      </c>
      <c r="K42" s="176"/>
      <c r="L42" s="176"/>
    </row>
    <row r="43" spans="2:12" x14ac:dyDescent="0.3">
      <c r="B43" s="176"/>
      <c r="C43" s="176"/>
      <c r="D43" s="176"/>
      <c r="E43" s="176"/>
      <c r="F43" s="176"/>
      <c r="G43" s="176"/>
      <c r="H43" s="176"/>
      <c r="I43" s="176"/>
      <c r="J43" s="176"/>
      <c r="K43" s="176"/>
      <c r="L43" s="176"/>
    </row>
    <row r="44" spans="2:12" x14ac:dyDescent="0.3">
      <c r="B44" s="176"/>
      <c r="C44" s="175"/>
      <c r="D44" s="176"/>
      <c r="E44" s="176"/>
      <c r="F44" s="176"/>
      <c r="G44" s="176"/>
      <c r="H44" s="176"/>
      <c r="I44" s="176"/>
      <c r="J44" s="176"/>
      <c r="K44" s="176"/>
      <c r="L44" s="176"/>
    </row>
  </sheetData>
  <autoFilter ref="B19:J42" xr:uid="{E5A21B2D-8B16-4D66-B2F6-F72B64DCF6FD}"/>
  <mergeCells count="1">
    <mergeCell ref="B17:J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F72E2-F855-4580-9465-37FA38C92703}">
  <sheetPr>
    <tabColor theme="7" tint="-0.249977111117893"/>
  </sheetPr>
  <dimension ref="B2:M43"/>
  <sheetViews>
    <sheetView showGridLines="0" topLeftCell="A21" workbookViewId="0">
      <selection activeCell="K35" sqref="K35"/>
    </sheetView>
  </sheetViews>
  <sheetFormatPr defaultRowHeight="14.4" x14ac:dyDescent="0.3"/>
  <cols>
    <col min="2" max="2" width="7.6640625" bestFit="1" customWidth="1"/>
    <col min="3" max="3" width="11.44140625" bestFit="1" customWidth="1"/>
    <col min="4" max="4" width="12.77734375" bestFit="1" customWidth="1"/>
    <col min="5" max="5" width="11.33203125" bestFit="1" customWidth="1"/>
    <col min="6" max="6" width="13.109375" bestFit="1" customWidth="1"/>
    <col min="7" max="7" width="12.109375" bestFit="1" customWidth="1"/>
    <col min="8" max="8" width="7.33203125" bestFit="1" customWidth="1"/>
    <col min="9" max="9" width="13.109375" bestFit="1" customWidth="1"/>
    <col min="10" max="10" width="15.88671875" customWidth="1"/>
    <col min="11" max="12" width="9.21875" bestFit="1" customWidth="1"/>
    <col min="13" max="13" width="9" bestFit="1" customWidth="1"/>
  </cols>
  <sheetData>
    <row r="2" spans="2:13" x14ac:dyDescent="0.3">
      <c r="B2" s="47" t="s">
        <v>1947</v>
      </c>
      <c r="C2" s="47" t="s">
        <v>1948</v>
      </c>
      <c r="D2" s="47" t="s">
        <v>1949</v>
      </c>
      <c r="E2" s="47" t="s">
        <v>1950</v>
      </c>
      <c r="F2" s="47" t="s">
        <v>1951</v>
      </c>
      <c r="G2" s="47" t="s">
        <v>1952</v>
      </c>
      <c r="H2" s="47" t="s">
        <v>1953</v>
      </c>
      <c r="I2" s="48" t="s">
        <v>1954</v>
      </c>
      <c r="J2" s="48" t="s">
        <v>65</v>
      </c>
      <c r="K2" s="48" t="s">
        <v>1955</v>
      </c>
      <c r="L2" s="48" t="s">
        <v>1956</v>
      </c>
      <c r="M2" s="48" t="s">
        <v>1957</v>
      </c>
    </row>
    <row r="3" spans="2:13" x14ac:dyDescent="0.3">
      <c r="B3" s="36">
        <v>1</v>
      </c>
      <c r="C3" s="40">
        <v>42682</v>
      </c>
      <c r="D3" s="36" t="s">
        <v>1958</v>
      </c>
      <c r="E3" s="36" t="s">
        <v>1959</v>
      </c>
      <c r="F3" s="36" t="s">
        <v>1960</v>
      </c>
      <c r="G3" s="36">
        <v>42420</v>
      </c>
      <c r="H3" s="36" t="s">
        <v>1961</v>
      </c>
      <c r="I3" s="41" t="s">
        <v>1962</v>
      </c>
      <c r="J3" s="41">
        <v>261.95999999999998</v>
      </c>
      <c r="K3" s="41">
        <v>2</v>
      </c>
      <c r="L3" s="41">
        <v>0</v>
      </c>
      <c r="M3" s="41">
        <v>41.913600000000002</v>
      </c>
    </row>
    <row r="4" spans="2:13" x14ac:dyDescent="0.3">
      <c r="B4" s="37">
        <v>2</v>
      </c>
      <c r="C4" s="42">
        <v>42682</v>
      </c>
      <c r="D4" s="37" t="s">
        <v>1958</v>
      </c>
      <c r="E4" s="37" t="s">
        <v>1959</v>
      </c>
      <c r="F4" s="37" t="s">
        <v>1960</v>
      </c>
      <c r="G4" s="37">
        <v>42420</v>
      </c>
      <c r="H4" s="37" t="s">
        <v>1961</v>
      </c>
      <c r="I4" s="27" t="s">
        <v>1962</v>
      </c>
      <c r="J4" s="27">
        <v>731.93999999999994</v>
      </c>
      <c r="K4" s="27">
        <v>3</v>
      </c>
      <c r="L4" s="27">
        <v>0</v>
      </c>
      <c r="M4" s="27">
        <v>219.58199999999997</v>
      </c>
    </row>
    <row r="5" spans="2:13" x14ac:dyDescent="0.3">
      <c r="B5" s="36">
        <v>3</v>
      </c>
      <c r="C5" s="40">
        <v>42533</v>
      </c>
      <c r="D5" s="36" t="s">
        <v>1958</v>
      </c>
      <c r="E5" s="36" t="s">
        <v>66</v>
      </c>
      <c r="F5" s="36" t="s">
        <v>1963</v>
      </c>
      <c r="G5" s="36">
        <v>90036</v>
      </c>
      <c r="H5" s="36" t="s">
        <v>1964</v>
      </c>
      <c r="I5" s="41" t="s">
        <v>1965</v>
      </c>
      <c r="J5" s="41">
        <v>14.62</v>
      </c>
      <c r="K5" s="41">
        <v>2</v>
      </c>
      <c r="L5" s="41">
        <v>0</v>
      </c>
      <c r="M5" s="41">
        <v>6.8713999999999995</v>
      </c>
    </row>
    <row r="6" spans="2:13" x14ac:dyDescent="0.3">
      <c r="B6" s="37">
        <v>4</v>
      </c>
      <c r="C6" s="42">
        <v>42288</v>
      </c>
      <c r="D6" s="37" t="s">
        <v>1966</v>
      </c>
      <c r="E6" s="37" t="s">
        <v>1959</v>
      </c>
      <c r="F6" s="37" t="s">
        <v>1967</v>
      </c>
      <c r="G6" s="37">
        <v>33311</v>
      </c>
      <c r="H6" s="37" t="s">
        <v>1961</v>
      </c>
      <c r="I6" s="27" t="s">
        <v>1962</v>
      </c>
      <c r="J6" s="27">
        <v>957.57749999999999</v>
      </c>
      <c r="K6" s="27">
        <v>5</v>
      </c>
      <c r="L6" s="27">
        <v>0.45</v>
      </c>
      <c r="M6" s="27">
        <v>-383.03100000000006</v>
      </c>
    </row>
    <row r="7" spans="2:13" x14ac:dyDescent="0.3">
      <c r="B7" s="36">
        <v>5</v>
      </c>
      <c r="C7" s="40">
        <v>42288</v>
      </c>
      <c r="D7" s="36" t="s">
        <v>1966</v>
      </c>
      <c r="E7" s="36" t="s">
        <v>1959</v>
      </c>
      <c r="F7" s="36" t="s">
        <v>1967</v>
      </c>
      <c r="G7" s="36">
        <v>33311</v>
      </c>
      <c r="H7" s="36" t="s">
        <v>1961</v>
      </c>
      <c r="I7" s="41" t="s">
        <v>1965</v>
      </c>
      <c r="J7" s="41">
        <v>22.368000000000002</v>
      </c>
      <c r="K7" s="41">
        <v>2</v>
      </c>
      <c r="L7" s="41">
        <v>0.2</v>
      </c>
      <c r="M7" s="41">
        <v>2.5163999999999991</v>
      </c>
    </row>
    <row r="8" spans="2:13" x14ac:dyDescent="0.3">
      <c r="B8" s="37">
        <v>6</v>
      </c>
      <c r="C8" s="42">
        <v>41799</v>
      </c>
      <c r="D8" s="37" t="s">
        <v>1966</v>
      </c>
      <c r="E8" s="37" t="s">
        <v>1959</v>
      </c>
      <c r="F8" s="37" t="s">
        <v>1963</v>
      </c>
      <c r="G8" s="37">
        <v>90032</v>
      </c>
      <c r="H8" s="37" t="s">
        <v>1964</v>
      </c>
      <c r="I8" s="27" t="s">
        <v>1962</v>
      </c>
      <c r="J8" s="27">
        <v>48.86</v>
      </c>
      <c r="K8" s="27">
        <v>7</v>
      </c>
      <c r="L8" s="27">
        <v>0</v>
      </c>
      <c r="M8" s="27">
        <v>14.169399999999996</v>
      </c>
    </row>
    <row r="9" spans="2:13" x14ac:dyDescent="0.3">
      <c r="B9" s="36">
        <v>7</v>
      </c>
      <c r="C9" s="40">
        <v>41799</v>
      </c>
      <c r="D9" s="36" t="s">
        <v>1966</v>
      </c>
      <c r="E9" s="36" t="s">
        <v>1959</v>
      </c>
      <c r="F9" s="36" t="s">
        <v>1963</v>
      </c>
      <c r="G9" s="36">
        <v>90032</v>
      </c>
      <c r="H9" s="36" t="s">
        <v>1964</v>
      </c>
      <c r="I9" s="41" t="s">
        <v>1965</v>
      </c>
      <c r="J9" s="41">
        <v>7.28</v>
      </c>
      <c r="K9" s="41">
        <v>4</v>
      </c>
      <c r="L9" s="41">
        <v>0</v>
      </c>
      <c r="M9" s="41">
        <v>1.9656000000000002</v>
      </c>
    </row>
    <row r="10" spans="2:13" x14ac:dyDescent="0.3">
      <c r="B10" s="37">
        <v>8</v>
      </c>
      <c r="C10" s="42">
        <v>41799</v>
      </c>
      <c r="D10" s="37" t="s">
        <v>1966</v>
      </c>
      <c r="E10" s="37" t="s">
        <v>1959</v>
      </c>
      <c r="F10" s="37" t="s">
        <v>1963</v>
      </c>
      <c r="G10" s="37">
        <v>90032</v>
      </c>
      <c r="H10" s="37" t="s">
        <v>1964</v>
      </c>
      <c r="I10" s="27" t="s">
        <v>1968</v>
      </c>
      <c r="J10" s="27">
        <v>907.15200000000004</v>
      </c>
      <c r="K10" s="27">
        <v>6</v>
      </c>
      <c r="L10" s="27">
        <v>0.2</v>
      </c>
      <c r="M10" s="27">
        <v>90.715200000000038</v>
      </c>
    </row>
    <row r="11" spans="2:13" x14ac:dyDescent="0.3">
      <c r="B11" s="36">
        <v>9</v>
      </c>
      <c r="C11" s="40">
        <v>41799</v>
      </c>
      <c r="D11" s="36" t="s">
        <v>1966</v>
      </c>
      <c r="E11" s="36" t="s">
        <v>1959</v>
      </c>
      <c r="F11" s="36" t="s">
        <v>1963</v>
      </c>
      <c r="G11" s="36">
        <v>90032</v>
      </c>
      <c r="H11" s="36" t="s">
        <v>1964</v>
      </c>
      <c r="I11" s="41" t="s">
        <v>1965</v>
      </c>
      <c r="J11" s="41">
        <v>18.504000000000001</v>
      </c>
      <c r="K11" s="41">
        <v>3</v>
      </c>
      <c r="L11" s="41">
        <v>0.2</v>
      </c>
      <c r="M11" s="41">
        <v>5.7824999999999998</v>
      </c>
    </row>
    <row r="12" spans="2:13" x14ac:dyDescent="0.3">
      <c r="B12" s="37">
        <v>10</v>
      </c>
      <c r="C12" s="42">
        <v>41799</v>
      </c>
      <c r="D12" s="37" t="s">
        <v>1966</v>
      </c>
      <c r="E12" s="37" t="s">
        <v>1959</v>
      </c>
      <c r="F12" s="37" t="s">
        <v>1963</v>
      </c>
      <c r="G12" s="37">
        <v>90032</v>
      </c>
      <c r="H12" s="37" t="s">
        <v>1964</v>
      </c>
      <c r="I12" s="27" t="s">
        <v>1965</v>
      </c>
      <c r="J12" s="27">
        <v>114.9</v>
      </c>
      <c r="K12" s="27">
        <v>5</v>
      </c>
      <c r="L12" s="27">
        <v>0</v>
      </c>
      <c r="M12" s="27">
        <v>34.469999999999992</v>
      </c>
    </row>
    <row r="13" spans="2:13" x14ac:dyDescent="0.3">
      <c r="B13" s="36">
        <v>11</v>
      </c>
      <c r="C13" s="40">
        <v>41799</v>
      </c>
      <c r="D13" s="36" t="s">
        <v>1966</v>
      </c>
      <c r="E13" s="36" t="s">
        <v>1959</v>
      </c>
      <c r="F13" s="36" t="s">
        <v>1963</v>
      </c>
      <c r="G13" s="36">
        <v>90032</v>
      </c>
      <c r="H13" s="36" t="s">
        <v>1964</v>
      </c>
      <c r="I13" s="41" t="s">
        <v>1962</v>
      </c>
      <c r="J13" s="41">
        <v>1706.1840000000002</v>
      </c>
      <c r="K13" s="41">
        <v>9</v>
      </c>
      <c r="L13" s="41">
        <v>0.2</v>
      </c>
      <c r="M13" s="41">
        <v>85.309199999999805</v>
      </c>
    </row>
    <row r="14" spans="2:13" x14ac:dyDescent="0.3">
      <c r="B14" s="37">
        <v>12</v>
      </c>
      <c r="C14" s="42">
        <v>41799</v>
      </c>
      <c r="D14" s="37" t="s">
        <v>1966</v>
      </c>
      <c r="E14" s="37" t="s">
        <v>1959</v>
      </c>
      <c r="F14" s="37" t="s">
        <v>1963</v>
      </c>
      <c r="G14" s="37">
        <v>90032</v>
      </c>
      <c r="H14" s="37" t="s">
        <v>1964</v>
      </c>
      <c r="I14" s="27" t="s">
        <v>1968</v>
      </c>
      <c r="J14" s="27">
        <v>911.42399999999998</v>
      </c>
      <c r="K14" s="27">
        <v>4</v>
      </c>
      <c r="L14" s="27">
        <v>0.2</v>
      </c>
      <c r="M14" s="27">
        <v>68.356800000000021</v>
      </c>
    </row>
    <row r="15" spans="2:13" x14ac:dyDescent="0.3">
      <c r="B15" s="36">
        <v>13</v>
      </c>
      <c r="C15" s="40">
        <v>42840</v>
      </c>
      <c r="D15" s="36" t="s">
        <v>1966</v>
      </c>
      <c r="E15" s="36" t="s">
        <v>1959</v>
      </c>
      <c r="F15" s="36" t="s">
        <v>1969</v>
      </c>
      <c r="G15" s="36">
        <v>28027</v>
      </c>
      <c r="H15" s="36" t="s">
        <v>1961</v>
      </c>
      <c r="I15" s="41" t="s">
        <v>1965</v>
      </c>
      <c r="J15" s="41">
        <v>15.552000000000003</v>
      </c>
      <c r="K15" s="41">
        <v>3</v>
      </c>
      <c r="L15" s="41">
        <v>0.2</v>
      </c>
      <c r="M15" s="41">
        <v>5.4432</v>
      </c>
    </row>
    <row r="16" spans="2:13" x14ac:dyDescent="0.3">
      <c r="B16" s="37">
        <v>14</v>
      </c>
      <c r="C16" s="42">
        <v>42709</v>
      </c>
      <c r="D16" s="37" t="s">
        <v>1966</v>
      </c>
      <c r="E16" s="37" t="s">
        <v>1959</v>
      </c>
      <c r="F16" s="37" t="s">
        <v>1970</v>
      </c>
      <c r="G16" s="37">
        <v>98103</v>
      </c>
      <c r="H16" s="37" t="s">
        <v>1964</v>
      </c>
      <c r="I16" s="27" t="s">
        <v>1965</v>
      </c>
      <c r="J16" s="27">
        <v>407.97600000000006</v>
      </c>
      <c r="K16" s="27">
        <v>3</v>
      </c>
      <c r="L16" s="27">
        <v>0.2</v>
      </c>
      <c r="M16" s="27">
        <v>132.59219999999993</v>
      </c>
    </row>
    <row r="17" spans="2:13" x14ac:dyDescent="0.3">
      <c r="B17" s="36">
        <v>15</v>
      </c>
      <c r="C17" s="40">
        <v>42330</v>
      </c>
      <c r="D17" s="36" t="s">
        <v>1966</v>
      </c>
      <c r="E17" s="36" t="s">
        <v>1971</v>
      </c>
      <c r="F17" s="36" t="s">
        <v>1972</v>
      </c>
      <c r="G17" s="36">
        <v>76106</v>
      </c>
      <c r="H17" s="36" t="s">
        <v>1973</v>
      </c>
      <c r="I17" s="41" t="s">
        <v>1965</v>
      </c>
      <c r="J17" s="41">
        <v>68.809999999999988</v>
      </c>
      <c r="K17" s="41">
        <v>5</v>
      </c>
      <c r="L17" s="41">
        <v>0.8</v>
      </c>
      <c r="M17" s="41">
        <v>-123.858</v>
      </c>
    </row>
    <row r="18" spans="2:13" x14ac:dyDescent="0.3">
      <c r="B18" s="37">
        <v>16</v>
      </c>
      <c r="C18" s="42">
        <v>42330</v>
      </c>
      <c r="D18" s="37" t="s">
        <v>1966</v>
      </c>
      <c r="E18" s="37" t="s">
        <v>1971</v>
      </c>
      <c r="F18" s="37" t="s">
        <v>1972</v>
      </c>
      <c r="G18" s="37">
        <v>76106</v>
      </c>
      <c r="H18" s="37" t="s">
        <v>1973</v>
      </c>
      <c r="I18" s="27" t="s">
        <v>1965</v>
      </c>
      <c r="J18" s="27">
        <v>2.5439999999999996</v>
      </c>
      <c r="K18" s="27">
        <v>3</v>
      </c>
      <c r="L18" s="27">
        <v>0.8</v>
      </c>
      <c r="M18" s="27">
        <v>-3.8160000000000016</v>
      </c>
    </row>
    <row r="19" spans="2:13" x14ac:dyDescent="0.3">
      <c r="B19" s="36">
        <v>17</v>
      </c>
      <c r="C19" s="40">
        <v>41954</v>
      </c>
      <c r="D19" s="36" t="s">
        <v>1966</v>
      </c>
      <c r="E19" s="36" t="s">
        <v>1959</v>
      </c>
      <c r="F19" s="36" t="s">
        <v>1974</v>
      </c>
      <c r="G19" s="36">
        <v>53711</v>
      </c>
      <c r="H19" s="36" t="s">
        <v>1973</v>
      </c>
      <c r="I19" s="41" t="s">
        <v>1965</v>
      </c>
      <c r="J19" s="41">
        <v>665.88</v>
      </c>
      <c r="K19" s="41">
        <v>6</v>
      </c>
      <c r="L19" s="41">
        <v>0</v>
      </c>
      <c r="M19" s="41">
        <v>13.317599999999999</v>
      </c>
    </row>
    <row r="20" spans="2:13" x14ac:dyDescent="0.3">
      <c r="B20" s="37">
        <v>18</v>
      </c>
      <c r="C20" s="42">
        <v>41772</v>
      </c>
      <c r="D20" s="37" t="s">
        <v>1958</v>
      </c>
      <c r="E20" s="37" t="s">
        <v>1959</v>
      </c>
      <c r="F20" s="37" t="s">
        <v>1975</v>
      </c>
      <c r="G20" s="37">
        <v>84084</v>
      </c>
      <c r="H20" s="37" t="s">
        <v>1964</v>
      </c>
      <c r="I20" s="27" t="s">
        <v>1965</v>
      </c>
      <c r="J20" s="27">
        <v>55.5</v>
      </c>
      <c r="K20" s="27">
        <v>2</v>
      </c>
      <c r="L20" s="27">
        <v>0</v>
      </c>
      <c r="M20" s="27">
        <v>9.9899999999999949</v>
      </c>
    </row>
    <row r="21" spans="2:13" x14ac:dyDescent="0.3">
      <c r="B21" s="38">
        <v>19</v>
      </c>
      <c r="C21" s="43">
        <v>41878</v>
      </c>
      <c r="D21" s="38" t="s">
        <v>1958</v>
      </c>
      <c r="E21" s="38" t="s">
        <v>1959</v>
      </c>
      <c r="F21" s="38" t="s">
        <v>1963</v>
      </c>
      <c r="G21" s="38">
        <v>94109</v>
      </c>
      <c r="H21" s="38" t="s">
        <v>1964</v>
      </c>
      <c r="I21" s="44" t="s">
        <v>1965</v>
      </c>
      <c r="J21" s="44">
        <v>8.56</v>
      </c>
      <c r="K21" s="44">
        <v>2</v>
      </c>
      <c r="L21" s="44">
        <v>0</v>
      </c>
      <c r="M21" s="44">
        <v>2.4823999999999993</v>
      </c>
    </row>
    <row r="22" spans="2:13" x14ac:dyDescent="0.3">
      <c r="B22" s="39">
        <v>20</v>
      </c>
      <c r="C22" s="45">
        <v>41878</v>
      </c>
      <c r="D22" s="39" t="s">
        <v>1958</v>
      </c>
      <c r="E22" s="39" t="s">
        <v>1959</v>
      </c>
      <c r="F22" s="39" t="s">
        <v>1963</v>
      </c>
      <c r="G22" s="39">
        <v>94109</v>
      </c>
      <c r="H22" s="39" t="s">
        <v>1964</v>
      </c>
      <c r="I22" s="46" t="s">
        <v>1968</v>
      </c>
      <c r="J22" s="46">
        <v>213.48000000000002</v>
      </c>
      <c r="K22" s="46">
        <v>3</v>
      </c>
      <c r="L22" s="46">
        <v>0.2</v>
      </c>
      <c r="M22" s="46">
        <v>16.010999999999981</v>
      </c>
    </row>
    <row r="27" spans="2:13" x14ac:dyDescent="0.3">
      <c r="D27" t="s">
        <v>2115</v>
      </c>
      <c r="I27" t="s">
        <v>2822</v>
      </c>
    </row>
    <row r="29" spans="2:13" ht="15.6" x14ac:dyDescent="0.3">
      <c r="B29" s="90" t="s">
        <v>2098</v>
      </c>
      <c r="C29" s="90" t="s">
        <v>2111</v>
      </c>
      <c r="D29" s="90" t="s">
        <v>2112</v>
      </c>
      <c r="E29" s="90" t="s">
        <v>2113</v>
      </c>
      <c r="F29" s="90" t="s">
        <v>2114</v>
      </c>
      <c r="G29" s="103"/>
      <c r="I29" s="90" t="s">
        <v>2098</v>
      </c>
      <c r="J29" s="90" t="s">
        <v>2116</v>
      </c>
    </row>
    <row r="30" spans="2:13" ht="15.6" x14ac:dyDescent="0.3">
      <c r="B30" s="104" t="s">
        <v>2099</v>
      </c>
      <c r="C30" s="59">
        <v>158</v>
      </c>
      <c r="D30" s="59">
        <v>137</v>
      </c>
      <c r="E30" s="59">
        <v>198</v>
      </c>
      <c r="F30" s="59">
        <v>150</v>
      </c>
      <c r="G30" s="101"/>
      <c r="I30" s="102" t="s">
        <v>2099</v>
      </c>
      <c r="J30" s="59"/>
    </row>
    <row r="31" spans="2:13" ht="15.6" x14ac:dyDescent="0.3">
      <c r="B31" s="104" t="s">
        <v>2100</v>
      </c>
      <c r="C31" s="59">
        <v>78</v>
      </c>
      <c r="D31" s="59">
        <v>179</v>
      </c>
      <c r="E31" s="59">
        <v>140</v>
      </c>
      <c r="F31" s="59">
        <v>194</v>
      </c>
      <c r="G31" s="101"/>
      <c r="I31" s="102" t="s">
        <v>2106</v>
      </c>
      <c r="J31" s="59"/>
    </row>
    <row r="32" spans="2:13" ht="15.6" x14ac:dyDescent="0.3">
      <c r="B32" s="104" t="s">
        <v>2101</v>
      </c>
      <c r="C32" s="59">
        <v>140</v>
      </c>
      <c r="D32" s="59">
        <v>62</v>
      </c>
      <c r="E32" s="59">
        <v>186</v>
      </c>
      <c r="F32" s="59">
        <v>200</v>
      </c>
      <c r="G32" s="101"/>
      <c r="I32" s="102" t="s">
        <v>2104</v>
      </c>
      <c r="J32" s="59"/>
    </row>
    <row r="33" spans="2:10" ht="15.6" x14ac:dyDescent="0.3">
      <c r="B33" s="104" t="s">
        <v>2102</v>
      </c>
      <c r="C33" s="59">
        <v>50</v>
      </c>
      <c r="D33" s="59">
        <v>51</v>
      </c>
      <c r="E33" s="59">
        <v>138</v>
      </c>
      <c r="F33" s="59">
        <v>36</v>
      </c>
      <c r="G33" s="101"/>
      <c r="I33" s="102" t="s">
        <v>2110</v>
      </c>
      <c r="J33" s="59"/>
    </row>
    <row r="34" spans="2:10" ht="15.6" x14ac:dyDescent="0.3">
      <c r="B34" s="104" t="s">
        <v>2103</v>
      </c>
      <c r="C34" s="59">
        <v>169</v>
      </c>
      <c r="D34" s="59">
        <v>168</v>
      </c>
      <c r="E34" s="59">
        <v>90</v>
      </c>
      <c r="F34" s="59">
        <v>142</v>
      </c>
      <c r="G34" s="101"/>
    </row>
    <row r="35" spans="2:10" ht="15.6" x14ac:dyDescent="0.3">
      <c r="B35" s="104" t="s">
        <v>2104</v>
      </c>
      <c r="C35" s="59">
        <v>33</v>
      </c>
      <c r="D35" s="59">
        <v>181</v>
      </c>
      <c r="E35" s="59">
        <v>33</v>
      </c>
      <c r="F35" s="59">
        <v>144</v>
      </c>
      <c r="G35" s="101"/>
    </row>
    <row r="36" spans="2:10" ht="15.6" x14ac:dyDescent="0.3">
      <c r="B36" s="104" t="s">
        <v>2105</v>
      </c>
      <c r="C36" s="59">
        <v>38</v>
      </c>
      <c r="D36" s="59">
        <v>142</v>
      </c>
      <c r="E36" s="59">
        <v>180</v>
      </c>
      <c r="F36" s="59">
        <v>77</v>
      </c>
      <c r="G36" s="101"/>
      <c r="I36" s="90" t="s">
        <v>2117</v>
      </c>
      <c r="J36" s="90" t="s">
        <v>2116</v>
      </c>
    </row>
    <row r="37" spans="2:10" ht="15.6" x14ac:dyDescent="0.3">
      <c r="B37" s="104" t="s">
        <v>2106</v>
      </c>
      <c r="C37" s="59">
        <v>45</v>
      </c>
      <c r="D37" s="59">
        <v>50</v>
      </c>
      <c r="E37" s="59">
        <v>132</v>
      </c>
      <c r="F37" s="59">
        <v>173</v>
      </c>
      <c r="G37" s="101"/>
      <c r="I37" s="102" t="s">
        <v>2111</v>
      </c>
      <c r="J37" s="59"/>
    </row>
    <row r="38" spans="2:10" ht="15.6" x14ac:dyDescent="0.3">
      <c r="B38" s="104" t="s">
        <v>2107</v>
      </c>
      <c r="C38" s="59">
        <v>165</v>
      </c>
      <c r="D38" s="59">
        <v>117</v>
      </c>
      <c r="E38" s="59">
        <v>174</v>
      </c>
      <c r="F38" s="59">
        <v>96</v>
      </c>
      <c r="G38" s="101"/>
      <c r="I38" s="102" t="s">
        <v>2112</v>
      </c>
      <c r="J38" s="59"/>
    </row>
    <row r="39" spans="2:10" ht="15.6" x14ac:dyDescent="0.3">
      <c r="B39" s="104" t="s">
        <v>2108</v>
      </c>
      <c r="C39" s="59">
        <v>137</v>
      </c>
      <c r="D39" s="59">
        <v>56</v>
      </c>
      <c r="E39" s="59">
        <v>34</v>
      </c>
      <c r="F39" s="59">
        <v>190</v>
      </c>
      <c r="G39" s="101"/>
      <c r="I39" s="102" t="s">
        <v>2113</v>
      </c>
      <c r="J39" s="59"/>
    </row>
    <row r="40" spans="2:10" ht="15.6" x14ac:dyDescent="0.3">
      <c r="B40" s="104" t="s">
        <v>2109</v>
      </c>
      <c r="C40" s="59">
        <v>149</v>
      </c>
      <c r="D40" s="59">
        <v>181</v>
      </c>
      <c r="E40" s="59">
        <v>119</v>
      </c>
      <c r="F40" s="59">
        <v>171</v>
      </c>
      <c r="G40" s="101"/>
      <c r="I40" s="102" t="s">
        <v>2114</v>
      </c>
      <c r="J40" s="59"/>
    </row>
    <row r="41" spans="2:10" ht="15.6" x14ac:dyDescent="0.3">
      <c r="B41" s="104" t="s">
        <v>2110</v>
      </c>
      <c r="C41" s="59">
        <v>165</v>
      </c>
      <c r="D41" s="59">
        <v>195</v>
      </c>
      <c r="E41" s="59">
        <v>172</v>
      </c>
      <c r="F41" s="59">
        <v>130</v>
      </c>
      <c r="G41" s="101"/>
    </row>
    <row r="42" spans="2:10" x14ac:dyDescent="0.3">
      <c r="C42" s="101"/>
      <c r="D42" s="101"/>
      <c r="E42" s="101"/>
      <c r="F42" s="101"/>
      <c r="G42" s="101"/>
    </row>
    <row r="43" spans="2:10" x14ac:dyDescent="0.3">
      <c r="C43" s="101"/>
      <c r="D43" s="101"/>
      <c r="E43" s="101"/>
      <c r="F43" s="101"/>
      <c r="G43" s="101"/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81E1-839C-4C52-A2A6-18946E187C7A}">
  <sheetPr>
    <tabColor theme="6"/>
  </sheetPr>
  <dimension ref="B6:S61"/>
  <sheetViews>
    <sheetView topLeftCell="A32" workbookViewId="0">
      <selection activeCell="J43" sqref="J43"/>
    </sheetView>
  </sheetViews>
  <sheetFormatPr defaultRowHeight="14.4" x14ac:dyDescent="0.3"/>
  <cols>
    <col min="2" max="2" width="17.21875" bestFit="1" customWidth="1"/>
    <col min="4" max="4" width="11.44140625" customWidth="1"/>
    <col min="5" max="5" width="10.77734375" bestFit="1" customWidth="1"/>
    <col min="6" max="6" width="14.5546875" bestFit="1" customWidth="1"/>
    <col min="7" max="7" width="18.109375" customWidth="1"/>
    <col min="8" max="8" width="15.77734375" bestFit="1" customWidth="1"/>
    <col min="9" max="9" width="22.44140625" customWidth="1"/>
    <col min="10" max="10" width="8.88671875" customWidth="1"/>
    <col min="11" max="11" width="9.6640625" customWidth="1"/>
    <col min="12" max="12" width="14.5546875" customWidth="1"/>
    <col min="13" max="13" width="11" customWidth="1"/>
    <col min="18" max="18" width="10.6640625" customWidth="1"/>
    <col min="19" max="19" width="12" customWidth="1"/>
  </cols>
  <sheetData>
    <row r="6" spans="8:16" ht="15.6" x14ac:dyDescent="0.3">
      <c r="H6" s="52" t="s">
        <v>1985</v>
      </c>
      <c r="I6" s="52" t="s">
        <v>1976</v>
      </c>
      <c r="J6" s="52" t="s">
        <v>1977</v>
      </c>
      <c r="K6" s="52" t="s">
        <v>1978</v>
      </c>
      <c r="L6" s="52" t="s">
        <v>1979</v>
      </c>
      <c r="M6" s="52" t="s">
        <v>1980</v>
      </c>
      <c r="P6" s="58" t="s">
        <v>1996</v>
      </c>
    </row>
    <row r="7" spans="8:16" x14ac:dyDescent="0.3">
      <c r="H7" s="49" t="s">
        <v>1986</v>
      </c>
      <c r="I7" s="50" t="s">
        <v>68</v>
      </c>
      <c r="J7" s="49">
        <v>1602</v>
      </c>
      <c r="K7" s="49">
        <v>1969</v>
      </c>
      <c r="L7" s="49">
        <v>11357</v>
      </c>
      <c r="M7" s="53"/>
      <c r="P7" s="49">
        <v>11357</v>
      </c>
    </row>
    <row r="8" spans="8:16" x14ac:dyDescent="0.3">
      <c r="H8" s="49" t="s">
        <v>1987</v>
      </c>
      <c r="I8" s="50" t="s">
        <v>71</v>
      </c>
      <c r="J8" s="49">
        <v>1392</v>
      </c>
      <c r="K8" s="49">
        <v>1957</v>
      </c>
      <c r="L8" s="49">
        <v>8051</v>
      </c>
      <c r="M8" s="53"/>
      <c r="P8" s="49"/>
    </row>
    <row r="9" spans="8:16" x14ac:dyDescent="0.3">
      <c r="H9" s="49" t="s">
        <v>1988</v>
      </c>
      <c r="I9" s="50" t="s">
        <v>75</v>
      </c>
      <c r="J9" s="49">
        <v>1106</v>
      </c>
      <c r="K9" s="49">
        <v>2347</v>
      </c>
      <c r="L9" s="49">
        <v>8009</v>
      </c>
      <c r="M9" s="53"/>
      <c r="P9" s="49" t="s">
        <v>2003</v>
      </c>
    </row>
    <row r="10" spans="8:16" x14ac:dyDescent="0.3">
      <c r="H10" s="49" t="s">
        <v>1989</v>
      </c>
      <c r="I10" s="50" t="s">
        <v>79</v>
      </c>
      <c r="J10" s="49">
        <v>3427</v>
      </c>
      <c r="K10" s="49">
        <v>2118</v>
      </c>
      <c r="L10" s="49">
        <v>12441</v>
      </c>
      <c r="M10" s="53"/>
      <c r="P10" s="49">
        <v>12441</v>
      </c>
    </row>
    <row r="11" spans="8:16" x14ac:dyDescent="0.3">
      <c r="H11" s="49" t="s">
        <v>1990</v>
      </c>
      <c r="I11" s="50" t="s">
        <v>81</v>
      </c>
      <c r="J11" s="49">
        <v>906</v>
      </c>
      <c r="K11" s="49">
        <v>1283</v>
      </c>
      <c r="L11" s="49">
        <v>14654</v>
      </c>
      <c r="M11" s="53"/>
      <c r="P11" s="49" t="s">
        <v>2004</v>
      </c>
    </row>
    <row r="12" spans="8:16" x14ac:dyDescent="0.3">
      <c r="H12" s="49" t="s">
        <v>1991</v>
      </c>
      <c r="I12" s="50" t="s">
        <v>84</v>
      </c>
      <c r="J12" s="49">
        <v>2313</v>
      </c>
      <c r="K12" s="49">
        <v>2134</v>
      </c>
      <c r="L12" s="49">
        <v>18696</v>
      </c>
      <c r="M12" s="53"/>
      <c r="P12" s="49"/>
    </row>
    <row r="13" spans="8:16" x14ac:dyDescent="0.3">
      <c r="H13" s="49" t="s">
        <v>1992</v>
      </c>
      <c r="I13" s="50" t="s">
        <v>88</v>
      </c>
      <c r="J13" s="49">
        <v>3068</v>
      </c>
      <c r="K13" s="49">
        <v>2270</v>
      </c>
      <c r="L13" s="49">
        <v>18324</v>
      </c>
      <c r="M13" s="53"/>
      <c r="P13" s="49">
        <v>18324</v>
      </c>
    </row>
    <row r="14" spans="8:16" x14ac:dyDescent="0.3">
      <c r="H14" s="49" t="s">
        <v>1993</v>
      </c>
      <c r="I14" s="50" t="s">
        <v>90</v>
      </c>
      <c r="J14" s="49">
        <v>3146</v>
      </c>
      <c r="K14" s="49">
        <v>2469</v>
      </c>
      <c r="L14" s="49">
        <v>8625</v>
      </c>
      <c r="M14" s="53"/>
      <c r="P14" s="59" t="s">
        <v>2005</v>
      </c>
    </row>
    <row r="15" spans="8:16" x14ac:dyDescent="0.3">
      <c r="H15" s="49" t="s">
        <v>1994</v>
      </c>
      <c r="I15" s="50" t="s">
        <v>93</v>
      </c>
      <c r="J15" s="49">
        <v>1457</v>
      </c>
      <c r="K15" s="49">
        <v>1458</v>
      </c>
      <c r="L15" s="49">
        <v>8313</v>
      </c>
      <c r="M15" s="53"/>
      <c r="P15" s="49">
        <v>8313</v>
      </c>
    </row>
    <row r="16" spans="8:16" x14ac:dyDescent="0.3">
      <c r="H16" s="49" t="s">
        <v>1995</v>
      </c>
      <c r="I16" s="50" t="s">
        <v>95</v>
      </c>
      <c r="J16" s="49">
        <v>1365</v>
      </c>
      <c r="K16" s="49">
        <v>3357</v>
      </c>
      <c r="L16" s="49">
        <v>18927</v>
      </c>
      <c r="M16" s="53"/>
      <c r="P16" s="59" t="s">
        <v>2006</v>
      </c>
    </row>
    <row r="17" spans="2:19" ht="15.6" x14ac:dyDescent="0.3">
      <c r="H17" s="212" t="s">
        <v>1981</v>
      </c>
      <c r="I17" s="212"/>
      <c r="J17" s="53"/>
      <c r="K17" s="53"/>
      <c r="L17" s="53"/>
      <c r="M17" s="53"/>
      <c r="P17" s="59">
        <v>1</v>
      </c>
    </row>
    <row r="18" spans="2:19" ht="15.6" x14ac:dyDescent="0.3">
      <c r="H18" s="212" t="s">
        <v>1982</v>
      </c>
      <c r="I18" s="212"/>
      <c r="J18" s="53"/>
      <c r="K18" s="53"/>
      <c r="L18" s="53"/>
      <c r="M18" s="53"/>
      <c r="P18" s="59">
        <v>0</v>
      </c>
    </row>
    <row r="19" spans="2:19" ht="15.6" x14ac:dyDescent="0.3">
      <c r="H19" s="212" t="s">
        <v>1983</v>
      </c>
      <c r="I19" s="212"/>
      <c r="J19" s="53"/>
      <c r="K19" s="53"/>
      <c r="L19" s="53"/>
      <c r="M19" s="53"/>
      <c r="P19" s="59"/>
    </row>
    <row r="20" spans="2:19" ht="15.6" x14ac:dyDescent="0.3">
      <c r="F20" s="19"/>
      <c r="H20" s="212" t="s">
        <v>1984</v>
      </c>
      <c r="I20" s="212"/>
      <c r="J20" s="53"/>
      <c r="K20" s="53"/>
      <c r="L20" s="53"/>
      <c r="M20" s="53"/>
      <c r="P20" s="59">
        <v>89</v>
      </c>
    </row>
    <row r="21" spans="2:19" ht="15.6" x14ac:dyDescent="0.3">
      <c r="F21" s="19"/>
      <c r="H21" s="212" t="s">
        <v>1980</v>
      </c>
      <c r="I21" s="212"/>
      <c r="J21" s="53"/>
      <c r="K21" s="53"/>
      <c r="L21" s="53"/>
      <c r="M21" s="53"/>
    </row>
    <row r="22" spans="2:19" ht="15.6" x14ac:dyDescent="0.3">
      <c r="F22" s="19"/>
      <c r="H22" s="51"/>
      <c r="I22" s="51"/>
      <c r="O22" t="s">
        <v>2007</v>
      </c>
      <c r="S22" s="61"/>
    </row>
    <row r="23" spans="2:19" x14ac:dyDescent="0.3">
      <c r="F23" s="19"/>
    </row>
    <row r="24" spans="2:19" x14ac:dyDescent="0.3">
      <c r="F24" s="19"/>
      <c r="O24" t="s">
        <v>2008</v>
      </c>
      <c r="S24" s="61"/>
    </row>
    <row r="25" spans="2:19" x14ac:dyDescent="0.3">
      <c r="F25" s="19"/>
    </row>
    <row r="26" spans="2:19" x14ac:dyDescent="0.3">
      <c r="O26" t="s">
        <v>2009</v>
      </c>
      <c r="S26" s="61"/>
    </row>
    <row r="31" spans="2:19" ht="23.4" x14ac:dyDescent="0.3">
      <c r="B31" s="153" t="s">
        <v>2746</v>
      </c>
      <c r="C31" s="153"/>
      <c r="D31" s="153"/>
      <c r="E31" s="153"/>
      <c r="F31" s="111"/>
      <c r="G31" s="111"/>
      <c r="H31" s="111"/>
      <c r="I31" s="111"/>
    </row>
    <row r="32" spans="2:19" ht="23.4" x14ac:dyDescent="0.3">
      <c r="B32" s="211" t="s">
        <v>2747</v>
      </c>
      <c r="C32" s="211"/>
      <c r="D32" s="211"/>
      <c r="E32" s="211"/>
      <c r="F32" s="211"/>
      <c r="G32" s="211"/>
      <c r="H32" s="211"/>
      <c r="I32" s="111"/>
    </row>
    <row r="33" spans="2:16" ht="15.6" x14ac:dyDescent="0.3">
      <c r="B33" s="111"/>
      <c r="C33" s="111"/>
      <c r="D33" s="111"/>
      <c r="E33" s="111"/>
      <c r="F33" s="154" t="s">
        <v>2748</v>
      </c>
      <c r="G33" s="155">
        <f ca="1">TODAY()</f>
        <v>45834</v>
      </c>
      <c r="H33" s="111"/>
      <c r="I33" s="111"/>
    </row>
    <row r="34" spans="2:16" ht="15.6" x14ac:dyDescent="0.3">
      <c r="B34" s="111"/>
      <c r="C34" s="111"/>
      <c r="D34" s="111"/>
      <c r="E34" s="111"/>
      <c r="F34" s="154" t="s">
        <v>2749</v>
      </c>
      <c r="G34" s="156">
        <v>0.06</v>
      </c>
      <c r="H34" s="111"/>
      <c r="I34" s="111"/>
    </row>
    <row r="35" spans="2:16" ht="16.2" thickBot="1" x14ac:dyDescent="0.35">
      <c r="B35" s="111"/>
      <c r="C35" s="111"/>
      <c r="D35" s="111"/>
      <c r="E35" s="111"/>
      <c r="F35" s="111"/>
      <c r="G35" s="111"/>
      <c r="H35" s="111"/>
      <c r="I35" s="111"/>
    </row>
    <row r="36" spans="2:16" ht="16.8" thickTop="1" thickBot="1" x14ac:dyDescent="0.35">
      <c r="B36" s="157" t="s">
        <v>2750</v>
      </c>
      <c r="C36" s="157" t="s">
        <v>2751</v>
      </c>
      <c r="D36" s="157" t="s">
        <v>2752</v>
      </c>
      <c r="E36" s="157" t="s">
        <v>1978</v>
      </c>
      <c r="F36" s="157" t="s">
        <v>2753</v>
      </c>
      <c r="G36" s="157" t="s">
        <v>2754</v>
      </c>
      <c r="H36" s="157" t="s">
        <v>2755</v>
      </c>
      <c r="I36" s="111"/>
      <c r="L36" s="158" t="s">
        <v>2756</v>
      </c>
      <c r="M36" s="111"/>
      <c r="N36" s="111"/>
      <c r="O36" s="111"/>
      <c r="P36" s="111"/>
    </row>
    <row r="37" spans="2:16" ht="16.2" thickTop="1" x14ac:dyDescent="0.3">
      <c r="B37" s="159" t="s">
        <v>2757</v>
      </c>
      <c r="C37" s="159">
        <v>45789</v>
      </c>
      <c r="D37" s="159">
        <f>C37*10%</f>
        <v>4578.9000000000005</v>
      </c>
      <c r="E37" s="159">
        <f>C37*45%</f>
        <v>20605.05</v>
      </c>
      <c r="F37" s="159">
        <f>SUM(C37:E37)</f>
        <v>70972.95</v>
      </c>
      <c r="G37" s="159">
        <f>F37*$G$34</f>
        <v>4258.3769999999995</v>
      </c>
      <c r="H37" s="185">
        <f>F37-G37</f>
        <v>66714.573000000004</v>
      </c>
      <c r="I37" s="111"/>
      <c r="L37" s="160" t="s">
        <v>2758</v>
      </c>
      <c r="M37" s="111"/>
      <c r="N37" s="111"/>
      <c r="O37" s="161"/>
      <c r="P37" s="161"/>
    </row>
    <row r="38" spans="2:16" ht="15.6" x14ac:dyDescent="0.3">
      <c r="B38" s="159" t="s">
        <v>2759</v>
      </c>
      <c r="C38" s="159">
        <v>41245</v>
      </c>
      <c r="D38" s="159">
        <f t="shared" ref="D38:D60" si="0">C38*10%</f>
        <v>4124.5</v>
      </c>
      <c r="E38" s="159"/>
      <c r="F38" s="159"/>
      <c r="G38" s="159"/>
      <c r="H38" s="185"/>
      <c r="I38" s="111"/>
      <c r="L38" s="161" t="s">
        <v>2760</v>
      </c>
      <c r="M38" s="111"/>
      <c r="N38" s="111"/>
      <c r="O38" s="161"/>
      <c r="P38" s="161"/>
    </row>
    <row r="39" spans="2:16" ht="15.6" x14ac:dyDescent="0.3">
      <c r="B39" s="159" t="s">
        <v>2761</v>
      </c>
      <c r="C39" s="159">
        <v>39876</v>
      </c>
      <c r="D39" s="159">
        <f t="shared" si="0"/>
        <v>3987.6000000000004</v>
      </c>
      <c r="E39" s="159"/>
      <c r="F39" s="159"/>
      <c r="G39" s="159"/>
      <c r="H39" s="185"/>
      <c r="I39" s="111"/>
      <c r="L39" s="161" t="s">
        <v>2762</v>
      </c>
      <c r="M39" s="111"/>
      <c r="N39" s="111"/>
      <c r="O39" s="161"/>
      <c r="P39" s="161"/>
    </row>
    <row r="40" spans="2:16" ht="15.6" x14ac:dyDescent="0.3">
      <c r="B40" s="159" t="s">
        <v>2763</v>
      </c>
      <c r="C40" s="159">
        <v>55500</v>
      </c>
      <c r="D40" s="159">
        <f t="shared" si="0"/>
        <v>5550</v>
      </c>
      <c r="E40" s="159"/>
      <c r="F40" s="159"/>
      <c r="G40" s="159"/>
      <c r="H40" s="185"/>
      <c r="I40" s="111"/>
      <c r="L40" s="161" t="s">
        <v>2764</v>
      </c>
      <c r="M40" s="111"/>
      <c r="N40" s="111"/>
      <c r="O40" s="111"/>
      <c r="P40" s="111"/>
    </row>
    <row r="41" spans="2:16" ht="15.6" x14ac:dyDescent="0.3">
      <c r="B41" s="159" t="s">
        <v>2765</v>
      </c>
      <c r="C41" s="159">
        <v>39000</v>
      </c>
      <c r="D41" s="159">
        <f t="shared" si="0"/>
        <v>3900</v>
      </c>
      <c r="E41" s="159"/>
      <c r="F41" s="159"/>
      <c r="G41" s="159"/>
      <c r="H41" s="185"/>
      <c r="I41" s="111"/>
      <c r="L41" s="161" t="s">
        <v>2794</v>
      </c>
      <c r="M41" s="161"/>
      <c r="N41" s="161"/>
      <c r="O41" s="111"/>
      <c r="P41" s="111"/>
    </row>
    <row r="42" spans="2:16" ht="15.6" x14ac:dyDescent="0.3">
      <c r="B42" s="159" t="s">
        <v>2766</v>
      </c>
      <c r="C42" s="159">
        <v>29850</v>
      </c>
      <c r="D42" s="159">
        <f t="shared" si="0"/>
        <v>2985</v>
      </c>
      <c r="E42" s="159"/>
      <c r="F42" s="159"/>
      <c r="G42" s="159"/>
      <c r="H42" s="185"/>
      <c r="I42" s="111"/>
      <c r="L42" s="161" t="s">
        <v>2767</v>
      </c>
      <c r="M42" s="161"/>
      <c r="N42" s="161"/>
      <c r="O42" s="111"/>
      <c r="P42" s="111"/>
    </row>
    <row r="43" spans="2:16" ht="15.6" x14ac:dyDescent="0.3">
      <c r="B43" s="159" t="s">
        <v>2768</v>
      </c>
      <c r="C43" s="159">
        <v>120000</v>
      </c>
      <c r="D43" s="159">
        <f t="shared" si="0"/>
        <v>12000</v>
      </c>
      <c r="E43" s="159"/>
      <c r="F43" s="159"/>
      <c r="G43" s="159"/>
      <c r="H43" s="185"/>
      <c r="I43" s="111"/>
      <c r="L43" s="161" t="s">
        <v>2769</v>
      </c>
      <c r="M43" s="161"/>
      <c r="N43" s="161"/>
      <c r="O43" s="111"/>
      <c r="P43" s="111"/>
    </row>
    <row r="44" spans="2:16" ht="15.6" x14ac:dyDescent="0.3">
      <c r="B44" s="159" t="s">
        <v>2770</v>
      </c>
      <c r="C44" s="159">
        <v>89687</v>
      </c>
      <c r="D44" s="159">
        <f t="shared" si="0"/>
        <v>8968.7000000000007</v>
      </c>
      <c r="E44" s="159"/>
      <c r="F44" s="159"/>
      <c r="G44" s="159"/>
      <c r="H44" s="185"/>
      <c r="I44" s="111"/>
      <c r="L44" s="161"/>
      <c r="M44" s="161"/>
      <c r="N44" s="111"/>
      <c r="O44" s="111"/>
      <c r="P44" s="111"/>
    </row>
    <row r="45" spans="2:16" ht="15.6" x14ac:dyDescent="0.3">
      <c r="B45" s="159" t="s">
        <v>2771</v>
      </c>
      <c r="C45" s="159">
        <v>95000</v>
      </c>
      <c r="D45" s="159">
        <f t="shared" si="0"/>
        <v>9500</v>
      </c>
      <c r="E45" s="159"/>
      <c r="F45" s="159"/>
      <c r="G45" s="159"/>
      <c r="H45" s="185"/>
      <c r="I45" s="111"/>
      <c r="L45" s="162" t="s">
        <v>2772</v>
      </c>
      <c r="M45" s="163"/>
      <c r="N45" s="163"/>
    </row>
    <row r="46" spans="2:16" ht="15.6" x14ac:dyDescent="0.3">
      <c r="B46" s="159" t="s">
        <v>2773</v>
      </c>
      <c r="C46" s="159">
        <v>27690</v>
      </c>
      <c r="D46" s="159">
        <f t="shared" si="0"/>
        <v>2769</v>
      </c>
      <c r="E46" s="159"/>
      <c r="F46" s="159"/>
      <c r="G46" s="159"/>
      <c r="H46" s="185"/>
      <c r="I46" s="111"/>
      <c r="L46" s="164" t="s">
        <v>2774</v>
      </c>
      <c r="M46" s="164"/>
      <c r="N46" s="164"/>
    </row>
    <row r="47" spans="2:16" ht="15.6" x14ac:dyDescent="0.3">
      <c r="B47" s="159" t="s">
        <v>2775</v>
      </c>
      <c r="C47" s="159">
        <v>42000</v>
      </c>
      <c r="D47" s="159">
        <f t="shared" si="0"/>
        <v>4200</v>
      </c>
      <c r="E47" s="159"/>
      <c r="F47" s="159"/>
      <c r="G47" s="159"/>
      <c r="H47" s="185"/>
      <c r="I47" s="111"/>
      <c r="L47" s="163"/>
      <c r="M47" s="163"/>
      <c r="N47" s="163"/>
    </row>
    <row r="48" spans="2:16" ht="15.6" x14ac:dyDescent="0.3">
      <c r="B48" s="159" t="s">
        <v>2776</v>
      </c>
      <c r="C48" s="159">
        <v>24000</v>
      </c>
      <c r="D48" s="159">
        <f t="shared" si="0"/>
        <v>2400</v>
      </c>
      <c r="E48" s="159"/>
      <c r="F48" s="159"/>
      <c r="G48" s="159"/>
      <c r="H48" s="185"/>
      <c r="I48" s="111"/>
      <c r="L48" s="162" t="s">
        <v>2777</v>
      </c>
      <c r="M48" s="163"/>
      <c r="N48" s="163"/>
    </row>
    <row r="49" spans="2:14" ht="15.6" x14ac:dyDescent="0.3">
      <c r="B49" s="159" t="s">
        <v>2778</v>
      </c>
      <c r="C49" s="159">
        <v>39500</v>
      </c>
      <c r="D49" s="159">
        <f t="shared" si="0"/>
        <v>3950</v>
      </c>
      <c r="E49" s="159"/>
      <c r="F49" s="159"/>
      <c r="G49" s="159"/>
      <c r="H49" s="185"/>
      <c r="I49" s="111"/>
      <c r="L49" s="165" t="s">
        <v>2779</v>
      </c>
      <c r="M49" s="163"/>
      <c r="N49" s="163"/>
    </row>
    <row r="50" spans="2:14" ht="15.6" x14ac:dyDescent="0.3">
      <c r="B50" s="159" t="s">
        <v>2780</v>
      </c>
      <c r="C50" s="159">
        <v>48000</v>
      </c>
      <c r="D50" s="159">
        <f t="shared" si="0"/>
        <v>4800</v>
      </c>
      <c r="E50" s="159"/>
      <c r="F50" s="159"/>
      <c r="G50" s="159"/>
      <c r="H50" s="185"/>
      <c r="I50" s="111"/>
      <c r="L50" s="164" t="s">
        <v>2781</v>
      </c>
      <c r="M50" s="163"/>
      <c r="N50" s="163"/>
    </row>
    <row r="51" spans="2:14" ht="15.6" x14ac:dyDescent="0.3">
      <c r="B51" s="159" t="s">
        <v>2782</v>
      </c>
      <c r="C51" s="159">
        <v>78230</v>
      </c>
      <c r="D51" s="159">
        <f t="shared" si="0"/>
        <v>7823</v>
      </c>
      <c r="E51" s="159"/>
      <c r="F51" s="159"/>
      <c r="G51" s="159"/>
      <c r="H51" s="185"/>
      <c r="I51" s="111"/>
      <c r="L51" s="164" t="s">
        <v>2783</v>
      </c>
      <c r="M51" s="163"/>
      <c r="N51" s="163"/>
    </row>
    <row r="52" spans="2:14" ht="15.6" x14ac:dyDescent="0.3">
      <c r="B52" s="159" t="s">
        <v>2784</v>
      </c>
      <c r="C52" s="159">
        <v>29500</v>
      </c>
      <c r="D52" s="159">
        <f t="shared" si="0"/>
        <v>2950</v>
      </c>
      <c r="E52" s="159"/>
      <c r="F52" s="159"/>
      <c r="G52" s="159"/>
      <c r="H52" s="185"/>
      <c r="I52" s="111"/>
      <c r="L52" s="164" t="s">
        <v>2785</v>
      </c>
      <c r="M52" s="163"/>
      <c r="N52" s="163"/>
    </row>
    <row r="53" spans="2:14" ht="15.6" x14ac:dyDescent="0.3">
      <c r="B53" s="159" t="s">
        <v>2786</v>
      </c>
      <c r="C53" s="159">
        <v>43000</v>
      </c>
      <c r="D53" s="159">
        <f t="shared" si="0"/>
        <v>4300</v>
      </c>
      <c r="E53" s="159"/>
      <c r="F53" s="159"/>
      <c r="G53" s="159"/>
      <c r="H53" s="185"/>
      <c r="I53" s="111"/>
      <c r="L53" s="164" t="s">
        <v>2787</v>
      </c>
      <c r="M53" s="163"/>
      <c r="N53" s="163"/>
    </row>
    <row r="54" spans="2:14" ht="15.6" x14ac:dyDescent="0.3">
      <c r="B54" s="159" t="s">
        <v>2788</v>
      </c>
      <c r="C54" s="159">
        <v>89873</v>
      </c>
      <c r="D54" s="159">
        <f t="shared" si="0"/>
        <v>8987.3000000000011</v>
      </c>
      <c r="E54" s="159"/>
      <c r="F54" s="159"/>
      <c r="G54" s="159"/>
      <c r="H54" s="185"/>
      <c r="I54" s="111"/>
    </row>
    <row r="55" spans="2:14" ht="15.6" x14ac:dyDescent="0.3">
      <c r="B55" s="159" t="s">
        <v>2789</v>
      </c>
      <c r="C55" s="159">
        <v>149000</v>
      </c>
      <c r="D55" s="159">
        <f t="shared" si="0"/>
        <v>14900</v>
      </c>
      <c r="E55" s="159"/>
      <c r="F55" s="159"/>
      <c r="G55" s="159"/>
      <c r="H55" s="185"/>
      <c r="I55" s="111"/>
    </row>
    <row r="56" spans="2:14" ht="15.6" x14ac:dyDescent="0.3">
      <c r="B56" s="159" t="s">
        <v>2790</v>
      </c>
      <c r="C56" s="159">
        <v>44123</v>
      </c>
      <c r="D56" s="159">
        <f t="shared" si="0"/>
        <v>4412.3</v>
      </c>
      <c r="E56" s="159"/>
      <c r="F56" s="159"/>
      <c r="G56" s="159"/>
      <c r="H56" s="185"/>
      <c r="I56" s="111"/>
    </row>
    <row r="57" spans="2:14" ht="15.6" x14ac:dyDescent="0.3">
      <c r="B57" s="159" t="s">
        <v>2791</v>
      </c>
      <c r="C57" s="159">
        <v>32900</v>
      </c>
      <c r="D57" s="159">
        <f t="shared" si="0"/>
        <v>3290</v>
      </c>
      <c r="E57" s="159"/>
      <c r="F57" s="159"/>
      <c r="G57" s="159"/>
      <c r="H57" s="185"/>
      <c r="I57" s="111"/>
    </row>
    <row r="58" spans="2:14" ht="15.6" x14ac:dyDescent="0.3">
      <c r="B58" s="159" t="s">
        <v>2792</v>
      </c>
      <c r="C58" s="159">
        <v>60000</v>
      </c>
      <c r="D58" s="159">
        <f t="shared" si="0"/>
        <v>6000</v>
      </c>
      <c r="E58" s="159"/>
      <c r="F58" s="159"/>
      <c r="G58" s="159"/>
      <c r="H58" s="185"/>
      <c r="I58" s="111"/>
    </row>
    <row r="59" spans="2:14" ht="16.2" thickBot="1" x14ac:dyDescent="0.35">
      <c r="B59" s="159" t="s">
        <v>2793</v>
      </c>
      <c r="C59" s="167">
        <v>65000</v>
      </c>
      <c r="D59" s="159">
        <f t="shared" si="0"/>
        <v>6500</v>
      </c>
      <c r="E59" s="159"/>
      <c r="F59" s="159"/>
      <c r="G59" s="159"/>
      <c r="H59" s="185"/>
      <c r="I59" s="111"/>
    </row>
    <row r="60" spans="2:14" ht="16.8" thickTop="1" thickBot="1" x14ac:dyDescent="0.35">
      <c r="B60" s="166" t="s">
        <v>1980</v>
      </c>
      <c r="C60" s="168"/>
      <c r="D60" s="159">
        <f t="shared" si="0"/>
        <v>0</v>
      </c>
      <c r="E60" s="159"/>
      <c r="F60" s="159"/>
      <c r="G60" s="159"/>
      <c r="H60" s="185"/>
      <c r="I60" s="111"/>
    </row>
    <row r="61" spans="2:14" ht="15" thickTop="1" x14ac:dyDescent="0.3"/>
  </sheetData>
  <mergeCells count="6">
    <mergeCell ref="B32:H32"/>
    <mergeCell ref="H17:I17"/>
    <mergeCell ref="H18:I18"/>
    <mergeCell ref="H19:I19"/>
    <mergeCell ref="H20:I20"/>
    <mergeCell ref="H21:I21"/>
  </mergeCells>
  <phoneticPr fontId="1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D9C3-3A6C-42B9-BEEA-B01A18E4C087}">
  <sheetPr>
    <tabColor theme="8"/>
  </sheetPr>
  <dimension ref="B2:M22"/>
  <sheetViews>
    <sheetView showGridLines="0" workbookViewId="0">
      <selection activeCell="J16" sqref="J16"/>
    </sheetView>
  </sheetViews>
  <sheetFormatPr defaultRowHeight="14.4" x14ac:dyDescent="0.3"/>
  <cols>
    <col min="2" max="2" width="12.44140625" customWidth="1"/>
    <col min="8" max="8" width="11.5546875" customWidth="1"/>
  </cols>
  <sheetData>
    <row r="2" spans="2:13" ht="18" x14ac:dyDescent="0.35">
      <c r="B2" s="56" t="s">
        <v>1996</v>
      </c>
      <c r="E2" t="s">
        <v>1997</v>
      </c>
    </row>
    <row r="3" spans="2:13" x14ac:dyDescent="0.3">
      <c r="B3" s="54">
        <v>261.95999999999998</v>
      </c>
      <c r="E3" t="s">
        <v>1998</v>
      </c>
    </row>
    <row r="4" spans="2:13" x14ac:dyDescent="0.3">
      <c r="B4" s="27">
        <v>-731.94</v>
      </c>
      <c r="E4" t="s">
        <v>1999</v>
      </c>
    </row>
    <row r="5" spans="2:13" x14ac:dyDescent="0.3">
      <c r="B5" s="41">
        <v>14.62</v>
      </c>
      <c r="E5" t="s">
        <v>2000</v>
      </c>
    </row>
    <row r="6" spans="2:13" x14ac:dyDescent="0.3">
      <c r="B6" s="27">
        <v>957.57749999999999</v>
      </c>
      <c r="E6" t="s">
        <v>2001</v>
      </c>
    </row>
    <row r="7" spans="2:13" x14ac:dyDescent="0.3">
      <c r="B7" s="41">
        <v>-22.367999999999999</v>
      </c>
      <c r="E7" t="s">
        <v>2002</v>
      </c>
    </row>
    <row r="8" spans="2:13" x14ac:dyDescent="0.3">
      <c r="B8" s="27">
        <v>48.86</v>
      </c>
    </row>
    <row r="9" spans="2:13" x14ac:dyDescent="0.3">
      <c r="B9" s="41">
        <v>7.28</v>
      </c>
    </row>
    <row r="10" spans="2:13" x14ac:dyDescent="0.3">
      <c r="B10" s="27">
        <v>907.15200000000004</v>
      </c>
    </row>
    <row r="11" spans="2:13" x14ac:dyDescent="0.3">
      <c r="B11" s="41">
        <v>18.504000000000001</v>
      </c>
    </row>
    <row r="12" spans="2:13" x14ac:dyDescent="0.3">
      <c r="B12" s="27">
        <v>114.989</v>
      </c>
    </row>
    <row r="13" spans="2:13" x14ac:dyDescent="0.3">
      <c r="B13" s="41">
        <v>1706.1840000000002</v>
      </c>
      <c r="G13" s="57"/>
      <c r="H13" s="57"/>
      <c r="I13" s="57"/>
      <c r="J13" s="57"/>
      <c r="K13" s="57"/>
      <c r="L13" s="57"/>
      <c r="M13" s="2"/>
    </row>
    <row r="14" spans="2:13" x14ac:dyDescent="0.3">
      <c r="B14" s="27">
        <v>911.42399999999998</v>
      </c>
      <c r="F14" s="57"/>
      <c r="G14" s="2"/>
      <c r="H14" s="2"/>
      <c r="I14" s="2"/>
      <c r="J14" s="2"/>
      <c r="K14" s="2"/>
      <c r="L14" s="2"/>
      <c r="M14" s="2"/>
    </row>
    <row r="15" spans="2:13" x14ac:dyDescent="0.3">
      <c r="B15" s="41">
        <v>15.552000000000003</v>
      </c>
    </row>
    <row r="16" spans="2:13" x14ac:dyDescent="0.3">
      <c r="B16" s="27">
        <v>-407.976</v>
      </c>
    </row>
    <row r="17" spans="2:2" x14ac:dyDescent="0.3">
      <c r="B17" s="41">
        <v>68.809999999999988</v>
      </c>
    </row>
    <row r="18" spans="2:2" x14ac:dyDescent="0.3">
      <c r="B18" s="27">
        <v>2.5439999999999996</v>
      </c>
    </row>
    <row r="19" spans="2:2" x14ac:dyDescent="0.3">
      <c r="B19" s="41">
        <v>-665.88</v>
      </c>
    </row>
    <row r="20" spans="2:2" x14ac:dyDescent="0.3">
      <c r="B20" s="27">
        <v>55.588999999999999</v>
      </c>
    </row>
    <row r="21" spans="2:2" x14ac:dyDescent="0.3">
      <c r="B21" s="44">
        <v>8.56</v>
      </c>
    </row>
    <row r="22" spans="2:2" x14ac:dyDescent="0.3">
      <c r="B22" s="46">
        <v>213.48000000000002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38A4-0C21-4EB9-BCAC-89D15C5A45D5}">
  <sheetPr>
    <tabColor rgb="FFFF0000"/>
  </sheetPr>
  <dimension ref="A4:R409"/>
  <sheetViews>
    <sheetView showGridLines="0" workbookViewId="0">
      <selection activeCell="H32" sqref="H32"/>
    </sheetView>
  </sheetViews>
  <sheetFormatPr defaultRowHeight="14.4" x14ac:dyDescent="0.3"/>
  <cols>
    <col min="1" max="1" width="17.21875" bestFit="1" customWidth="1"/>
    <col min="2" max="2" width="21.6640625" customWidth="1"/>
    <col min="3" max="3" width="17.77734375" customWidth="1"/>
    <col min="4" max="4" width="14.6640625" customWidth="1"/>
    <col min="5" max="5" width="15" customWidth="1"/>
    <col min="6" max="6" width="15.5546875" customWidth="1"/>
    <col min="7" max="7" width="17.5546875" customWidth="1"/>
    <col min="8" max="8" width="23.77734375" bestFit="1" customWidth="1"/>
    <col min="9" max="9" width="11.77734375" bestFit="1" customWidth="1"/>
    <col min="10" max="10" width="15.5546875" customWidth="1"/>
    <col min="11" max="11" width="11.88671875" customWidth="1"/>
    <col min="12" max="12" width="11.88671875" bestFit="1" customWidth="1"/>
    <col min="14" max="14" width="10.33203125" bestFit="1" customWidth="1"/>
    <col min="15" max="15" width="11.33203125" customWidth="1"/>
  </cols>
  <sheetData>
    <row r="4" spans="2:18" ht="15.6" x14ac:dyDescent="0.3">
      <c r="B4" s="217" t="s">
        <v>2096</v>
      </c>
      <c r="C4" s="217"/>
      <c r="D4" s="217"/>
      <c r="E4" s="217"/>
      <c r="F4" s="217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</row>
    <row r="5" spans="2:18" ht="15.6" x14ac:dyDescent="0.3">
      <c r="B5" s="217"/>
      <c r="C5" s="217"/>
      <c r="D5" s="217"/>
      <c r="E5" s="217"/>
      <c r="F5" s="217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</row>
    <row r="6" spans="2:18" ht="15.6" x14ac:dyDescent="0.3">
      <c r="B6" s="85"/>
      <c r="C6" s="85"/>
      <c r="D6" s="85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</row>
    <row r="7" spans="2:18" ht="15.6" x14ac:dyDescent="0.3">
      <c r="B7" s="86" t="s">
        <v>2063</v>
      </c>
      <c r="C7" s="86" t="s">
        <v>2064</v>
      </c>
      <c r="D7" s="86" t="s">
        <v>2065</v>
      </c>
      <c r="E7" s="86" t="s">
        <v>30</v>
      </c>
      <c r="F7" s="86" t="s">
        <v>65</v>
      </c>
      <c r="G7" s="84"/>
      <c r="H7" s="84"/>
      <c r="I7" s="87" t="s">
        <v>2066</v>
      </c>
      <c r="J7" s="87"/>
      <c r="K7" s="87"/>
      <c r="L7" s="87"/>
      <c r="M7" s="87"/>
      <c r="N7" s="84"/>
      <c r="O7" s="87"/>
      <c r="P7" s="84"/>
      <c r="Q7" s="84"/>
      <c r="R7" s="84"/>
    </row>
    <row r="8" spans="2:18" ht="15.6" x14ac:dyDescent="0.3">
      <c r="B8" s="88">
        <v>1</v>
      </c>
      <c r="C8" s="88" t="s">
        <v>2067</v>
      </c>
      <c r="D8" s="88" t="s">
        <v>2068</v>
      </c>
      <c r="E8" s="88" t="s">
        <v>2069</v>
      </c>
      <c r="F8" s="88">
        <v>10000</v>
      </c>
      <c r="G8" s="84"/>
      <c r="H8" s="84"/>
      <c r="I8" s="87"/>
      <c r="J8" s="87"/>
      <c r="K8" s="87"/>
      <c r="L8" s="87"/>
      <c r="M8" s="87"/>
      <c r="N8" s="84"/>
      <c r="O8" s="87"/>
      <c r="P8" s="84"/>
      <c r="Q8" s="84"/>
      <c r="R8" s="84"/>
    </row>
    <row r="9" spans="2:18" ht="15.6" x14ac:dyDescent="0.3">
      <c r="B9" s="88">
        <v>2</v>
      </c>
      <c r="C9" s="88" t="s">
        <v>2070</v>
      </c>
      <c r="D9" s="88" t="s">
        <v>2071</v>
      </c>
      <c r="E9" s="88" t="s">
        <v>2072</v>
      </c>
      <c r="F9" s="88">
        <v>38000</v>
      </c>
      <c r="G9" s="84"/>
      <c r="H9" s="84"/>
      <c r="I9" s="84"/>
      <c r="J9" s="216" t="s">
        <v>2073</v>
      </c>
      <c r="K9" s="216"/>
      <c r="L9" s="216"/>
      <c r="M9" s="216"/>
      <c r="N9" s="84"/>
      <c r="O9" s="84"/>
      <c r="P9" s="84"/>
      <c r="Q9" s="84"/>
      <c r="R9" s="84"/>
    </row>
    <row r="10" spans="2:18" ht="15.6" x14ac:dyDescent="0.3">
      <c r="B10" s="88">
        <v>3</v>
      </c>
      <c r="C10" s="88" t="s">
        <v>2067</v>
      </c>
      <c r="D10" s="88" t="s">
        <v>2068</v>
      </c>
      <c r="E10" s="88" t="s">
        <v>2069</v>
      </c>
      <c r="F10" s="88">
        <v>5500</v>
      </c>
      <c r="G10" s="84"/>
      <c r="H10" s="84"/>
      <c r="I10" s="84"/>
      <c r="J10" s="89" t="s">
        <v>2064</v>
      </c>
      <c r="K10" s="89" t="s">
        <v>2065</v>
      </c>
      <c r="L10" s="89" t="s">
        <v>30</v>
      </c>
      <c r="M10" s="89" t="s">
        <v>65</v>
      </c>
      <c r="N10" s="84"/>
      <c r="O10" s="84"/>
      <c r="P10" s="84"/>
      <c r="Q10" s="84"/>
      <c r="R10" s="84"/>
    </row>
    <row r="11" spans="2:18" ht="15.6" x14ac:dyDescent="0.3">
      <c r="B11" s="88">
        <v>4</v>
      </c>
      <c r="C11" s="88" t="s">
        <v>2067</v>
      </c>
      <c r="D11" s="88" t="s">
        <v>2074</v>
      </c>
      <c r="E11" s="88" t="s">
        <v>2069</v>
      </c>
      <c r="F11" s="88">
        <v>550000</v>
      </c>
      <c r="G11" s="84"/>
      <c r="H11" s="84"/>
      <c r="I11" s="84"/>
      <c r="J11" s="88" t="s">
        <v>2067</v>
      </c>
      <c r="K11" s="88" t="s">
        <v>2068</v>
      </c>
      <c r="L11" s="88" t="s">
        <v>2069</v>
      </c>
      <c r="M11" s="88"/>
      <c r="N11" s="84"/>
      <c r="O11" s="84"/>
      <c r="P11" s="84"/>
      <c r="Q11" s="84"/>
      <c r="R11" s="84"/>
    </row>
    <row r="12" spans="2:18" ht="15.6" x14ac:dyDescent="0.3">
      <c r="B12" s="88">
        <v>5</v>
      </c>
      <c r="C12" s="88" t="s">
        <v>2075</v>
      </c>
      <c r="D12" s="88" t="s">
        <v>2068</v>
      </c>
      <c r="E12" s="88" t="s">
        <v>2072</v>
      </c>
      <c r="F12" s="88">
        <v>60000</v>
      </c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</row>
    <row r="13" spans="2:18" ht="15.6" x14ac:dyDescent="0.3">
      <c r="B13" s="88">
        <v>6</v>
      </c>
      <c r="C13" s="88" t="s">
        <v>2075</v>
      </c>
      <c r="D13" s="88" t="s">
        <v>2074</v>
      </c>
      <c r="E13" s="88" t="s">
        <v>2069</v>
      </c>
      <c r="F13" s="88">
        <v>450000</v>
      </c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</row>
    <row r="14" spans="2:18" ht="15.6" x14ac:dyDescent="0.3">
      <c r="B14" s="85"/>
      <c r="C14" s="85"/>
      <c r="D14" s="85"/>
      <c r="E14" s="85"/>
      <c r="F14" s="85"/>
      <c r="G14" s="84"/>
      <c r="H14" s="84"/>
      <c r="I14" s="218" t="s">
        <v>2076</v>
      </c>
      <c r="J14" s="218"/>
      <c r="K14" s="218"/>
      <c r="L14" s="218"/>
      <c r="M14" s="84"/>
      <c r="N14" s="84"/>
      <c r="O14" s="84"/>
      <c r="P14" s="84"/>
      <c r="Q14" s="84"/>
      <c r="R14" s="84"/>
    </row>
    <row r="15" spans="2:18" ht="15.6" x14ac:dyDescent="0.3">
      <c r="B15" s="216" t="s">
        <v>2077</v>
      </c>
      <c r="C15" s="216"/>
      <c r="D15" s="85"/>
      <c r="E15" s="213" t="s">
        <v>2073</v>
      </c>
      <c r="F15" s="214"/>
      <c r="G15" s="215"/>
      <c r="H15" s="84"/>
      <c r="I15" s="218"/>
      <c r="J15" s="218"/>
      <c r="K15" s="218"/>
      <c r="L15" s="218"/>
      <c r="M15" s="84"/>
      <c r="N15" s="84"/>
      <c r="O15" s="84"/>
      <c r="P15" s="84"/>
      <c r="Q15" s="84"/>
      <c r="R15" s="84"/>
    </row>
    <row r="16" spans="2:18" ht="15.6" x14ac:dyDescent="0.3">
      <c r="B16" s="89" t="s">
        <v>30</v>
      </c>
      <c r="C16" s="89" t="s">
        <v>2078</v>
      </c>
      <c r="D16" s="85"/>
      <c r="E16" s="89" t="s">
        <v>30</v>
      </c>
      <c r="F16" s="89" t="s">
        <v>2065</v>
      </c>
      <c r="G16" s="89" t="s">
        <v>2078</v>
      </c>
      <c r="H16" s="84"/>
      <c r="I16" s="84"/>
      <c r="J16" s="216" t="s">
        <v>2079</v>
      </c>
      <c r="K16" s="216"/>
      <c r="L16" s="84"/>
      <c r="M16" s="84"/>
      <c r="N16" s="84"/>
      <c r="O16" s="84"/>
      <c r="P16" s="84"/>
      <c r="Q16" s="84"/>
      <c r="R16" s="84"/>
    </row>
    <row r="17" spans="2:18" ht="15.6" x14ac:dyDescent="0.3">
      <c r="B17" s="88" t="s">
        <v>2069</v>
      </c>
      <c r="C17" s="88"/>
      <c r="D17" s="85"/>
      <c r="E17" s="88" t="s">
        <v>2069</v>
      </c>
      <c r="F17" s="88" t="s">
        <v>2068</v>
      </c>
      <c r="G17" s="88"/>
      <c r="H17" s="84"/>
      <c r="I17" s="84"/>
      <c r="J17" s="89" t="s">
        <v>2065</v>
      </c>
      <c r="K17" s="89" t="s">
        <v>2078</v>
      </c>
      <c r="L17" s="84"/>
      <c r="M17" s="84"/>
      <c r="N17" s="84"/>
      <c r="O17" s="84"/>
      <c r="P17" s="84"/>
      <c r="Q17" s="84"/>
      <c r="R17" s="84"/>
    </row>
    <row r="18" spans="2:18" ht="15.6" x14ac:dyDescent="0.3">
      <c r="B18" s="88" t="s">
        <v>2072</v>
      </c>
      <c r="C18" s="88"/>
      <c r="D18" s="85"/>
      <c r="E18" s="88" t="s">
        <v>2072</v>
      </c>
      <c r="F18" s="88" t="s">
        <v>2071</v>
      </c>
      <c r="G18" s="88"/>
      <c r="H18" s="84"/>
      <c r="I18" s="84"/>
      <c r="J18" s="88" t="s">
        <v>2068</v>
      </c>
      <c r="K18" s="88"/>
      <c r="L18" s="84"/>
      <c r="M18" s="84"/>
      <c r="N18" s="84"/>
      <c r="O18" s="84"/>
      <c r="P18" s="84"/>
      <c r="Q18" s="84"/>
      <c r="R18" s="84"/>
    </row>
    <row r="19" spans="2:18" ht="15.6" x14ac:dyDescent="0.3"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</row>
    <row r="20" spans="2:18" ht="15.6" x14ac:dyDescent="0.3">
      <c r="B20" s="85"/>
      <c r="C20" s="85"/>
      <c r="D20" s="85"/>
      <c r="E20" s="89" t="s">
        <v>2064</v>
      </c>
      <c r="F20" s="89" t="s">
        <v>2065</v>
      </c>
      <c r="G20" s="89" t="s">
        <v>2078</v>
      </c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</row>
    <row r="21" spans="2:18" ht="15.6" x14ac:dyDescent="0.3">
      <c r="B21" s="85"/>
      <c r="C21" s="85"/>
      <c r="D21" s="85"/>
      <c r="E21" s="88" t="s">
        <v>2075</v>
      </c>
      <c r="F21" s="88" t="s">
        <v>2068</v>
      </c>
      <c r="G21" s="88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</row>
    <row r="22" spans="2:18" ht="15.6" x14ac:dyDescent="0.3">
      <c r="B22" s="85"/>
      <c r="C22" s="85"/>
      <c r="D22" s="85"/>
      <c r="E22" s="85"/>
      <c r="F22" s="84"/>
      <c r="G22" s="84"/>
      <c r="H22" s="87"/>
      <c r="I22" s="87" t="s">
        <v>2080</v>
      </c>
      <c r="J22" s="87"/>
      <c r="K22" s="87"/>
      <c r="L22" s="87"/>
      <c r="M22" s="84"/>
      <c r="N22" s="84"/>
      <c r="O22" s="84"/>
      <c r="P22" s="84"/>
      <c r="Q22" s="84"/>
      <c r="R22" s="84"/>
    </row>
    <row r="23" spans="2:18" ht="15.6" x14ac:dyDescent="0.3">
      <c r="B23" s="85"/>
      <c r="C23" s="85"/>
      <c r="D23" s="85"/>
      <c r="E23" s="84"/>
      <c r="F23" s="84"/>
      <c r="G23" s="84"/>
      <c r="H23" s="87"/>
      <c r="I23" s="87"/>
      <c r="J23" s="87"/>
      <c r="K23" s="87"/>
      <c r="L23" s="87"/>
      <c r="M23" s="84"/>
      <c r="N23" s="84"/>
      <c r="O23" s="84"/>
      <c r="P23" s="84"/>
      <c r="Q23" s="84"/>
      <c r="R23" s="84"/>
    </row>
    <row r="24" spans="2:18" ht="15.6" x14ac:dyDescent="0.3">
      <c r="B24" s="85"/>
      <c r="C24" s="85"/>
      <c r="D24" s="85"/>
      <c r="E24" s="85"/>
      <c r="F24" s="85"/>
      <c r="G24" s="84"/>
      <c r="H24" s="84"/>
      <c r="I24" s="84"/>
      <c r="J24" s="213" t="s">
        <v>2081</v>
      </c>
      <c r="K24" s="214"/>
      <c r="L24" s="215"/>
      <c r="M24" s="84"/>
      <c r="N24" s="84"/>
      <c r="O24" s="84"/>
      <c r="P24" s="84"/>
      <c r="Q24" s="84"/>
      <c r="R24" s="84"/>
    </row>
    <row r="25" spans="2:18" ht="15.6" x14ac:dyDescent="0.3">
      <c r="B25" s="216" t="s">
        <v>2082</v>
      </c>
      <c r="C25" s="216"/>
      <c r="D25" s="85"/>
      <c r="E25" s="213" t="s">
        <v>2081</v>
      </c>
      <c r="F25" s="214"/>
      <c r="G25" s="215"/>
      <c r="H25" s="84"/>
      <c r="I25" s="84"/>
      <c r="J25" s="89" t="s">
        <v>30</v>
      </c>
      <c r="K25" s="89" t="s">
        <v>2065</v>
      </c>
      <c r="L25" s="89" t="s">
        <v>2078</v>
      </c>
      <c r="M25" s="84"/>
      <c r="N25" s="84"/>
      <c r="O25" s="84"/>
      <c r="P25" s="84"/>
      <c r="Q25" s="84"/>
      <c r="R25" s="84"/>
    </row>
    <row r="26" spans="2:18" ht="15.6" x14ac:dyDescent="0.3">
      <c r="B26" s="89" t="s">
        <v>30</v>
      </c>
      <c r="C26" s="89" t="s">
        <v>2078</v>
      </c>
      <c r="D26" s="85"/>
      <c r="E26" s="89" t="s">
        <v>30</v>
      </c>
      <c r="F26" s="89" t="s">
        <v>2065</v>
      </c>
      <c r="G26" s="89" t="s">
        <v>2078</v>
      </c>
      <c r="H26" s="84"/>
      <c r="I26" s="84"/>
      <c r="J26" s="88" t="s">
        <v>2072</v>
      </c>
      <c r="K26" s="88" t="s">
        <v>2071</v>
      </c>
      <c r="L26" s="88"/>
      <c r="M26" s="84"/>
      <c r="N26" s="84"/>
      <c r="O26" s="84"/>
      <c r="P26" s="84"/>
      <c r="Q26" s="84"/>
      <c r="R26" s="84"/>
    </row>
    <row r="27" spans="2:18" ht="15.6" x14ac:dyDescent="0.3">
      <c r="B27" s="88" t="s">
        <v>2069</v>
      </c>
      <c r="C27" s="88"/>
      <c r="D27" s="85"/>
      <c r="E27" s="88" t="s">
        <v>2069</v>
      </c>
      <c r="F27" s="88" t="s">
        <v>2068</v>
      </c>
      <c r="G27" s="88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</row>
    <row r="28" spans="2:18" ht="15.6" x14ac:dyDescent="0.3">
      <c r="B28" s="88" t="s">
        <v>2072</v>
      </c>
      <c r="C28" s="88"/>
      <c r="D28" s="85"/>
      <c r="E28" s="88" t="s">
        <v>2072</v>
      </c>
      <c r="F28" s="88" t="s">
        <v>2071</v>
      </c>
      <c r="G28" s="88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</row>
    <row r="29" spans="2:18" ht="15.6" x14ac:dyDescent="0.3"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</row>
    <row r="30" spans="2:18" ht="15.6" x14ac:dyDescent="0.3"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</row>
    <row r="31" spans="2:18" ht="15.6" x14ac:dyDescent="0.3">
      <c r="B31" s="90" t="s">
        <v>16</v>
      </c>
      <c r="C31" s="90" t="s">
        <v>17</v>
      </c>
      <c r="D31" s="90" t="s">
        <v>18</v>
      </c>
      <c r="E31" s="90" t="s">
        <v>19</v>
      </c>
      <c r="F31" s="90" t="s">
        <v>20</v>
      </c>
      <c r="G31" s="90" t="s">
        <v>21</v>
      </c>
      <c r="H31" s="90" t="s">
        <v>23</v>
      </c>
      <c r="I31" s="90" t="s">
        <v>25</v>
      </c>
      <c r="J31" s="90" t="s">
        <v>26</v>
      </c>
      <c r="K31" s="90" t="s">
        <v>28</v>
      </c>
      <c r="L31" s="90" t="s">
        <v>29</v>
      </c>
      <c r="M31" s="90" t="s">
        <v>30</v>
      </c>
      <c r="N31" s="90" t="s">
        <v>2083</v>
      </c>
      <c r="O31" s="90" t="s">
        <v>2084</v>
      </c>
      <c r="P31" s="91"/>
      <c r="Q31" s="91"/>
      <c r="R31" s="91"/>
    </row>
    <row r="32" spans="2:18" x14ac:dyDescent="0.3">
      <c r="B32" s="92" t="s">
        <v>31</v>
      </c>
      <c r="C32" s="92" t="s">
        <v>32</v>
      </c>
      <c r="D32" s="92" t="s">
        <v>33</v>
      </c>
      <c r="E32" s="92" t="s">
        <v>34</v>
      </c>
      <c r="F32" s="92" t="s">
        <v>35</v>
      </c>
      <c r="G32" s="92" t="s">
        <v>36</v>
      </c>
      <c r="H32" s="92">
        <v>55</v>
      </c>
      <c r="I32" s="93">
        <v>42468</v>
      </c>
      <c r="J32" s="94">
        <v>141604</v>
      </c>
      <c r="K32" s="95">
        <v>0.15</v>
      </c>
      <c r="L32" s="92" t="s">
        <v>38</v>
      </c>
      <c r="M32" s="92" t="s">
        <v>39</v>
      </c>
      <c r="N32" s="93">
        <v>44020</v>
      </c>
      <c r="O32" s="94"/>
    </row>
    <row r="33" spans="2:15" x14ac:dyDescent="0.3">
      <c r="B33" s="92" t="s">
        <v>40</v>
      </c>
      <c r="C33" s="92" t="s">
        <v>41</v>
      </c>
      <c r="D33" s="92" t="s">
        <v>42</v>
      </c>
      <c r="E33" s="92" t="s">
        <v>34</v>
      </c>
      <c r="F33" s="92" t="s">
        <v>43</v>
      </c>
      <c r="G33" s="92" t="s">
        <v>44</v>
      </c>
      <c r="H33" s="92">
        <v>59</v>
      </c>
      <c r="I33" s="93">
        <v>35763</v>
      </c>
      <c r="J33" s="94">
        <v>99975</v>
      </c>
      <c r="K33" s="95">
        <v>0</v>
      </c>
      <c r="L33" s="92" t="s">
        <v>46</v>
      </c>
      <c r="M33" s="92" t="s">
        <v>47</v>
      </c>
      <c r="N33" s="93">
        <v>44371</v>
      </c>
      <c r="O33" s="94"/>
    </row>
    <row r="34" spans="2:15" x14ac:dyDescent="0.3">
      <c r="B34" s="92" t="s">
        <v>48</v>
      </c>
      <c r="C34" s="92" t="s">
        <v>49</v>
      </c>
      <c r="D34" s="92" t="s">
        <v>50</v>
      </c>
      <c r="E34" s="92" t="s">
        <v>51</v>
      </c>
      <c r="F34" s="92" t="s">
        <v>52</v>
      </c>
      <c r="G34" s="92" t="s">
        <v>36</v>
      </c>
      <c r="H34" s="92">
        <v>50</v>
      </c>
      <c r="I34" s="93">
        <v>39016</v>
      </c>
      <c r="J34" s="94">
        <v>163099</v>
      </c>
      <c r="K34" s="95">
        <v>0.2</v>
      </c>
      <c r="L34" s="92" t="s">
        <v>38</v>
      </c>
      <c r="M34" s="92" t="s">
        <v>54</v>
      </c>
      <c r="N34" s="92"/>
      <c r="O34" s="94"/>
    </row>
    <row r="35" spans="2:15" x14ac:dyDescent="0.3">
      <c r="B35" s="92" t="s">
        <v>55</v>
      </c>
      <c r="C35" s="92" t="s">
        <v>56</v>
      </c>
      <c r="D35" s="92" t="s">
        <v>57</v>
      </c>
      <c r="E35" s="92" t="s">
        <v>34</v>
      </c>
      <c r="F35" s="92" t="s">
        <v>43</v>
      </c>
      <c r="G35" s="92" t="s">
        <v>36</v>
      </c>
      <c r="H35" s="92">
        <v>26</v>
      </c>
      <c r="I35" s="93">
        <v>43735</v>
      </c>
      <c r="J35" s="94">
        <v>84913</v>
      </c>
      <c r="K35" s="95">
        <v>7.0000000000000007E-2</v>
      </c>
      <c r="L35" s="92" t="s">
        <v>38</v>
      </c>
      <c r="M35" s="92" t="s">
        <v>54</v>
      </c>
      <c r="N35" s="92"/>
      <c r="O35" s="94"/>
    </row>
    <row r="36" spans="2:15" x14ac:dyDescent="0.3">
      <c r="B36" s="92" t="s">
        <v>58</v>
      </c>
      <c r="C36" s="92" t="s">
        <v>59</v>
      </c>
      <c r="D36" s="92" t="s">
        <v>60</v>
      </c>
      <c r="E36" s="92" t="s">
        <v>51</v>
      </c>
      <c r="F36" s="92" t="s">
        <v>43</v>
      </c>
      <c r="G36" s="92" t="s">
        <v>44</v>
      </c>
      <c r="H36" s="92">
        <v>55</v>
      </c>
      <c r="I36" s="93">
        <v>35023</v>
      </c>
      <c r="J36" s="94">
        <v>95409</v>
      </c>
      <c r="K36" s="95">
        <v>0</v>
      </c>
      <c r="L36" s="92" t="s">
        <v>38</v>
      </c>
      <c r="M36" s="92" t="s">
        <v>61</v>
      </c>
      <c r="N36" s="92"/>
      <c r="O36" s="94"/>
    </row>
    <row r="37" spans="2:15" x14ac:dyDescent="0.3">
      <c r="B37" s="92" t="s">
        <v>62</v>
      </c>
      <c r="C37" s="92" t="s">
        <v>63</v>
      </c>
      <c r="D37" s="92" t="s">
        <v>64</v>
      </c>
      <c r="E37" s="92" t="s">
        <v>65</v>
      </c>
      <c r="F37" s="92" t="s">
        <v>66</v>
      </c>
      <c r="G37" s="92" t="s">
        <v>44</v>
      </c>
      <c r="H37" s="92">
        <v>57</v>
      </c>
      <c r="I37" s="93">
        <v>42759</v>
      </c>
      <c r="J37" s="94">
        <v>50994</v>
      </c>
      <c r="K37" s="95">
        <v>0</v>
      </c>
      <c r="L37" s="92" t="s">
        <v>46</v>
      </c>
      <c r="M37" s="92" t="s">
        <v>47</v>
      </c>
      <c r="N37" s="93">
        <v>41661</v>
      </c>
      <c r="O37" s="94"/>
    </row>
    <row r="38" spans="2:15" x14ac:dyDescent="0.3">
      <c r="B38" s="92" t="s">
        <v>67</v>
      </c>
      <c r="C38" s="92" t="s">
        <v>68</v>
      </c>
      <c r="D38" s="92" t="s">
        <v>69</v>
      </c>
      <c r="E38" s="92" t="s">
        <v>34</v>
      </c>
      <c r="F38" s="92" t="s">
        <v>66</v>
      </c>
      <c r="G38" s="92" t="s">
        <v>36</v>
      </c>
      <c r="H38" s="92">
        <v>27</v>
      </c>
      <c r="I38" s="93">
        <v>44013</v>
      </c>
      <c r="J38" s="94">
        <v>119746</v>
      </c>
      <c r="K38" s="95">
        <v>0.1</v>
      </c>
      <c r="L38" s="92" t="s">
        <v>38</v>
      </c>
      <c r="M38" s="92" t="s">
        <v>61</v>
      </c>
      <c r="N38" s="92"/>
      <c r="O38" s="94"/>
    </row>
    <row r="39" spans="2:15" x14ac:dyDescent="0.3">
      <c r="B39" s="92" t="s">
        <v>70</v>
      </c>
      <c r="C39" s="92" t="s">
        <v>71</v>
      </c>
      <c r="D39" s="92" t="s">
        <v>72</v>
      </c>
      <c r="E39" s="92" t="s">
        <v>51</v>
      </c>
      <c r="F39" s="92" t="s">
        <v>43</v>
      </c>
      <c r="G39" s="92" t="s">
        <v>44</v>
      </c>
      <c r="H39" s="92">
        <v>25</v>
      </c>
      <c r="I39" s="93">
        <v>43967</v>
      </c>
      <c r="J39" s="94">
        <v>41336</v>
      </c>
      <c r="K39" s="95">
        <v>0</v>
      </c>
      <c r="L39" s="92" t="s">
        <v>38</v>
      </c>
      <c r="M39" s="92" t="s">
        <v>73</v>
      </c>
      <c r="N39" s="92"/>
      <c r="O39" s="94"/>
    </row>
    <row r="40" spans="2:15" x14ac:dyDescent="0.3">
      <c r="B40" s="92" t="s">
        <v>74</v>
      </c>
      <c r="C40" s="92" t="s">
        <v>75</v>
      </c>
      <c r="D40" s="92" t="s">
        <v>69</v>
      </c>
      <c r="E40" s="92" t="s">
        <v>76</v>
      </c>
      <c r="F40" s="92" t="s">
        <v>43</v>
      </c>
      <c r="G40" s="92" t="s">
        <v>44</v>
      </c>
      <c r="H40" s="92">
        <v>29</v>
      </c>
      <c r="I40" s="93">
        <v>43490</v>
      </c>
      <c r="J40" s="94">
        <v>113527</v>
      </c>
      <c r="K40" s="95">
        <v>0.06</v>
      </c>
      <c r="L40" s="92" t="s">
        <v>38</v>
      </c>
      <c r="M40" s="92" t="s">
        <v>77</v>
      </c>
      <c r="N40" s="92"/>
      <c r="O40" s="94"/>
    </row>
    <row r="41" spans="2:15" x14ac:dyDescent="0.3">
      <c r="B41" s="92" t="s">
        <v>78</v>
      </c>
      <c r="C41" s="92" t="s">
        <v>79</v>
      </c>
      <c r="D41" s="92" t="s">
        <v>60</v>
      </c>
      <c r="E41" s="92" t="s">
        <v>51</v>
      </c>
      <c r="F41" s="92" t="s">
        <v>52</v>
      </c>
      <c r="G41" s="92" t="s">
        <v>36</v>
      </c>
      <c r="H41" s="92">
        <v>34</v>
      </c>
      <c r="I41" s="93">
        <v>43264</v>
      </c>
      <c r="J41" s="94">
        <v>77203</v>
      </c>
      <c r="K41" s="95">
        <v>0</v>
      </c>
      <c r="L41" s="92" t="s">
        <v>38</v>
      </c>
      <c r="M41" s="92" t="s">
        <v>54</v>
      </c>
      <c r="N41" s="93">
        <v>44465</v>
      </c>
      <c r="O41" s="94"/>
    </row>
    <row r="42" spans="2:15" x14ac:dyDescent="0.3">
      <c r="B42" s="92" t="s">
        <v>80</v>
      </c>
      <c r="C42" s="92" t="s">
        <v>81</v>
      </c>
      <c r="D42" s="92" t="s">
        <v>33</v>
      </c>
      <c r="E42" s="92" t="s">
        <v>82</v>
      </c>
      <c r="F42" s="92" t="s">
        <v>43</v>
      </c>
      <c r="G42" s="92" t="s">
        <v>36</v>
      </c>
      <c r="H42" s="92">
        <v>36</v>
      </c>
      <c r="I42" s="93">
        <v>39855</v>
      </c>
      <c r="J42" s="94">
        <v>157333</v>
      </c>
      <c r="K42" s="95">
        <v>0.15</v>
      </c>
      <c r="L42" s="92" t="s">
        <v>38</v>
      </c>
      <c r="M42" s="92" t="s">
        <v>73</v>
      </c>
      <c r="N42" s="92"/>
      <c r="O42" s="94"/>
    </row>
    <row r="43" spans="2:15" x14ac:dyDescent="0.3">
      <c r="B43" s="92" t="s">
        <v>83</v>
      </c>
      <c r="C43" s="92" t="s">
        <v>84</v>
      </c>
      <c r="D43" s="92" t="s">
        <v>85</v>
      </c>
      <c r="E43" s="92" t="s">
        <v>86</v>
      </c>
      <c r="F43" s="92" t="s">
        <v>52</v>
      </c>
      <c r="G43" s="92" t="s">
        <v>36</v>
      </c>
      <c r="H43" s="92">
        <v>27</v>
      </c>
      <c r="I43" s="93">
        <v>44490</v>
      </c>
      <c r="J43" s="94">
        <v>109851</v>
      </c>
      <c r="K43" s="95">
        <v>0</v>
      </c>
      <c r="L43" s="92" t="s">
        <v>38</v>
      </c>
      <c r="M43" s="92" t="s">
        <v>39</v>
      </c>
      <c r="N43" s="92"/>
      <c r="O43" s="94"/>
    </row>
    <row r="44" spans="2:15" x14ac:dyDescent="0.3">
      <c r="B44" s="92" t="s">
        <v>87</v>
      </c>
      <c r="C44" s="92" t="s">
        <v>88</v>
      </c>
      <c r="D44" s="92" t="s">
        <v>69</v>
      </c>
      <c r="E44" s="92" t="s">
        <v>82</v>
      </c>
      <c r="F44" s="92" t="s">
        <v>43</v>
      </c>
      <c r="G44" s="92" t="s">
        <v>44</v>
      </c>
      <c r="H44" s="92">
        <v>59</v>
      </c>
      <c r="I44" s="93">
        <v>36233</v>
      </c>
      <c r="J44" s="94">
        <v>105086</v>
      </c>
      <c r="K44" s="95">
        <v>0.09</v>
      </c>
      <c r="L44" s="92" t="s">
        <v>38</v>
      </c>
      <c r="M44" s="92" t="s">
        <v>77</v>
      </c>
      <c r="N44" s="92"/>
      <c r="O44" s="94"/>
    </row>
    <row r="45" spans="2:15" x14ac:dyDescent="0.3">
      <c r="B45" s="92" t="s">
        <v>89</v>
      </c>
      <c r="C45" s="92" t="s">
        <v>90</v>
      </c>
      <c r="D45" s="92" t="s">
        <v>33</v>
      </c>
      <c r="E45" s="92" t="s">
        <v>51</v>
      </c>
      <c r="F45" s="92" t="s">
        <v>35</v>
      </c>
      <c r="G45" s="92" t="s">
        <v>36</v>
      </c>
      <c r="H45" s="92">
        <v>51</v>
      </c>
      <c r="I45" s="93">
        <v>44357</v>
      </c>
      <c r="J45" s="94">
        <v>146742</v>
      </c>
      <c r="K45" s="95">
        <v>0.1</v>
      </c>
      <c r="L45" s="92" t="s">
        <v>46</v>
      </c>
      <c r="M45" s="92" t="s">
        <v>91</v>
      </c>
      <c r="N45" s="92"/>
      <c r="O45" s="94"/>
    </row>
    <row r="46" spans="2:15" x14ac:dyDescent="0.3">
      <c r="B46" s="92" t="s">
        <v>92</v>
      </c>
      <c r="C46" s="92" t="s">
        <v>93</v>
      </c>
      <c r="D46" s="92" t="s">
        <v>60</v>
      </c>
      <c r="E46" s="92" t="s">
        <v>76</v>
      </c>
      <c r="F46" s="92" t="s">
        <v>52</v>
      </c>
      <c r="G46" s="92" t="s">
        <v>44</v>
      </c>
      <c r="H46" s="92">
        <v>31</v>
      </c>
      <c r="I46" s="93">
        <v>43043</v>
      </c>
      <c r="J46" s="94">
        <v>97078</v>
      </c>
      <c r="K46" s="95">
        <v>0</v>
      </c>
      <c r="L46" s="92" t="s">
        <v>38</v>
      </c>
      <c r="M46" s="92" t="s">
        <v>77</v>
      </c>
      <c r="N46" s="93">
        <v>41725</v>
      </c>
      <c r="O46" s="94"/>
    </row>
    <row r="47" spans="2:15" x14ac:dyDescent="0.3">
      <c r="B47" s="92" t="s">
        <v>94</v>
      </c>
      <c r="C47" s="92" t="s">
        <v>95</v>
      </c>
      <c r="D47" s="92" t="s">
        <v>96</v>
      </c>
      <c r="E47" s="92" t="s">
        <v>97</v>
      </c>
      <c r="F47" s="92" t="s">
        <v>35</v>
      </c>
      <c r="G47" s="92" t="s">
        <v>36</v>
      </c>
      <c r="H47" s="92">
        <v>41</v>
      </c>
      <c r="I47" s="93">
        <v>41346</v>
      </c>
      <c r="J47" s="94">
        <v>249270</v>
      </c>
      <c r="K47" s="95">
        <v>0.3</v>
      </c>
      <c r="L47" s="92" t="s">
        <v>38</v>
      </c>
      <c r="M47" s="92" t="s">
        <v>39</v>
      </c>
      <c r="N47" s="93">
        <v>43016</v>
      </c>
      <c r="O47" s="94"/>
    </row>
    <row r="48" spans="2:15" x14ac:dyDescent="0.3">
      <c r="B48" s="92" t="s">
        <v>98</v>
      </c>
      <c r="C48" s="92" t="s">
        <v>99</v>
      </c>
      <c r="D48" s="92" t="s">
        <v>50</v>
      </c>
      <c r="E48" s="92" t="s">
        <v>51</v>
      </c>
      <c r="F48" s="92" t="s">
        <v>35</v>
      </c>
      <c r="G48" s="92" t="s">
        <v>36</v>
      </c>
      <c r="H48" s="92">
        <v>65</v>
      </c>
      <c r="I48" s="93">
        <v>37319</v>
      </c>
      <c r="J48" s="94">
        <v>175837</v>
      </c>
      <c r="K48" s="95">
        <v>0.2</v>
      </c>
      <c r="L48" s="92" t="s">
        <v>38</v>
      </c>
      <c r="M48" s="92" t="s">
        <v>61</v>
      </c>
      <c r="N48" s="92"/>
      <c r="O48" s="94"/>
    </row>
    <row r="49" spans="2:15" x14ac:dyDescent="0.3">
      <c r="B49" s="92" t="s">
        <v>100</v>
      </c>
      <c r="C49" s="92" t="s">
        <v>101</v>
      </c>
      <c r="D49" s="92" t="s">
        <v>33</v>
      </c>
      <c r="E49" s="92" t="s">
        <v>97</v>
      </c>
      <c r="F49" s="92" t="s">
        <v>52</v>
      </c>
      <c r="G49" s="92" t="s">
        <v>36</v>
      </c>
      <c r="H49" s="92">
        <v>64</v>
      </c>
      <c r="I49" s="93">
        <v>37956</v>
      </c>
      <c r="J49" s="94">
        <v>154828</v>
      </c>
      <c r="K49" s="95">
        <v>0.13</v>
      </c>
      <c r="L49" s="92" t="s">
        <v>38</v>
      </c>
      <c r="M49" s="92" t="s">
        <v>39</v>
      </c>
      <c r="N49" s="92"/>
      <c r="O49" s="94"/>
    </row>
    <row r="50" spans="2:15" ht="15.6" x14ac:dyDescent="0.3">
      <c r="B50" s="92" t="s">
        <v>103</v>
      </c>
      <c r="C50" s="92" t="s">
        <v>104</v>
      </c>
      <c r="D50" s="92" t="s">
        <v>50</v>
      </c>
      <c r="E50" s="92" t="s">
        <v>34</v>
      </c>
      <c r="F50" s="92" t="s">
        <v>66</v>
      </c>
      <c r="G50" s="92" t="s">
        <v>44</v>
      </c>
      <c r="H50" s="92">
        <v>64</v>
      </c>
      <c r="I50" s="93">
        <v>41581</v>
      </c>
      <c r="J50" s="94">
        <v>186503</v>
      </c>
      <c r="K50" s="95">
        <v>0.24</v>
      </c>
      <c r="L50" s="92" t="s">
        <v>38</v>
      </c>
      <c r="M50" s="92" t="s">
        <v>105</v>
      </c>
      <c r="N50" s="96"/>
      <c r="O50" s="94"/>
    </row>
    <row r="51" spans="2:15" x14ac:dyDescent="0.3">
      <c r="B51" s="92" t="s">
        <v>106</v>
      </c>
      <c r="C51" s="92" t="s">
        <v>107</v>
      </c>
      <c r="D51" s="92" t="s">
        <v>50</v>
      </c>
      <c r="E51" s="92" t="s">
        <v>65</v>
      </c>
      <c r="F51" s="92" t="s">
        <v>35</v>
      </c>
      <c r="G51" s="92" t="s">
        <v>44</v>
      </c>
      <c r="H51" s="92">
        <v>45</v>
      </c>
      <c r="I51" s="93">
        <v>37446</v>
      </c>
      <c r="J51" s="94">
        <v>166331</v>
      </c>
      <c r="K51" s="95">
        <v>0.18</v>
      </c>
      <c r="L51" s="92" t="s">
        <v>46</v>
      </c>
      <c r="M51" s="92" t="s">
        <v>47</v>
      </c>
      <c r="N51" s="97"/>
      <c r="O51" s="94"/>
    </row>
    <row r="52" spans="2:15" x14ac:dyDescent="0.3">
      <c r="B52" s="19"/>
      <c r="C52" s="19"/>
      <c r="D52" s="19"/>
      <c r="E52" s="19"/>
      <c r="F52" s="19"/>
      <c r="G52" s="19"/>
      <c r="H52" s="19"/>
      <c r="I52" s="21"/>
      <c r="J52" s="98"/>
      <c r="K52" s="22"/>
      <c r="L52" s="19"/>
      <c r="M52" s="19"/>
      <c r="N52" s="20"/>
      <c r="O52" s="19"/>
    </row>
    <row r="53" spans="2:15" x14ac:dyDescent="0.3">
      <c r="B53" s="19"/>
      <c r="C53" s="19"/>
      <c r="F53" s="19"/>
      <c r="G53" s="19"/>
      <c r="H53" s="19"/>
      <c r="I53" s="21"/>
      <c r="J53" s="98"/>
      <c r="K53" s="22"/>
      <c r="L53" s="19"/>
      <c r="M53" s="19"/>
      <c r="N53" s="20"/>
      <c r="O53" s="19"/>
    </row>
    <row r="54" spans="2:15" ht="15.6" x14ac:dyDescent="0.3">
      <c r="B54" s="19"/>
      <c r="C54" s="19"/>
      <c r="D54" s="99" t="s">
        <v>2085</v>
      </c>
      <c r="E54" s="19"/>
      <c r="F54" s="19"/>
      <c r="G54" s="84"/>
      <c r="H54" s="84"/>
      <c r="I54" s="84"/>
      <c r="J54" s="98"/>
      <c r="K54" s="22"/>
      <c r="L54" s="19"/>
      <c r="M54" s="19"/>
      <c r="N54" s="20"/>
      <c r="O54" s="19"/>
    </row>
    <row r="55" spans="2:15" x14ac:dyDescent="0.3">
      <c r="B55" s="19"/>
      <c r="C55" s="19"/>
      <c r="D55" s="100" t="s">
        <v>2086</v>
      </c>
      <c r="E55" s="19"/>
      <c r="F55" s="19"/>
      <c r="G55" s="19"/>
      <c r="H55" s="19"/>
      <c r="I55" s="21"/>
      <c r="J55" s="98"/>
      <c r="K55" s="22"/>
      <c r="L55" s="19"/>
      <c r="M55" s="19"/>
      <c r="N55" s="20"/>
      <c r="O55" s="19"/>
    </row>
    <row r="56" spans="2:15" x14ac:dyDescent="0.3">
      <c r="B56" s="19"/>
      <c r="C56" s="19"/>
      <c r="D56" s="100" t="s">
        <v>2087</v>
      </c>
      <c r="E56" s="19"/>
      <c r="F56" s="19"/>
      <c r="G56" s="101"/>
      <c r="H56" s="19"/>
      <c r="I56" s="21"/>
      <c r="J56" s="98"/>
      <c r="K56" s="22"/>
      <c r="L56" s="19"/>
      <c r="M56" s="19"/>
      <c r="N56" s="20"/>
      <c r="O56" s="19"/>
    </row>
    <row r="57" spans="2:15" x14ac:dyDescent="0.3">
      <c r="B57" s="19"/>
      <c r="C57" s="19"/>
      <c r="D57" s="100" t="s">
        <v>2088</v>
      </c>
      <c r="E57" s="19"/>
      <c r="F57" s="19"/>
      <c r="G57" s="19"/>
      <c r="H57" s="19"/>
      <c r="I57" s="21"/>
      <c r="J57" s="98"/>
      <c r="K57" s="22"/>
      <c r="L57" s="19"/>
      <c r="M57" s="19"/>
      <c r="N57" s="20"/>
      <c r="O57" s="19"/>
    </row>
    <row r="58" spans="2:15" x14ac:dyDescent="0.3">
      <c r="B58" s="19"/>
      <c r="C58" s="19"/>
      <c r="D58" s="100" t="s">
        <v>2089</v>
      </c>
      <c r="E58" s="19"/>
      <c r="F58" s="19"/>
      <c r="G58" s="19"/>
      <c r="H58" s="19"/>
      <c r="I58" s="21"/>
      <c r="J58" s="98"/>
      <c r="K58" s="22"/>
      <c r="L58" s="19"/>
      <c r="M58" s="19"/>
      <c r="N58" s="20"/>
      <c r="O58" s="19"/>
    </row>
    <row r="59" spans="2:15" x14ac:dyDescent="0.3">
      <c r="B59" s="19"/>
      <c r="C59" s="19"/>
      <c r="D59" s="100" t="s">
        <v>2090</v>
      </c>
      <c r="E59" s="19"/>
      <c r="F59" s="19"/>
      <c r="G59" s="19"/>
      <c r="H59" s="19"/>
      <c r="I59" s="21"/>
      <c r="J59" s="98"/>
      <c r="K59" s="22"/>
      <c r="L59" s="19"/>
      <c r="M59" s="19"/>
      <c r="N59" s="20"/>
      <c r="O59" s="19"/>
    </row>
    <row r="60" spans="2:15" x14ac:dyDescent="0.3">
      <c r="B60" s="19"/>
      <c r="C60" s="19"/>
      <c r="D60" s="100" t="s">
        <v>2091</v>
      </c>
      <c r="E60" s="19"/>
      <c r="F60" s="19"/>
      <c r="G60" s="19"/>
      <c r="H60" s="19"/>
      <c r="I60" s="21"/>
      <c r="J60" s="98"/>
      <c r="K60" s="22"/>
      <c r="L60" s="19"/>
      <c r="M60" s="19"/>
      <c r="N60" s="20"/>
      <c r="O60" s="19"/>
    </row>
    <row r="61" spans="2:15" x14ac:dyDescent="0.3">
      <c r="B61" s="19"/>
      <c r="C61" s="19"/>
      <c r="D61" s="100" t="s">
        <v>2092</v>
      </c>
      <c r="E61" s="19"/>
      <c r="F61" s="19"/>
      <c r="G61" s="151"/>
      <c r="H61" s="19"/>
      <c r="I61" s="21"/>
      <c r="J61" s="98"/>
      <c r="K61" s="22"/>
      <c r="L61" s="19"/>
      <c r="M61" s="19"/>
      <c r="N61" s="20"/>
      <c r="O61" s="19"/>
    </row>
    <row r="62" spans="2:15" x14ac:dyDescent="0.3">
      <c r="D62" s="100" t="s">
        <v>2093</v>
      </c>
      <c r="E62" s="19"/>
    </row>
    <row r="63" spans="2:15" x14ac:dyDescent="0.3">
      <c r="D63" s="100" t="s">
        <v>2094</v>
      </c>
    </row>
    <row r="64" spans="2:15" x14ac:dyDescent="0.3">
      <c r="D64" s="100" t="s">
        <v>2095</v>
      </c>
    </row>
    <row r="65" spans="1:18" ht="15.6" x14ac:dyDescent="0.3"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</row>
    <row r="68" spans="1:18" ht="15.6" x14ac:dyDescent="0.3">
      <c r="A68" s="63" t="s">
        <v>1950</v>
      </c>
      <c r="B68" s="63" t="s">
        <v>29</v>
      </c>
      <c r="C68" s="63" t="s">
        <v>2013</v>
      </c>
      <c r="D68" s="63" t="s">
        <v>2014</v>
      </c>
    </row>
    <row r="69" spans="1:18" x14ac:dyDescent="0.3">
      <c r="A69" s="46" t="s">
        <v>2023</v>
      </c>
      <c r="B69" s="46" t="s">
        <v>2016</v>
      </c>
      <c r="C69" s="46" t="s">
        <v>2022</v>
      </c>
      <c r="D69" s="64">
        <v>2518</v>
      </c>
      <c r="G69" s="69" t="s">
        <v>2031</v>
      </c>
      <c r="H69" s="69"/>
      <c r="I69" s="68"/>
      <c r="J69" s="68"/>
      <c r="K69" s="68"/>
      <c r="L69" s="65"/>
    </row>
    <row r="70" spans="1:18" x14ac:dyDescent="0.3">
      <c r="A70" s="46" t="s">
        <v>2023</v>
      </c>
      <c r="B70" s="46" t="s">
        <v>2018</v>
      </c>
      <c r="C70" s="46" t="s">
        <v>2022</v>
      </c>
      <c r="D70" s="64">
        <v>1545</v>
      </c>
      <c r="G70" s="73" t="s">
        <v>29</v>
      </c>
      <c r="H70" s="73" t="s">
        <v>1984</v>
      </c>
      <c r="I70" s="65"/>
      <c r="J70" s="65"/>
      <c r="K70" s="65"/>
      <c r="L70" s="65"/>
    </row>
    <row r="71" spans="1:18" x14ac:dyDescent="0.3">
      <c r="A71" s="46" t="s">
        <v>2023</v>
      </c>
      <c r="B71" s="46" t="s">
        <v>2016</v>
      </c>
      <c r="C71" s="46" t="s">
        <v>2027</v>
      </c>
      <c r="D71" s="64">
        <v>2518</v>
      </c>
      <c r="G71" s="72" t="s">
        <v>2021</v>
      </c>
      <c r="H71" s="72"/>
      <c r="I71" s="65"/>
      <c r="J71" s="65"/>
      <c r="K71" s="65"/>
      <c r="L71" s="65"/>
    </row>
    <row r="72" spans="1:18" x14ac:dyDescent="0.3">
      <c r="A72" s="46" t="s">
        <v>2023</v>
      </c>
      <c r="B72" s="46" t="s">
        <v>2018</v>
      </c>
      <c r="C72" s="46" t="s">
        <v>2027</v>
      </c>
      <c r="D72" s="64">
        <v>367</v>
      </c>
      <c r="G72" s="70"/>
      <c r="H72" s="70"/>
      <c r="I72" s="65"/>
      <c r="J72" s="65"/>
      <c r="K72" s="65"/>
      <c r="L72" s="65"/>
    </row>
    <row r="73" spans="1:18" x14ac:dyDescent="0.3">
      <c r="A73" s="46" t="s">
        <v>2023</v>
      </c>
      <c r="B73" s="46" t="s">
        <v>2026</v>
      </c>
      <c r="C73" s="46" t="s">
        <v>2027</v>
      </c>
      <c r="D73" s="64">
        <v>912</v>
      </c>
      <c r="G73" s="71" t="s">
        <v>2032</v>
      </c>
      <c r="H73" s="71"/>
      <c r="I73" s="67"/>
      <c r="J73" s="67"/>
      <c r="K73" s="67"/>
      <c r="L73" s="67"/>
    </row>
    <row r="74" spans="1:18" ht="15.6" x14ac:dyDescent="0.3">
      <c r="A74" s="46" t="s">
        <v>2023</v>
      </c>
      <c r="B74" s="46" t="s">
        <v>2018</v>
      </c>
      <c r="C74" s="46" t="s">
        <v>2028</v>
      </c>
      <c r="D74" s="64">
        <v>2161</v>
      </c>
      <c r="G74" s="73" t="s">
        <v>29</v>
      </c>
      <c r="H74" s="73" t="s">
        <v>2014</v>
      </c>
      <c r="L74" s="66"/>
    </row>
    <row r="75" spans="1:18" x14ac:dyDescent="0.3">
      <c r="A75" s="46" t="s">
        <v>2023</v>
      </c>
      <c r="B75" s="46" t="s">
        <v>2018</v>
      </c>
      <c r="C75" s="46" t="s">
        <v>2028</v>
      </c>
      <c r="D75" s="64">
        <v>1545</v>
      </c>
      <c r="G75" s="72" t="s">
        <v>2016</v>
      </c>
      <c r="H75" s="184"/>
    </row>
    <row r="76" spans="1:18" x14ac:dyDescent="0.3">
      <c r="A76" s="46" t="s">
        <v>2023</v>
      </c>
      <c r="B76" s="46" t="s">
        <v>2018</v>
      </c>
      <c r="C76" s="46" t="s">
        <v>2029</v>
      </c>
      <c r="D76" s="64">
        <v>2838</v>
      </c>
      <c r="G76" s="60"/>
      <c r="H76" s="60"/>
    </row>
    <row r="77" spans="1:18" x14ac:dyDescent="0.3">
      <c r="A77" s="46" t="s">
        <v>2023</v>
      </c>
      <c r="B77" s="46" t="s">
        <v>2026</v>
      </c>
      <c r="C77" s="46" t="s">
        <v>2030</v>
      </c>
      <c r="D77" s="64">
        <v>1953</v>
      </c>
      <c r="G77" s="69" t="s">
        <v>2034</v>
      </c>
      <c r="H77" s="60"/>
    </row>
    <row r="78" spans="1:18" x14ac:dyDescent="0.3">
      <c r="A78" s="46" t="s">
        <v>2024</v>
      </c>
      <c r="B78" s="46" t="s">
        <v>2016</v>
      </c>
      <c r="C78" s="46" t="s">
        <v>2022</v>
      </c>
      <c r="D78" s="64">
        <v>2665.5</v>
      </c>
      <c r="G78" s="74" t="s">
        <v>1950</v>
      </c>
      <c r="H78" s="74" t="s">
        <v>29</v>
      </c>
      <c r="I78" s="74" t="s">
        <v>2033</v>
      </c>
    </row>
    <row r="79" spans="1:18" x14ac:dyDescent="0.3">
      <c r="A79" s="46" t="s">
        <v>2024</v>
      </c>
      <c r="B79" s="46" t="s">
        <v>2016</v>
      </c>
      <c r="C79" s="46" t="s">
        <v>2022</v>
      </c>
      <c r="D79" s="64">
        <v>345</v>
      </c>
      <c r="G79" s="75" t="s">
        <v>2015</v>
      </c>
      <c r="H79" s="72"/>
      <c r="I79" s="72"/>
    </row>
    <row r="80" spans="1:18" x14ac:dyDescent="0.3">
      <c r="A80" s="46" t="s">
        <v>2024</v>
      </c>
      <c r="B80" s="46" t="s">
        <v>2020</v>
      </c>
      <c r="C80" s="46" t="s">
        <v>2028</v>
      </c>
      <c r="D80" s="64">
        <v>1804</v>
      </c>
    </row>
    <row r="81" spans="1:15" x14ac:dyDescent="0.3">
      <c r="A81" s="46" t="s">
        <v>2024</v>
      </c>
      <c r="B81" s="46" t="s">
        <v>2026</v>
      </c>
      <c r="C81" s="46" t="s">
        <v>2028</v>
      </c>
      <c r="D81" s="64">
        <v>2821</v>
      </c>
      <c r="G81" s="35" t="s">
        <v>2035</v>
      </c>
      <c r="O81" t="s">
        <v>2820</v>
      </c>
    </row>
    <row r="82" spans="1:15" x14ac:dyDescent="0.3">
      <c r="A82" s="46" t="s">
        <v>2024</v>
      </c>
      <c r="B82" s="46" t="s">
        <v>2016</v>
      </c>
      <c r="C82" s="46" t="s">
        <v>2028</v>
      </c>
      <c r="D82" s="64">
        <v>345</v>
      </c>
      <c r="G82" s="74" t="s">
        <v>29</v>
      </c>
      <c r="H82" s="74" t="s">
        <v>2037</v>
      </c>
    </row>
    <row r="83" spans="1:15" x14ac:dyDescent="0.3">
      <c r="A83" s="46" t="s">
        <v>2024</v>
      </c>
      <c r="B83" s="46" t="s">
        <v>2018</v>
      </c>
      <c r="C83" s="46" t="s">
        <v>2030</v>
      </c>
      <c r="D83" s="64">
        <v>4219.5</v>
      </c>
      <c r="G83" s="76" t="s">
        <v>2036</v>
      </c>
      <c r="H83" s="72"/>
    </row>
    <row r="84" spans="1:15" x14ac:dyDescent="0.3">
      <c r="A84" s="46" t="s">
        <v>2015</v>
      </c>
      <c r="B84" s="46" t="s">
        <v>2016</v>
      </c>
      <c r="C84" s="46" t="s">
        <v>2017</v>
      </c>
      <c r="D84" s="64">
        <v>1618.5</v>
      </c>
    </row>
    <row r="85" spans="1:15" x14ac:dyDescent="0.3">
      <c r="A85" s="46" t="s">
        <v>2015</v>
      </c>
      <c r="B85" s="46" t="s">
        <v>2018</v>
      </c>
      <c r="C85" s="46" t="s">
        <v>2017</v>
      </c>
      <c r="D85" s="64">
        <v>1321</v>
      </c>
      <c r="G85" s="35" t="s">
        <v>2038</v>
      </c>
    </row>
    <row r="86" spans="1:15" x14ac:dyDescent="0.3">
      <c r="A86" s="46" t="s">
        <v>2015</v>
      </c>
      <c r="B86" s="46" t="s">
        <v>2018</v>
      </c>
      <c r="C86" s="46" t="s">
        <v>2017</v>
      </c>
      <c r="D86" s="64">
        <v>1513</v>
      </c>
      <c r="G86" s="74" t="s">
        <v>1950</v>
      </c>
      <c r="H86" s="55"/>
    </row>
    <row r="87" spans="1:15" x14ac:dyDescent="0.3">
      <c r="A87" s="46" t="s">
        <v>2015</v>
      </c>
      <c r="B87" s="46" t="s">
        <v>2020</v>
      </c>
      <c r="C87" s="46" t="s">
        <v>2022</v>
      </c>
      <c r="D87" s="64">
        <v>1899</v>
      </c>
      <c r="G87" s="75" t="s">
        <v>2019</v>
      </c>
      <c r="H87" s="55"/>
    </row>
    <row r="88" spans="1:15" x14ac:dyDescent="0.3">
      <c r="A88" s="46" t="s">
        <v>2015</v>
      </c>
      <c r="B88" s="46" t="s">
        <v>2018</v>
      </c>
      <c r="C88" s="46" t="s">
        <v>2022</v>
      </c>
      <c r="D88" s="64">
        <v>2146</v>
      </c>
    </row>
    <row r="89" spans="1:15" x14ac:dyDescent="0.3">
      <c r="A89" s="46" t="s">
        <v>2015</v>
      </c>
      <c r="B89" s="46" t="s">
        <v>2016</v>
      </c>
      <c r="C89" s="46" t="s">
        <v>2027</v>
      </c>
      <c r="D89" s="64">
        <v>292</v>
      </c>
    </row>
    <row r="90" spans="1:15" x14ac:dyDescent="0.3">
      <c r="A90" s="46" t="s">
        <v>2015</v>
      </c>
      <c r="B90" s="46" t="s">
        <v>2018</v>
      </c>
      <c r="C90" s="46" t="s">
        <v>2027</v>
      </c>
      <c r="D90" s="64">
        <v>1006</v>
      </c>
    </row>
    <row r="91" spans="1:15" x14ac:dyDescent="0.3">
      <c r="A91" s="46" t="s">
        <v>2015</v>
      </c>
      <c r="B91" s="46" t="s">
        <v>2021</v>
      </c>
      <c r="C91" s="46" t="s">
        <v>2027</v>
      </c>
      <c r="D91" s="64">
        <v>883</v>
      </c>
    </row>
    <row r="92" spans="1:15" x14ac:dyDescent="0.3">
      <c r="A92" s="46" t="s">
        <v>2015</v>
      </c>
      <c r="B92" s="46" t="s">
        <v>2026</v>
      </c>
      <c r="C92" s="46" t="s">
        <v>2027</v>
      </c>
      <c r="D92" s="64">
        <v>1143</v>
      </c>
    </row>
    <row r="93" spans="1:15" x14ac:dyDescent="0.3">
      <c r="A93" s="46" t="s">
        <v>2015</v>
      </c>
      <c r="B93" s="46" t="s">
        <v>2016</v>
      </c>
      <c r="C93" s="46" t="s">
        <v>2027</v>
      </c>
      <c r="D93" s="64">
        <v>1725</v>
      </c>
    </row>
    <row r="94" spans="1:15" x14ac:dyDescent="0.3">
      <c r="A94" s="46" t="s">
        <v>2015</v>
      </c>
      <c r="B94" s="46" t="s">
        <v>2016</v>
      </c>
      <c r="C94" s="46" t="s">
        <v>2027</v>
      </c>
      <c r="D94" s="64">
        <v>1817</v>
      </c>
    </row>
    <row r="95" spans="1:15" x14ac:dyDescent="0.3">
      <c r="A95" s="46" t="s">
        <v>2015</v>
      </c>
      <c r="B95" s="46" t="s">
        <v>2018</v>
      </c>
      <c r="C95" s="46" t="s">
        <v>2027</v>
      </c>
      <c r="D95" s="64">
        <v>1513</v>
      </c>
    </row>
    <row r="96" spans="1:15" x14ac:dyDescent="0.3">
      <c r="A96" s="46" t="s">
        <v>2015</v>
      </c>
      <c r="B96" s="46" t="s">
        <v>2021</v>
      </c>
      <c r="C96" s="46" t="s">
        <v>2028</v>
      </c>
      <c r="D96" s="64">
        <v>1493</v>
      </c>
    </row>
    <row r="97" spans="1:12" x14ac:dyDescent="0.3">
      <c r="A97" s="46" t="s">
        <v>2015</v>
      </c>
      <c r="B97" s="46" t="s">
        <v>2018</v>
      </c>
      <c r="C97" s="46" t="s">
        <v>2028</v>
      </c>
      <c r="D97" s="64">
        <v>1006</v>
      </c>
    </row>
    <row r="98" spans="1:12" x14ac:dyDescent="0.3">
      <c r="A98" s="46" t="s">
        <v>2015</v>
      </c>
      <c r="B98" s="46" t="s">
        <v>2020</v>
      </c>
      <c r="C98" s="46" t="s">
        <v>2029</v>
      </c>
      <c r="D98" s="64">
        <v>1527</v>
      </c>
    </row>
    <row r="99" spans="1:12" x14ac:dyDescent="0.3">
      <c r="A99" s="46" t="s">
        <v>2015</v>
      </c>
      <c r="B99" s="46" t="s">
        <v>2016</v>
      </c>
      <c r="C99" s="46" t="s">
        <v>2029</v>
      </c>
      <c r="D99" s="64">
        <v>1817</v>
      </c>
    </row>
    <row r="100" spans="1:12" x14ac:dyDescent="0.3">
      <c r="A100" s="46" t="s">
        <v>2015</v>
      </c>
      <c r="B100" s="46" t="s">
        <v>2020</v>
      </c>
      <c r="C100" s="46" t="s">
        <v>2030</v>
      </c>
      <c r="D100" s="64">
        <v>2750</v>
      </c>
    </row>
    <row r="101" spans="1:12" x14ac:dyDescent="0.3">
      <c r="A101" s="46" t="s">
        <v>2015</v>
      </c>
      <c r="B101" s="46" t="s">
        <v>2020</v>
      </c>
      <c r="C101" s="46" t="s">
        <v>2030</v>
      </c>
      <c r="D101" s="64">
        <v>1899</v>
      </c>
    </row>
    <row r="102" spans="1:12" x14ac:dyDescent="0.3">
      <c r="A102" s="46" t="s">
        <v>2019</v>
      </c>
      <c r="B102" s="46" t="s">
        <v>2020</v>
      </c>
      <c r="C102" s="46" t="s">
        <v>2017</v>
      </c>
      <c r="D102" s="64">
        <v>2178</v>
      </c>
    </row>
    <row r="103" spans="1:12" x14ac:dyDescent="0.3">
      <c r="A103" s="46" t="s">
        <v>2019</v>
      </c>
      <c r="B103" s="46" t="s">
        <v>2018</v>
      </c>
      <c r="C103" s="46" t="s">
        <v>2017</v>
      </c>
      <c r="D103" s="64">
        <v>888</v>
      </c>
      <c r="F103" s="2"/>
      <c r="G103" s="2"/>
      <c r="H103" s="2"/>
      <c r="I103" s="2"/>
      <c r="J103" s="2"/>
      <c r="K103" s="2"/>
      <c r="L103" s="2"/>
    </row>
    <row r="104" spans="1:12" x14ac:dyDescent="0.3">
      <c r="A104" s="46" t="s">
        <v>2019</v>
      </c>
      <c r="B104" s="46" t="s">
        <v>2021</v>
      </c>
      <c r="C104" s="46" t="s">
        <v>2017</v>
      </c>
      <c r="D104" s="64">
        <v>2470</v>
      </c>
      <c r="F104" s="2"/>
      <c r="G104" s="82"/>
      <c r="H104" s="82"/>
      <c r="I104" s="82"/>
      <c r="J104" s="83"/>
      <c r="K104" s="2"/>
      <c r="L104" s="2"/>
    </row>
    <row r="105" spans="1:12" x14ac:dyDescent="0.3">
      <c r="A105" s="46" t="s">
        <v>2019</v>
      </c>
      <c r="B105" s="46" t="s">
        <v>2018</v>
      </c>
      <c r="C105" s="46" t="s">
        <v>2022</v>
      </c>
      <c r="D105" s="64">
        <v>921</v>
      </c>
      <c r="F105" s="2"/>
      <c r="G105" s="82"/>
      <c r="H105" s="82"/>
      <c r="I105" s="82"/>
      <c r="J105" s="83"/>
      <c r="K105" s="2"/>
      <c r="L105" s="2"/>
    </row>
    <row r="106" spans="1:12" x14ac:dyDescent="0.3">
      <c r="A106" s="46" t="s">
        <v>2019</v>
      </c>
      <c r="B106" s="46" t="s">
        <v>2026</v>
      </c>
      <c r="C106" s="46" t="s">
        <v>2022</v>
      </c>
      <c r="D106" s="64">
        <v>615</v>
      </c>
      <c r="F106" s="2"/>
      <c r="G106" s="82"/>
      <c r="H106" s="82"/>
      <c r="I106" s="82"/>
      <c r="J106" s="83"/>
      <c r="K106" s="2"/>
      <c r="L106" s="2"/>
    </row>
    <row r="107" spans="1:12" x14ac:dyDescent="0.3">
      <c r="A107" s="46" t="s">
        <v>2019</v>
      </c>
      <c r="B107" s="46" t="s">
        <v>2021</v>
      </c>
      <c r="C107" s="46" t="s">
        <v>2027</v>
      </c>
      <c r="D107" s="64">
        <v>974</v>
      </c>
      <c r="F107" s="2"/>
      <c r="G107" s="82"/>
      <c r="H107" s="82"/>
      <c r="I107" s="82"/>
      <c r="J107" s="83"/>
      <c r="K107" s="2"/>
      <c r="L107" s="2"/>
    </row>
    <row r="108" spans="1:12" x14ac:dyDescent="0.3">
      <c r="A108" s="46" t="s">
        <v>2019</v>
      </c>
      <c r="B108" s="46" t="s">
        <v>2020</v>
      </c>
      <c r="C108" s="46" t="s">
        <v>2027</v>
      </c>
      <c r="D108" s="64">
        <v>549</v>
      </c>
      <c r="F108" s="2"/>
      <c r="G108" s="82"/>
      <c r="H108" s="82"/>
      <c r="I108" s="82"/>
      <c r="J108" s="83"/>
      <c r="K108" s="2"/>
      <c r="L108" s="2"/>
    </row>
    <row r="109" spans="1:12" x14ac:dyDescent="0.3">
      <c r="A109" s="46" t="s">
        <v>2019</v>
      </c>
      <c r="B109" s="46" t="s">
        <v>2021</v>
      </c>
      <c r="C109" s="46" t="s">
        <v>2027</v>
      </c>
      <c r="D109" s="64">
        <v>2472</v>
      </c>
      <c r="F109" s="2"/>
      <c r="G109" s="82"/>
      <c r="H109" s="82"/>
      <c r="I109" s="82"/>
      <c r="J109" s="83"/>
      <c r="K109" s="2"/>
      <c r="L109" s="2"/>
    </row>
    <row r="110" spans="1:12" x14ac:dyDescent="0.3">
      <c r="A110" s="46" t="s">
        <v>2019</v>
      </c>
      <c r="B110" s="46" t="s">
        <v>2016</v>
      </c>
      <c r="C110" s="46" t="s">
        <v>2027</v>
      </c>
      <c r="D110" s="64">
        <v>2152</v>
      </c>
      <c r="F110" s="2"/>
      <c r="G110" s="82"/>
      <c r="H110" s="82"/>
      <c r="I110" s="82"/>
      <c r="J110" s="83"/>
      <c r="K110" s="2"/>
      <c r="L110" s="2"/>
    </row>
    <row r="111" spans="1:12" x14ac:dyDescent="0.3">
      <c r="A111" s="46" t="s">
        <v>2019</v>
      </c>
      <c r="B111" s="46" t="s">
        <v>2020</v>
      </c>
      <c r="C111" s="46" t="s">
        <v>2029</v>
      </c>
      <c r="D111" s="64">
        <v>2178</v>
      </c>
      <c r="F111" s="2"/>
      <c r="G111" s="82"/>
      <c r="H111" s="82"/>
      <c r="I111" s="82"/>
      <c r="J111" s="83"/>
      <c r="K111" s="2"/>
      <c r="L111" s="2"/>
    </row>
    <row r="112" spans="1:12" x14ac:dyDescent="0.3">
      <c r="A112" s="46" t="s">
        <v>2019</v>
      </c>
      <c r="B112" s="46" t="s">
        <v>2018</v>
      </c>
      <c r="C112" s="46" t="s">
        <v>2029</v>
      </c>
      <c r="D112" s="64">
        <v>888</v>
      </c>
      <c r="F112" s="2"/>
      <c r="G112" s="82"/>
      <c r="H112" s="82"/>
      <c r="I112" s="82"/>
      <c r="J112" s="83"/>
      <c r="K112" s="2"/>
      <c r="L112" s="2"/>
    </row>
    <row r="113" spans="1:12" x14ac:dyDescent="0.3">
      <c r="A113" s="46" t="s">
        <v>2025</v>
      </c>
      <c r="B113" s="46" t="s">
        <v>2021</v>
      </c>
      <c r="C113" s="46" t="s">
        <v>2022</v>
      </c>
      <c r="D113" s="64">
        <v>958</v>
      </c>
      <c r="F113" s="2"/>
      <c r="G113" s="82"/>
      <c r="H113" s="82"/>
      <c r="I113" s="82"/>
      <c r="J113" s="83"/>
      <c r="K113" s="2"/>
      <c r="L113" s="2"/>
    </row>
    <row r="114" spans="1:12" x14ac:dyDescent="0.3">
      <c r="A114" s="46" t="s">
        <v>2025</v>
      </c>
      <c r="B114" s="46" t="s">
        <v>2021</v>
      </c>
      <c r="C114" s="46" t="s">
        <v>2027</v>
      </c>
      <c r="D114" s="64">
        <v>788</v>
      </c>
    </row>
    <row r="115" spans="1:12" x14ac:dyDescent="0.3">
      <c r="A115" s="46" t="s">
        <v>2025</v>
      </c>
      <c r="B115" s="46" t="s">
        <v>2016</v>
      </c>
      <c r="C115" s="46" t="s">
        <v>2029</v>
      </c>
      <c r="D115" s="64">
        <v>2001</v>
      </c>
    </row>
    <row r="116" spans="1:12" x14ac:dyDescent="0.3">
      <c r="A116" s="46" t="s">
        <v>2025</v>
      </c>
      <c r="B116" s="46" t="s">
        <v>2020</v>
      </c>
      <c r="C116" s="46" t="s">
        <v>2029</v>
      </c>
      <c r="D116" s="64">
        <v>2151</v>
      </c>
    </row>
    <row r="120" spans="1:12" ht="15.6" x14ac:dyDescent="0.3">
      <c r="A120" s="77" t="s">
        <v>2039</v>
      </c>
      <c r="B120" s="77" t="s">
        <v>1953</v>
      </c>
      <c r="C120" s="77" t="s">
        <v>2123</v>
      </c>
      <c r="D120" s="77" t="s">
        <v>2040</v>
      </c>
      <c r="E120" s="77" t="s">
        <v>2041</v>
      </c>
      <c r="F120" s="78" t="s">
        <v>2042</v>
      </c>
      <c r="G120" s="78" t="s">
        <v>2043</v>
      </c>
      <c r="I120" t="s">
        <v>2059</v>
      </c>
    </row>
    <row r="121" spans="1:12" ht="15.6" x14ac:dyDescent="0.3">
      <c r="A121" s="79">
        <v>41883</v>
      </c>
      <c r="B121" s="80" t="s">
        <v>1973</v>
      </c>
      <c r="C121" s="80" t="s">
        <v>2044</v>
      </c>
      <c r="D121" s="80" t="s">
        <v>2045</v>
      </c>
      <c r="E121" s="80">
        <v>2</v>
      </c>
      <c r="F121" s="81">
        <v>125</v>
      </c>
      <c r="G121" s="81">
        <v>250</v>
      </c>
    </row>
    <row r="122" spans="1:12" ht="15.6" x14ac:dyDescent="0.3">
      <c r="A122" s="79">
        <v>41917</v>
      </c>
      <c r="B122" s="80" t="s">
        <v>1973</v>
      </c>
      <c r="C122" s="80" t="s">
        <v>2046</v>
      </c>
      <c r="D122" s="80" t="s">
        <v>2047</v>
      </c>
      <c r="E122" s="80">
        <v>28</v>
      </c>
      <c r="F122" s="81">
        <v>8.99</v>
      </c>
      <c r="G122" s="81">
        <v>251.72</v>
      </c>
      <c r="I122" t="s">
        <v>2062</v>
      </c>
    </row>
    <row r="123" spans="1:12" ht="15.6" x14ac:dyDescent="0.3">
      <c r="A123" s="79">
        <v>41934</v>
      </c>
      <c r="B123" s="80" t="s">
        <v>2048</v>
      </c>
      <c r="C123" s="80" t="s">
        <v>2049</v>
      </c>
      <c r="D123" s="80" t="s">
        <v>2050</v>
      </c>
      <c r="E123" s="80">
        <v>64</v>
      </c>
      <c r="F123" s="81">
        <v>8.99</v>
      </c>
      <c r="G123" s="81">
        <v>575.36</v>
      </c>
    </row>
    <row r="124" spans="1:12" ht="15.6" x14ac:dyDescent="0.3">
      <c r="A124" s="79">
        <v>42325</v>
      </c>
      <c r="B124" s="80" t="s">
        <v>1973</v>
      </c>
      <c r="C124" s="80" t="s">
        <v>2051</v>
      </c>
      <c r="D124" s="80" t="s">
        <v>2047</v>
      </c>
      <c r="E124" s="80">
        <v>11</v>
      </c>
      <c r="F124" s="81">
        <v>4.99</v>
      </c>
      <c r="G124" s="81">
        <v>54.89</v>
      </c>
      <c r="I124" t="s">
        <v>2060</v>
      </c>
    </row>
    <row r="125" spans="1:12" ht="15.6" x14ac:dyDescent="0.3">
      <c r="A125" s="79">
        <v>41951</v>
      </c>
      <c r="B125" s="80" t="s">
        <v>2048</v>
      </c>
      <c r="C125" s="80" t="s">
        <v>2052</v>
      </c>
      <c r="D125" s="80" t="s">
        <v>2050</v>
      </c>
      <c r="E125" s="80">
        <v>15</v>
      </c>
      <c r="F125" s="81">
        <v>19.989999999999998</v>
      </c>
      <c r="G125" s="81">
        <v>299.85000000000002</v>
      </c>
    </row>
    <row r="126" spans="1:12" ht="15.6" x14ac:dyDescent="0.3">
      <c r="A126" s="79">
        <v>41696</v>
      </c>
      <c r="B126" s="80" t="s">
        <v>1973</v>
      </c>
      <c r="C126" s="80" t="s">
        <v>2053</v>
      </c>
      <c r="D126" s="80" t="s">
        <v>2050</v>
      </c>
      <c r="E126" s="80">
        <v>27</v>
      </c>
      <c r="F126" s="81">
        <v>19.989999999999998</v>
      </c>
      <c r="G126" s="81">
        <v>539.73</v>
      </c>
      <c r="I126" t="s">
        <v>2061</v>
      </c>
    </row>
    <row r="127" spans="1:12" ht="15.6" x14ac:dyDescent="0.3">
      <c r="A127" s="79">
        <v>41968</v>
      </c>
      <c r="B127" s="80" t="s">
        <v>1973</v>
      </c>
      <c r="C127" s="80" t="s">
        <v>2054</v>
      </c>
      <c r="D127" s="80" t="s">
        <v>2055</v>
      </c>
      <c r="E127" s="80">
        <v>96</v>
      </c>
      <c r="F127" s="81">
        <v>4.99</v>
      </c>
      <c r="G127" s="81">
        <v>479.04</v>
      </c>
    </row>
    <row r="128" spans="1:12" ht="15.6" x14ac:dyDescent="0.3">
      <c r="A128" s="79">
        <v>42359</v>
      </c>
      <c r="B128" s="80" t="s">
        <v>1973</v>
      </c>
      <c r="C128" s="80" t="s">
        <v>2056</v>
      </c>
      <c r="D128" s="80" t="s">
        <v>2047</v>
      </c>
      <c r="E128" s="80">
        <v>28</v>
      </c>
      <c r="F128" s="81">
        <v>4.99</v>
      </c>
      <c r="G128" s="81">
        <v>139.72</v>
      </c>
      <c r="I128" t="s">
        <v>2819</v>
      </c>
    </row>
    <row r="129" spans="1:10" ht="15.6" x14ac:dyDescent="0.3">
      <c r="A129" s="79">
        <v>41679</v>
      </c>
      <c r="B129" s="80" t="s">
        <v>1973</v>
      </c>
      <c r="C129" s="80" t="s">
        <v>2051</v>
      </c>
      <c r="D129" s="80" t="s">
        <v>2057</v>
      </c>
      <c r="E129" s="80">
        <v>36</v>
      </c>
      <c r="F129" s="81">
        <v>4.99</v>
      </c>
      <c r="G129" s="81">
        <v>179.64</v>
      </c>
    </row>
    <row r="130" spans="1:10" ht="15.6" x14ac:dyDescent="0.3">
      <c r="A130" s="79">
        <v>41985</v>
      </c>
      <c r="B130" s="80" t="s">
        <v>1973</v>
      </c>
      <c r="C130" s="80" t="s">
        <v>2044</v>
      </c>
      <c r="D130" s="80" t="s">
        <v>2057</v>
      </c>
      <c r="E130" s="80">
        <v>67</v>
      </c>
      <c r="F130" s="81">
        <v>1.29</v>
      </c>
      <c r="G130" s="81">
        <v>86.43</v>
      </c>
    </row>
    <row r="131" spans="1:10" ht="15.6" x14ac:dyDescent="0.3">
      <c r="A131" s="79">
        <v>42002</v>
      </c>
      <c r="B131" s="80" t="s">
        <v>2048</v>
      </c>
      <c r="C131" s="80" t="s">
        <v>2052</v>
      </c>
      <c r="D131" s="80" t="s">
        <v>2055</v>
      </c>
      <c r="E131" s="80">
        <v>74</v>
      </c>
      <c r="F131" s="81">
        <v>15.99</v>
      </c>
      <c r="G131" s="81">
        <v>1183.26</v>
      </c>
    </row>
    <row r="132" spans="1:10" ht="15.6" x14ac:dyDescent="0.3">
      <c r="A132" s="79">
        <v>41662</v>
      </c>
      <c r="B132" s="80" t="s">
        <v>1973</v>
      </c>
      <c r="C132" s="80" t="s">
        <v>2054</v>
      </c>
      <c r="D132" s="80" t="s">
        <v>2047</v>
      </c>
      <c r="E132" s="80">
        <v>50</v>
      </c>
      <c r="F132" s="81">
        <v>19.989999999999998</v>
      </c>
      <c r="G132" s="81">
        <v>999.5</v>
      </c>
    </row>
    <row r="133" spans="1:10" ht="15.6" x14ac:dyDescent="0.3">
      <c r="A133" s="79">
        <v>42019</v>
      </c>
      <c r="B133" s="80" t="s">
        <v>1973</v>
      </c>
      <c r="C133" s="80" t="s">
        <v>2053</v>
      </c>
      <c r="D133" s="80" t="s">
        <v>2047</v>
      </c>
      <c r="E133" s="80">
        <v>46</v>
      </c>
      <c r="F133" s="81">
        <v>8.99</v>
      </c>
      <c r="G133" s="81">
        <v>413.54</v>
      </c>
    </row>
    <row r="134" spans="1:10" ht="15.6" x14ac:dyDescent="0.3">
      <c r="A134" s="79">
        <v>42036</v>
      </c>
      <c r="B134" s="80" t="s">
        <v>1973</v>
      </c>
      <c r="C134" s="80" t="s">
        <v>2044</v>
      </c>
      <c r="D134" s="80" t="s">
        <v>2047</v>
      </c>
      <c r="E134" s="80">
        <v>87</v>
      </c>
      <c r="F134" s="81">
        <v>15</v>
      </c>
      <c r="G134" s="81">
        <v>1305</v>
      </c>
    </row>
    <row r="135" spans="1:10" ht="15.6" x14ac:dyDescent="0.3">
      <c r="A135" s="79">
        <v>42053</v>
      </c>
      <c r="B135" s="80" t="s">
        <v>2048</v>
      </c>
      <c r="C135" s="80" t="s">
        <v>2049</v>
      </c>
      <c r="D135" s="80" t="s">
        <v>2047</v>
      </c>
      <c r="E135" s="80">
        <v>4</v>
      </c>
      <c r="F135" s="81">
        <v>4.99</v>
      </c>
      <c r="G135" s="81">
        <v>19.96</v>
      </c>
    </row>
    <row r="136" spans="1:10" ht="15.6" x14ac:dyDescent="0.3">
      <c r="A136" s="79">
        <v>42087</v>
      </c>
      <c r="B136" s="80" t="s">
        <v>1973</v>
      </c>
      <c r="C136" s="80" t="s">
        <v>2051</v>
      </c>
      <c r="D136" s="80" t="s">
        <v>2055</v>
      </c>
      <c r="E136" s="80">
        <v>50</v>
      </c>
      <c r="F136" s="81">
        <v>4.99</v>
      </c>
      <c r="G136" s="81">
        <v>249.5</v>
      </c>
    </row>
    <row r="137" spans="1:10" ht="15.6" x14ac:dyDescent="0.3">
      <c r="A137" s="79">
        <v>42104</v>
      </c>
      <c r="B137" s="80" t="s">
        <v>1973</v>
      </c>
      <c r="C137" s="80" t="s">
        <v>2056</v>
      </c>
      <c r="D137" s="80" t="s">
        <v>2057</v>
      </c>
      <c r="E137" s="80">
        <v>66</v>
      </c>
      <c r="F137" s="81">
        <v>1.99</v>
      </c>
      <c r="G137" s="81">
        <v>131.34</v>
      </c>
      <c r="J137" s="79"/>
    </row>
    <row r="138" spans="1:10" ht="15.6" x14ac:dyDescent="0.3">
      <c r="A138" s="79">
        <v>41747</v>
      </c>
      <c r="B138" s="80" t="s">
        <v>1973</v>
      </c>
      <c r="C138" s="80" t="s">
        <v>2056</v>
      </c>
      <c r="D138" s="80" t="s">
        <v>2057</v>
      </c>
      <c r="E138" s="80">
        <v>75</v>
      </c>
      <c r="F138" s="81">
        <v>1.99</v>
      </c>
      <c r="G138" s="81">
        <v>149.25</v>
      </c>
    </row>
    <row r="139" spans="1:10" ht="15.6" x14ac:dyDescent="0.3">
      <c r="A139" s="79">
        <v>42121</v>
      </c>
      <c r="B139" s="80" t="s">
        <v>2048</v>
      </c>
      <c r="C139" s="80" t="s">
        <v>2058</v>
      </c>
      <c r="D139" s="80" t="s">
        <v>2050</v>
      </c>
      <c r="E139" s="80">
        <v>96</v>
      </c>
      <c r="F139" s="81">
        <v>4.99</v>
      </c>
      <c r="G139" s="81">
        <v>479.04</v>
      </c>
    </row>
    <row r="140" spans="1:10" ht="15.6" x14ac:dyDescent="0.3">
      <c r="A140" s="79">
        <v>42138</v>
      </c>
      <c r="B140" s="80" t="s">
        <v>1973</v>
      </c>
      <c r="C140" s="80" t="s">
        <v>2053</v>
      </c>
      <c r="D140" s="80" t="s">
        <v>2057</v>
      </c>
      <c r="E140" s="80">
        <v>53</v>
      </c>
      <c r="F140" s="81">
        <v>1.29</v>
      </c>
      <c r="G140" s="81">
        <v>68.37</v>
      </c>
    </row>
    <row r="141" spans="1:10" ht="15.6" x14ac:dyDescent="0.3">
      <c r="A141" s="79">
        <v>41764</v>
      </c>
      <c r="B141" s="80" t="s">
        <v>1973</v>
      </c>
      <c r="C141" s="80" t="s">
        <v>2051</v>
      </c>
      <c r="D141" s="80" t="s">
        <v>2057</v>
      </c>
      <c r="E141" s="80">
        <v>90</v>
      </c>
      <c r="F141" s="81">
        <v>4.99</v>
      </c>
      <c r="G141" s="81">
        <v>449.1</v>
      </c>
    </row>
    <row r="142" spans="1:10" ht="15.6" x14ac:dyDescent="0.3">
      <c r="A142" s="79">
        <v>41815</v>
      </c>
      <c r="B142" s="80" t="s">
        <v>1973</v>
      </c>
      <c r="C142" s="80" t="s">
        <v>2046</v>
      </c>
      <c r="D142" s="80" t="s">
        <v>2057</v>
      </c>
      <c r="E142" s="80">
        <v>90</v>
      </c>
      <c r="F142" s="81">
        <v>4.99</v>
      </c>
      <c r="G142" s="81">
        <v>449.1</v>
      </c>
    </row>
    <row r="143" spans="1:10" ht="15.6" x14ac:dyDescent="0.3">
      <c r="A143" s="79">
        <v>42342</v>
      </c>
      <c r="B143" s="80" t="s">
        <v>1973</v>
      </c>
      <c r="C143" s="80" t="s">
        <v>2051</v>
      </c>
      <c r="D143" s="80" t="s">
        <v>2047</v>
      </c>
      <c r="E143" s="80">
        <v>94</v>
      </c>
      <c r="F143" s="81">
        <v>19.989999999999998</v>
      </c>
      <c r="G143" s="81">
        <v>1879.06</v>
      </c>
    </row>
    <row r="144" spans="1:10" ht="15.6" x14ac:dyDescent="0.3">
      <c r="A144" s="79">
        <v>42155</v>
      </c>
      <c r="B144" s="80" t="s">
        <v>1973</v>
      </c>
      <c r="C144" s="80" t="s">
        <v>2053</v>
      </c>
      <c r="D144" s="80" t="s">
        <v>2047</v>
      </c>
      <c r="E144" s="80">
        <v>80</v>
      </c>
      <c r="F144" s="81">
        <v>8.99</v>
      </c>
      <c r="G144" s="81">
        <v>719.2</v>
      </c>
    </row>
    <row r="145" spans="1:7" ht="15.6" x14ac:dyDescent="0.3">
      <c r="A145" s="79">
        <v>42172</v>
      </c>
      <c r="B145" s="80" t="s">
        <v>1973</v>
      </c>
      <c r="C145" s="80" t="s">
        <v>2054</v>
      </c>
      <c r="D145" s="80" t="s">
        <v>2045</v>
      </c>
      <c r="E145" s="80">
        <v>5</v>
      </c>
      <c r="F145" s="81">
        <v>125</v>
      </c>
      <c r="G145" s="81">
        <v>625</v>
      </c>
    </row>
    <row r="146" spans="1:7" ht="15.6" x14ac:dyDescent="0.3">
      <c r="A146" s="79">
        <v>42189</v>
      </c>
      <c r="B146" s="80" t="s">
        <v>2048</v>
      </c>
      <c r="C146" s="80" t="s">
        <v>2049</v>
      </c>
      <c r="D146" s="80" t="s">
        <v>2055</v>
      </c>
      <c r="E146" s="80">
        <v>62</v>
      </c>
      <c r="F146" s="81">
        <v>4.99</v>
      </c>
      <c r="G146" s="81">
        <v>309.38</v>
      </c>
    </row>
    <row r="147" spans="1:7" ht="15.6" x14ac:dyDescent="0.3">
      <c r="A147" s="79">
        <v>41900</v>
      </c>
      <c r="B147" s="80" t="s">
        <v>2048</v>
      </c>
      <c r="C147" s="80" t="s">
        <v>2049</v>
      </c>
      <c r="D147" s="80" t="s">
        <v>2055</v>
      </c>
      <c r="E147" s="80">
        <v>16</v>
      </c>
      <c r="F147" s="81">
        <v>15.99</v>
      </c>
      <c r="G147" s="81">
        <v>255.84</v>
      </c>
    </row>
    <row r="148" spans="1:7" ht="15.6" x14ac:dyDescent="0.3">
      <c r="A148" s="79">
        <v>41832</v>
      </c>
      <c r="B148" s="80" t="s">
        <v>2048</v>
      </c>
      <c r="C148" s="80" t="s">
        <v>2058</v>
      </c>
      <c r="D148" s="80" t="s">
        <v>2047</v>
      </c>
      <c r="E148" s="80">
        <v>29</v>
      </c>
      <c r="F148" s="81">
        <v>1.99</v>
      </c>
      <c r="G148" s="81">
        <v>57.71</v>
      </c>
    </row>
    <row r="149" spans="1:7" ht="15.6" x14ac:dyDescent="0.3">
      <c r="A149" s="79">
        <v>41866</v>
      </c>
      <c r="B149" s="80" t="s">
        <v>2048</v>
      </c>
      <c r="C149" s="80" t="s">
        <v>2049</v>
      </c>
      <c r="D149" s="80" t="s">
        <v>2057</v>
      </c>
      <c r="E149" s="80">
        <v>35</v>
      </c>
      <c r="F149" s="81">
        <v>4.99</v>
      </c>
      <c r="G149" s="81">
        <v>174.65</v>
      </c>
    </row>
    <row r="150" spans="1:7" ht="15.6" x14ac:dyDescent="0.3">
      <c r="A150" s="79">
        <v>41730</v>
      </c>
      <c r="B150" s="80" t="s">
        <v>2048</v>
      </c>
      <c r="C150" s="80" t="s">
        <v>2049</v>
      </c>
      <c r="D150" s="80" t="s">
        <v>2047</v>
      </c>
      <c r="E150" s="80">
        <v>60</v>
      </c>
      <c r="F150" s="81">
        <v>4.99</v>
      </c>
      <c r="G150" s="81">
        <v>299.39999999999998</v>
      </c>
    </row>
    <row r="151" spans="1:7" ht="15.6" x14ac:dyDescent="0.3">
      <c r="A151" s="79">
        <v>41798</v>
      </c>
      <c r="B151" s="80" t="s">
        <v>2048</v>
      </c>
      <c r="C151" s="80" t="s">
        <v>2049</v>
      </c>
      <c r="D151" s="80" t="s">
        <v>2047</v>
      </c>
      <c r="E151" s="80">
        <v>60</v>
      </c>
      <c r="F151" s="81">
        <v>8.99</v>
      </c>
      <c r="G151" s="81">
        <v>539.4</v>
      </c>
    </row>
    <row r="152" spans="1:7" ht="15.6" x14ac:dyDescent="0.3">
      <c r="A152" s="79">
        <v>42206</v>
      </c>
      <c r="B152" s="80" t="s">
        <v>1973</v>
      </c>
      <c r="C152" s="80" t="s">
        <v>2046</v>
      </c>
      <c r="D152" s="80" t="s">
        <v>2055</v>
      </c>
      <c r="E152" s="80">
        <v>55</v>
      </c>
      <c r="F152" s="81">
        <v>12.49</v>
      </c>
      <c r="G152" s="81">
        <v>686.95</v>
      </c>
    </row>
    <row r="153" spans="1:7" ht="15.6" x14ac:dyDescent="0.3">
      <c r="A153" s="79">
        <v>42223</v>
      </c>
      <c r="B153" s="80" t="s">
        <v>1973</v>
      </c>
      <c r="C153" s="80" t="s">
        <v>2054</v>
      </c>
      <c r="D153" s="80" t="s">
        <v>2055</v>
      </c>
      <c r="E153" s="80">
        <v>42</v>
      </c>
      <c r="F153" s="81">
        <v>23.95</v>
      </c>
      <c r="G153" s="81">
        <v>1005.9</v>
      </c>
    </row>
    <row r="154" spans="1:7" ht="15.6" x14ac:dyDescent="0.3">
      <c r="A154" s="79">
        <v>42257</v>
      </c>
      <c r="B154" s="80" t="s">
        <v>1973</v>
      </c>
      <c r="C154" s="80" t="s">
        <v>2053</v>
      </c>
      <c r="D154" s="80" t="s">
        <v>2057</v>
      </c>
      <c r="E154" s="80">
        <v>7</v>
      </c>
      <c r="F154" s="81">
        <v>1.29</v>
      </c>
      <c r="G154" s="81">
        <v>9.0299999999999994</v>
      </c>
    </row>
    <row r="155" spans="1:7" ht="15.6" x14ac:dyDescent="0.3">
      <c r="A155" s="79">
        <v>41849</v>
      </c>
      <c r="B155" s="80" t="s">
        <v>2048</v>
      </c>
      <c r="C155" s="80" t="s">
        <v>2052</v>
      </c>
      <c r="D155" s="80" t="s">
        <v>2047</v>
      </c>
      <c r="E155" s="80">
        <v>81</v>
      </c>
      <c r="F155" s="81">
        <v>19.989999999999998</v>
      </c>
      <c r="G155" s="81">
        <v>1619.19</v>
      </c>
    </row>
    <row r="156" spans="1:7" ht="15.6" x14ac:dyDescent="0.3">
      <c r="A156" s="79">
        <v>41645</v>
      </c>
      <c r="B156" s="80" t="s">
        <v>2048</v>
      </c>
      <c r="C156" s="80" t="s">
        <v>2049</v>
      </c>
      <c r="D156" s="80" t="s">
        <v>2057</v>
      </c>
      <c r="E156" s="80">
        <v>95</v>
      </c>
      <c r="F156" s="81">
        <v>1.99</v>
      </c>
      <c r="G156" s="81">
        <v>189.05</v>
      </c>
    </row>
    <row r="157" spans="1:7" ht="15.6" x14ac:dyDescent="0.3">
      <c r="A157" s="79">
        <v>42308</v>
      </c>
      <c r="B157" s="80" t="s">
        <v>1973</v>
      </c>
      <c r="C157" s="80" t="s">
        <v>2056</v>
      </c>
      <c r="D157" s="80" t="s">
        <v>2057</v>
      </c>
      <c r="E157" s="80">
        <v>14</v>
      </c>
      <c r="F157" s="81">
        <v>1.29</v>
      </c>
      <c r="G157" s="81">
        <v>18.059999999999999</v>
      </c>
    </row>
    <row r="162" spans="1:9" s="136" customFormat="1" ht="13.8" x14ac:dyDescent="0.3">
      <c r="A162" s="139" t="s">
        <v>2064</v>
      </c>
      <c r="B162" s="139" t="s">
        <v>19</v>
      </c>
      <c r="C162" s="140" t="s">
        <v>25</v>
      </c>
      <c r="D162" s="139" t="s">
        <v>2469</v>
      </c>
      <c r="E162" s="139" t="s">
        <v>2470</v>
      </c>
      <c r="F162" s="141" t="s">
        <v>2471</v>
      </c>
    </row>
    <row r="163" spans="1:9" s="136" customFormat="1" ht="13.8" x14ac:dyDescent="0.3">
      <c r="A163" s="142" t="s">
        <v>2472</v>
      </c>
      <c r="B163" s="142" t="s">
        <v>2473</v>
      </c>
      <c r="C163" s="143">
        <v>35225</v>
      </c>
      <c r="D163" s="144">
        <f t="shared" ref="D163:D226" ca="1" si="0">DATEDIF(C163,TODAY(),"Y")</f>
        <v>29</v>
      </c>
      <c r="E163" s="142" t="s">
        <v>2474</v>
      </c>
      <c r="F163" s="149">
        <v>41639</v>
      </c>
      <c r="G163" s="150"/>
      <c r="H163" s="137" t="s">
        <v>19</v>
      </c>
      <c r="I163" s="138" t="s">
        <v>2471</v>
      </c>
    </row>
    <row r="164" spans="1:9" s="136" customFormat="1" ht="13.8" x14ac:dyDescent="0.3">
      <c r="A164" s="142" t="s">
        <v>2475</v>
      </c>
      <c r="B164" s="142" t="s">
        <v>2473</v>
      </c>
      <c r="C164" s="143">
        <v>32344</v>
      </c>
      <c r="D164" s="144">
        <f t="shared" ca="1" si="0"/>
        <v>36</v>
      </c>
      <c r="E164" s="142" t="s">
        <v>2476</v>
      </c>
      <c r="F164" s="145">
        <v>56469</v>
      </c>
      <c r="H164" s="147" t="s">
        <v>2473</v>
      </c>
      <c r="I164" s="147"/>
    </row>
    <row r="165" spans="1:9" s="136" customFormat="1" ht="13.8" x14ac:dyDescent="0.3">
      <c r="A165" s="142" t="s">
        <v>2477</v>
      </c>
      <c r="B165" s="142" t="s">
        <v>2478</v>
      </c>
      <c r="C165" s="143">
        <v>39180</v>
      </c>
      <c r="D165" s="144">
        <f t="shared" ca="1" si="0"/>
        <v>18</v>
      </c>
      <c r="E165" s="142" t="s">
        <v>2479</v>
      </c>
      <c r="F165" s="148">
        <v>43302</v>
      </c>
      <c r="H165" s="147" t="s">
        <v>2478</v>
      </c>
      <c r="I165" s="147"/>
    </row>
    <row r="166" spans="1:9" s="136" customFormat="1" ht="13.8" x14ac:dyDescent="0.3">
      <c r="A166" s="142" t="s">
        <v>2480</v>
      </c>
      <c r="B166" s="142" t="s">
        <v>2478</v>
      </c>
      <c r="C166" s="143">
        <v>34518</v>
      </c>
      <c r="D166" s="144">
        <f t="shared" ca="1" si="0"/>
        <v>30</v>
      </c>
      <c r="E166" s="142" t="s">
        <v>2474</v>
      </c>
      <c r="F166" s="145">
        <v>28122</v>
      </c>
      <c r="H166" s="147" t="s">
        <v>2481</v>
      </c>
      <c r="I166" s="147"/>
    </row>
    <row r="167" spans="1:9" s="136" customFormat="1" ht="13.8" x14ac:dyDescent="0.3">
      <c r="A167" s="142" t="s">
        <v>2482</v>
      </c>
      <c r="B167" s="142" t="s">
        <v>2478</v>
      </c>
      <c r="C167" s="143">
        <v>37196</v>
      </c>
      <c r="D167" s="144">
        <f t="shared" ca="1" si="0"/>
        <v>23</v>
      </c>
      <c r="E167" s="142" t="s">
        <v>2474</v>
      </c>
      <c r="F167" s="145">
        <v>78644</v>
      </c>
      <c r="H167" s="147" t="s">
        <v>2483</v>
      </c>
      <c r="I167" s="147"/>
    </row>
    <row r="168" spans="1:9" s="136" customFormat="1" ht="13.8" x14ac:dyDescent="0.3">
      <c r="A168" s="142" t="s">
        <v>2484</v>
      </c>
      <c r="B168" s="142" t="s">
        <v>2478</v>
      </c>
      <c r="C168" s="143">
        <v>33130</v>
      </c>
      <c r="D168" s="144">
        <f t="shared" ca="1" si="0"/>
        <v>34</v>
      </c>
      <c r="E168" s="142" t="s">
        <v>2485</v>
      </c>
      <c r="F168" s="145">
        <v>75511</v>
      </c>
      <c r="H168" s="147" t="s">
        <v>2486</v>
      </c>
      <c r="I168" s="147"/>
    </row>
    <row r="169" spans="1:9" s="136" customFormat="1" ht="13.8" x14ac:dyDescent="0.3">
      <c r="A169" s="142" t="s">
        <v>2487</v>
      </c>
      <c r="B169" s="142" t="s">
        <v>2478</v>
      </c>
      <c r="C169" s="143">
        <v>35314</v>
      </c>
      <c r="D169" s="144">
        <f t="shared" ca="1" si="0"/>
        <v>28</v>
      </c>
      <c r="E169" s="142" t="s">
        <v>2474</v>
      </c>
      <c r="F169" s="145">
        <v>42909</v>
      </c>
      <c r="H169" s="147" t="s">
        <v>2488</v>
      </c>
      <c r="I169" s="147"/>
    </row>
    <row r="170" spans="1:9" s="136" customFormat="1" ht="13.8" x14ac:dyDescent="0.3">
      <c r="A170" s="142" t="s">
        <v>2489</v>
      </c>
      <c r="B170" s="142" t="s">
        <v>2478</v>
      </c>
      <c r="C170" s="143">
        <v>35818</v>
      </c>
      <c r="D170" s="144">
        <f t="shared" ca="1" si="0"/>
        <v>27</v>
      </c>
      <c r="E170" s="142" t="s">
        <v>2474</v>
      </c>
      <c r="F170" s="145">
        <v>52255</v>
      </c>
      <c r="H170" s="147" t="s">
        <v>2490</v>
      </c>
      <c r="I170" s="147"/>
    </row>
    <row r="171" spans="1:9" s="136" customFormat="1" ht="13.8" x14ac:dyDescent="0.3">
      <c r="A171" s="142" t="s">
        <v>2491</v>
      </c>
      <c r="B171" s="142" t="s">
        <v>2481</v>
      </c>
      <c r="C171" s="143">
        <v>37105</v>
      </c>
      <c r="D171" s="144">
        <f t="shared" ca="1" si="0"/>
        <v>23</v>
      </c>
      <c r="E171" s="142" t="s">
        <v>2474</v>
      </c>
      <c r="F171" s="145">
        <v>54972</v>
      </c>
      <c r="H171" s="147" t="s">
        <v>2492</v>
      </c>
      <c r="I171" s="147"/>
    </row>
    <row r="172" spans="1:9" s="136" customFormat="1" ht="13.8" x14ac:dyDescent="0.3">
      <c r="A172" s="142" t="s">
        <v>2493</v>
      </c>
      <c r="B172" s="142" t="s">
        <v>2481</v>
      </c>
      <c r="C172" s="143">
        <v>39160</v>
      </c>
      <c r="D172" s="144">
        <f t="shared" ca="1" si="0"/>
        <v>18</v>
      </c>
      <c r="E172" s="142" t="s">
        <v>2474</v>
      </c>
      <c r="F172" s="145">
        <v>42401</v>
      </c>
      <c r="H172" s="147" t="s">
        <v>2494</v>
      </c>
      <c r="I172" s="147"/>
    </row>
    <row r="173" spans="1:9" s="136" customFormat="1" ht="13.8" x14ac:dyDescent="0.3">
      <c r="A173" s="142" t="s">
        <v>2495</v>
      </c>
      <c r="B173" s="142" t="s">
        <v>2481</v>
      </c>
      <c r="C173" s="143">
        <v>35947</v>
      </c>
      <c r="D173" s="144">
        <f t="shared" ca="1" si="0"/>
        <v>27</v>
      </c>
      <c r="E173" s="142" t="s">
        <v>2474</v>
      </c>
      <c r="F173" s="145">
        <v>49882</v>
      </c>
      <c r="H173" s="147" t="s">
        <v>2496</v>
      </c>
      <c r="I173" s="147"/>
    </row>
    <row r="174" spans="1:9" s="136" customFormat="1" ht="13.8" x14ac:dyDescent="0.3">
      <c r="A174" s="142" t="s">
        <v>2497</v>
      </c>
      <c r="B174" s="142" t="s">
        <v>2483</v>
      </c>
      <c r="C174" s="143">
        <v>32767</v>
      </c>
      <c r="D174" s="144">
        <f t="shared" ca="1" si="0"/>
        <v>35</v>
      </c>
      <c r="E174" s="142" t="s">
        <v>2474</v>
      </c>
      <c r="F174" s="145">
        <v>25901</v>
      </c>
      <c r="H174" s="147" t="s">
        <v>2498</v>
      </c>
      <c r="I174" s="147"/>
    </row>
    <row r="175" spans="1:9" s="136" customFormat="1" ht="13.8" x14ac:dyDescent="0.3">
      <c r="A175" s="142" t="s">
        <v>2499</v>
      </c>
      <c r="B175" s="142" t="s">
        <v>2486</v>
      </c>
      <c r="C175" s="143">
        <v>32402</v>
      </c>
      <c r="D175" s="144">
        <f t="shared" ca="1" si="0"/>
        <v>36</v>
      </c>
      <c r="E175" s="142" t="s">
        <v>2474</v>
      </c>
      <c r="F175" s="145">
        <v>51437</v>
      </c>
      <c r="H175" s="147" t="s">
        <v>43</v>
      </c>
      <c r="I175" s="147"/>
    </row>
    <row r="176" spans="1:9" s="136" customFormat="1" ht="13.8" x14ac:dyDescent="0.3">
      <c r="A176" s="142" t="s">
        <v>2500</v>
      </c>
      <c r="B176" s="142" t="s">
        <v>2486</v>
      </c>
      <c r="C176" s="143">
        <v>34309</v>
      </c>
      <c r="D176" s="144">
        <f t="shared" ca="1" si="0"/>
        <v>31</v>
      </c>
      <c r="E176" s="142" t="s">
        <v>2485</v>
      </c>
      <c r="F176" s="145">
        <v>75717</v>
      </c>
      <c r="H176" s="147" t="s">
        <v>2501</v>
      </c>
      <c r="I176" s="147"/>
    </row>
    <row r="177" spans="1:9" s="136" customFormat="1" ht="13.8" x14ac:dyDescent="0.3">
      <c r="A177" s="142" t="s">
        <v>2502</v>
      </c>
      <c r="B177" s="142" t="s">
        <v>2486</v>
      </c>
      <c r="C177" s="143">
        <v>36072</v>
      </c>
      <c r="D177" s="144">
        <f t="shared" ca="1" si="0"/>
        <v>26</v>
      </c>
      <c r="E177" s="142" t="s">
        <v>2474</v>
      </c>
      <c r="F177" s="145">
        <v>25187</v>
      </c>
      <c r="H177" s="147" t="s">
        <v>2503</v>
      </c>
      <c r="I177" s="147"/>
    </row>
    <row r="178" spans="1:9" s="136" customFormat="1" ht="13.8" x14ac:dyDescent="0.3">
      <c r="A178" s="142" t="s">
        <v>2504</v>
      </c>
      <c r="B178" s="142" t="s">
        <v>2486</v>
      </c>
      <c r="C178" s="143">
        <v>33220</v>
      </c>
      <c r="D178" s="144">
        <f t="shared" ca="1" si="0"/>
        <v>34</v>
      </c>
      <c r="E178" s="142" t="s">
        <v>2476</v>
      </c>
      <c r="F178" s="145">
        <v>54294</v>
      </c>
      <c r="H178" s="147" t="s">
        <v>2505</v>
      </c>
      <c r="I178" s="147"/>
    </row>
    <row r="179" spans="1:9" s="136" customFormat="1" ht="13.8" x14ac:dyDescent="0.3">
      <c r="A179" s="142" t="s">
        <v>2506</v>
      </c>
      <c r="B179" s="142" t="s">
        <v>2486</v>
      </c>
      <c r="C179" s="143">
        <v>36295</v>
      </c>
      <c r="D179" s="144">
        <f t="shared" ca="1" si="0"/>
        <v>26</v>
      </c>
      <c r="E179" s="142" t="s">
        <v>2474</v>
      </c>
      <c r="F179" s="145">
        <v>54271</v>
      </c>
      <c r="H179" s="147" t="s">
        <v>2507</v>
      </c>
      <c r="I179" s="147"/>
    </row>
    <row r="180" spans="1:9" s="136" customFormat="1" ht="13.8" x14ac:dyDescent="0.3">
      <c r="A180" s="142" t="s">
        <v>2508</v>
      </c>
      <c r="B180" s="142" t="s">
        <v>2486</v>
      </c>
      <c r="C180" s="143">
        <v>35656</v>
      </c>
      <c r="D180" s="144">
        <f t="shared" ca="1" si="0"/>
        <v>27</v>
      </c>
      <c r="E180" s="142" t="s">
        <v>2479</v>
      </c>
      <c r="F180" s="145">
        <v>61080</v>
      </c>
      <c r="H180" s="147" t="s">
        <v>2509</v>
      </c>
      <c r="I180" s="147"/>
    </row>
    <row r="181" spans="1:9" s="136" customFormat="1" ht="13.8" x14ac:dyDescent="0.3">
      <c r="A181" s="142" t="s">
        <v>2510</v>
      </c>
      <c r="B181" s="142" t="s">
        <v>2486</v>
      </c>
      <c r="C181" s="143">
        <v>34251</v>
      </c>
      <c r="D181" s="144">
        <f t="shared" ca="1" si="0"/>
        <v>31</v>
      </c>
      <c r="E181" s="142" t="s">
        <v>2474</v>
      </c>
      <c r="F181" s="145">
        <v>77694</v>
      </c>
      <c r="H181" s="147" t="s">
        <v>2511</v>
      </c>
      <c r="I181" s="147"/>
    </row>
    <row r="182" spans="1:9" s="136" customFormat="1" ht="13.8" x14ac:dyDescent="0.3">
      <c r="A182" s="142" t="s">
        <v>2512</v>
      </c>
      <c r="B182" s="142" t="s">
        <v>2486</v>
      </c>
      <c r="C182" s="143">
        <v>32526</v>
      </c>
      <c r="D182" s="144">
        <f t="shared" ca="1" si="0"/>
        <v>36</v>
      </c>
      <c r="E182" s="142" t="s">
        <v>2476</v>
      </c>
      <c r="F182" s="145">
        <v>52424</v>
      </c>
      <c r="H182" s="147" t="s">
        <v>2513</v>
      </c>
      <c r="I182" s="147"/>
    </row>
    <row r="183" spans="1:9" s="136" customFormat="1" ht="13.8" x14ac:dyDescent="0.3">
      <c r="A183" s="142" t="s">
        <v>2514</v>
      </c>
      <c r="B183" s="142" t="s">
        <v>2486</v>
      </c>
      <c r="C183" s="143">
        <v>33528</v>
      </c>
      <c r="D183" s="144">
        <f t="shared" ca="1" si="0"/>
        <v>33</v>
      </c>
      <c r="E183" s="142" t="s">
        <v>2474</v>
      </c>
      <c r="F183" s="145">
        <v>55119</v>
      </c>
      <c r="H183" s="147" t="s">
        <v>2515</v>
      </c>
      <c r="I183" s="147"/>
    </row>
    <row r="184" spans="1:9" s="136" customFormat="1" ht="13.8" x14ac:dyDescent="0.3">
      <c r="A184" s="142" t="s">
        <v>2516</v>
      </c>
      <c r="B184" s="142" t="s">
        <v>2486</v>
      </c>
      <c r="C184" s="143">
        <v>33035</v>
      </c>
      <c r="D184" s="144">
        <f t="shared" ca="1" si="0"/>
        <v>35</v>
      </c>
      <c r="E184" s="142" t="s">
        <v>2485</v>
      </c>
      <c r="F184" s="145">
        <v>78042</v>
      </c>
      <c r="H184" s="147" t="s">
        <v>2517</v>
      </c>
      <c r="I184" s="147"/>
    </row>
    <row r="185" spans="1:9" s="136" customFormat="1" ht="13.8" x14ac:dyDescent="0.3">
      <c r="A185" s="142" t="s">
        <v>2518</v>
      </c>
      <c r="B185" s="142" t="s">
        <v>2486</v>
      </c>
      <c r="C185" s="143">
        <v>33886</v>
      </c>
      <c r="D185" s="144">
        <f t="shared" ca="1" si="0"/>
        <v>32</v>
      </c>
      <c r="E185" s="142" t="s">
        <v>2474</v>
      </c>
      <c r="F185" s="145">
        <v>32873</v>
      </c>
      <c r="H185" s="147" t="s">
        <v>2519</v>
      </c>
      <c r="I185" s="147"/>
    </row>
    <row r="186" spans="1:9" s="136" customFormat="1" ht="13.8" x14ac:dyDescent="0.3">
      <c r="A186" s="142" t="s">
        <v>2520</v>
      </c>
      <c r="B186" s="142" t="s">
        <v>2486</v>
      </c>
      <c r="C186" s="143">
        <v>38024</v>
      </c>
      <c r="D186" s="144">
        <f t="shared" ca="1" si="0"/>
        <v>21</v>
      </c>
      <c r="E186" s="142" t="s">
        <v>2485</v>
      </c>
      <c r="F186" s="145">
        <v>22597</v>
      </c>
      <c r="H186" s="147" t="s">
        <v>2521</v>
      </c>
      <c r="I186" s="147"/>
    </row>
    <row r="187" spans="1:9" s="136" customFormat="1" x14ac:dyDescent="0.3">
      <c r="A187" s="142" t="s">
        <v>2522</v>
      </c>
      <c r="B187" s="142" t="s">
        <v>2486</v>
      </c>
      <c r="C187" s="146">
        <v>39346</v>
      </c>
      <c r="D187" s="144">
        <f t="shared" ca="1" si="0"/>
        <v>17</v>
      </c>
      <c r="E187" s="142" t="s">
        <v>2474</v>
      </c>
      <c r="F187" s="145">
        <v>66175</v>
      </c>
      <c r="H187"/>
      <c r="I187"/>
    </row>
    <row r="188" spans="1:9" s="136" customFormat="1" x14ac:dyDescent="0.3">
      <c r="A188" s="142" t="s">
        <v>2523</v>
      </c>
      <c r="B188" s="142" t="s">
        <v>2486</v>
      </c>
      <c r="C188" s="143">
        <v>34883</v>
      </c>
      <c r="D188" s="144">
        <f t="shared" ca="1" si="0"/>
        <v>29</v>
      </c>
      <c r="E188" s="142" t="s">
        <v>2474</v>
      </c>
      <c r="F188" s="145">
        <v>67420</v>
      </c>
      <c r="H188"/>
      <c r="I188"/>
    </row>
    <row r="189" spans="1:9" s="136" customFormat="1" x14ac:dyDescent="0.3">
      <c r="A189" s="142" t="s">
        <v>2524</v>
      </c>
      <c r="B189" s="142" t="s">
        <v>2486</v>
      </c>
      <c r="C189" s="143">
        <v>34896</v>
      </c>
      <c r="D189" s="144">
        <f t="shared" ca="1" si="0"/>
        <v>29</v>
      </c>
      <c r="E189" s="142" t="s">
        <v>2476</v>
      </c>
      <c r="F189" s="145">
        <v>38999</v>
      </c>
      <c r="H189"/>
      <c r="I189"/>
    </row>
    <row r="190" spans="1:9" s="136" customFormat="1" x14ac:dyDescent="0.3">
      <c r="A190" s="142" t="s">
        <v>2525</v>
      </c>
      <c r="B190" s="142" t="s">
        <v>2486</v>
      </c>
      <c r="C190" s="143">
        <v>34956</v>
      </c>
      <c r="D190" s="144">
        <f t="shared" ca="1" si="0"/>
        <v>29</v>
      </c>
      <c r="E190" s="142" t="s">
        <v>2485</v>
      </c>
      <c r="F190" s="145">
        <v>31447</v>
      </c>
      <c r="H190"/>
      <c r="I190"/>
    </row>
    <row r="191" spans="1:9" s="136" customFormat="1" x14ac:dyDescent="0.3">
      <c r="A191" s="142" t="s">
        <v>2526</v>
      </c>
      <c r="B191" s="142" t="s">
        <v>2486</v>
      </c>
      <c r="C191" s="143">
        <v>35950</v>
      </c>
      <c r="D191" s="144">
        <f t="shared" ca="1" si="0"/>
        <v>27</v>
      </c>
      <c r="E191" s="142" t="s">
        <v>2476</v>
      </c>
      <c r="F191" s="145">
        <v>21554</v>
      </c>
      <c r="H191"/>
      <c r="I191"/>
    </row>
    <row r="192" spans="1:9" s="136" customFormat="1" x14ac:dyDescent="0.3">
      <c r="A192" s="142" t="s">
        <v>2527</v>
      </c>
      <c r="B192" s="142" t="s">
        <v>2486</v>
      </c>
      <c r="C192" s="143">
        <v>39139</v>
      </c>
      <c r="D192" s="144">
        <f t="shared" ca="1" si="0"/>
        <v>18</v>
      </c>
      <c r="E192" s="142" t="s">
        <v>2474</v>
      </c>
      <c r="F192" s="145">
        <v>26048</v>
      </c>
      <c r="H192"/>
      <c r="I192"/>
    </row>
    <row r="193" spans="1:9" s="136" customFormat="1" x14ac:dyDescent="0.3">
      <c r="A193" s="142" t="s">
        <v>2528</v>
      </c>
      <c r="B193" s="142" t="s">
        <v>2486</v>
      </c>
      <c r="C193" s="143">
        <v>33705</v>
      </c>
      <c r="D193" s="144">
        <f t="shared" ca="1" si="0"/>
        <v>33</v>
      </c>
      <c r="E193" s="142" t="s">
        <v>2485</v>
      </c>
      <c r="F193" s="145">
        <v>60284</v>
      </c>
      <c r="H193"/>
      <c r="I193"/>
    </row>
    <row r="194" spans="1:9" s="136" customFormat="1" x14ac:dyDescent="0.3">
      <c r="A194" s="142" t="s">
        <v>2529</v>
      </c>
      <c r="B194" s="142" t="s">
        <v>2486</v>
      </c>
      <c r="C194" s="143">
        <v>35092</v>
      </c>
      <c r="D194" s="144">
        <f t="shared" ca="1" si="0"/>
        <v>29</v>
      </c>
      <c r="E194" s="142" t="s">
        <v>2485</v>
      </c>
      <c r="F194" s="145">
        <v>27008</v>
      </c>
      <c r="H194"/>
      <c r="I194"/>
    </row>
    <row r="195" spans="1:9" s="136" customFormat="1" x14ac:dyDescent="0.3">
      <c r="A195" s="142" t="s">
        <v>2530</v>
      </c>
      <c r="B195" s="142" t="s">
        <v>2488</v>
      </c>
      <c r="C195" s="143">
        <v>38583</v>
      </c>
      <c r="D195" s="144">
        <f t="shared" ca="1" si="0"/>
        <v>19</v>
      </c>
      <c r="E195" s="142" t="s">
        <v>2485</v>
      </c>
      <c r="F195" s="145">
        <v>50094</v>
      </c>
      <c r="H195"/>
      <c r="I195"/>
    </row>
    <row r="196" spans="1:9" s="136" customFormat="1" x14ac:dyDescent="0.3">
      <c r="A196" s="142" t="s">
        <v>2531</v>
      </c>
      <c r="B196" s="142" t="s">
        <v>2488</v>
      </c>
      <c r="C196" s="146">
        <v>39307</v>
      </c>
      <c r="D196" s="144">
        <f t="shared" ca="1" si="0"/>
        <v>17</v>
      </c>
      <c r="E196" s="142" t="s">
        <v>2485</v>
      </c>
      <c r="F196" s="145">
        <v>26012</v>
      </c>
      <c r="H196"/>
      <c r="I196"/>
    </row>
    <row r="197" spans="1:9" s="136" customFormat="1" x14ac:dyDescent="0.3">
      <c r="A197" s="142" t="s">
        <v>2532</v>
      </c>
      <c r="B197" s="142" t="s">
        <v>2488</v>
      </c>
      <c r="C197" s="143">
        <v>36937</v>
      </c>
      <c r="D197" s="144">
        <f t="shared" ca="1" si="0"/>
        <v>24</v>
      </c>
      <c r="E197" s="142" t="s">
        <v>2474</v>
      </c>
      <c r="F197" s="145">
        <v>34457</v>
      </c>
      <c r="H197"/>
      <c r="I197"/>
    </row>
    <row r="198" spans="1:9" s="136" customFormat="1" x14ac:dyDescent="0.3">
      <c r="A198" s="142" t="s">
        <v>2533</v>
      </c>
      <c r="B198" s="142" t="s">
        <v>2490</v>
      </c>
      <c r="C198" s="143">
        <v>32125</v>
      </c>
      <c r="D198" s="144">
        <f t="shared" ca="1" si="0"/>
        <v>37</v>
      </c>
      <c r="E198" s="142" t="s">
        <v>2474</v>
      </c>
      <c r="F198" s="145">
        <v>62390</v>
      </c>
      <c r="H198"/>
      <c r="I198"/>
    </row>
    <row r="199" spans="1:9" s="136" customFormat="1" x14ac:dyDescent="0.3">
      <c r="A199" s="142" t="s">
        <v>2534</v>
      </c>
      <c r="B199" s="142" t="s">
        <v>2490</v>
      </c>
      <c r="C199" s="143">
        <v>38201</v>
      </c>
      <c r="D199" s="144">
        <f t="shared" ca="1" si="0"/>
        <v>20</v>
      </c>
      <c r="E199" s="142" t="s">
        <v>2474</v>
      </c>
      <c r="F199" s="145">
        <v>78455</v>
      </c>
      <c r="H199"/>
      <c r="I199"/>
    </row>
    <row r="200" spans="1:9" s="136" customFormat="1" x14ac:dyDescent="0.3">
      <c r="A200" s="142" t="s">
        <v>2535</v>
      </c>
      <c r="B200" s="142" t="s">
        <v>2490</v>
      </c>
      <c r="C200" s="143">
        <v>35303</v>
      </c>
      <c r="D200" s="144">
        <f t="shared" ca="1" si="0"/>
        <v>28</v>
      </c>
      <c r="E200" s="142" t="s">
        <v>2474</v>
      </c>
      <c r="F200" s="145">
        <v>42829</v>
      </c>
      <c r="H200"/>
      <c r="I200"/>
    </row>
    <row r="201" spans="1:9" s="136" customFormat="1" x14ac:dyDescent="0.3">
      <c r="A201" s="142" t="s">
        <v>2536</v>
      </c>
      <c r="B201" s="142" t="s">
        <v>2492</v>
      </c>
      <c r="C201" s="143">
        <v>36666</v>
      </c>
      <c r="D201" s="144">
        <f t="shared" ca="1" si="0"/>
        <v>25</v>
      </c>
      <c r="E201" s="142" t="s">
        <v>2474</v>
      </c>
      <c r="F201" s="145">
        <v>28565</v>
      </c>
      <c r="H201"/>
      <c r="I201"/>
    </row>
    <row r="202" spans="1:9" s="136" customFormat="1" x14ac:dyDescent="0.3">
      <c r="A202" s="142" t="s">
        <v>2537</v>
      </c>
      <c r="B202" s="142" t="s">
        <v>2492</v>
      </c>
      <c r="C202" s="143">
        <v>32667</v>
      </c>
      <c r="D202" s="144">
        <f t="shared" ca="1" si="0"/>
        <v>36</v>
      </c>
      <c r="E202" s="142" t="s">
        <v>2474</v>
      </c>
      <c r="F202" s="145">
        <v>63746</v>
      </c>
      <c r="H202"/>
      <c r="I202"/>
    </row>
    <row r="203" spans="1:9" s="136" customFormat="1" x14ac:dyDescent="0.3">
      <c r="A203" s="142" t="s">
        <v>2538</v>
      </c>
      <c r="B203" s="142" t="s">
        <v>2492</v>
      </c>
      <c r="C203" s="143">
        <v>35131</v>
      </c>
      <c r="D203" s="144">
        <f t="shared" ca="1" si="0"/>
        <v>29</v>
      </c>
      <c r="E203" s="142" t="s">
        <v>2474</v>
      </c>
      <c r="F203" s="145">
        <v>66619</v>
      </c>
      <c r="H203"/>
      <c r="I203"/>
    </row>
    <row r="204" spans="1:9" s="136" customFormat="1" x14ac:dyDescent="0.3">
      <c r="A204" s="142" t="s">
        <v>2539</v>
      </c>
      <c r="B204" s="142" t="s">
        <v>2492</v>
      </c>
      <c r="C204" s="143">
        <v>32501</v>
      </c>
      <c r="D204" s="144">
        <f t="shared" ca="1" si="0"/>
        <v>36</v>
      </c>
      <c r="E204" s="142" t="s">
        <v>2474</v>
      </c>
      <c r="F204" s="145">
        <v>57250</v>
      </c>
      <c r="H204"/>
      <c r="I204"/>
    </row>
    <row r="205" spans="1:9" s="136" customFormat="1" x14ac:dyDescent="0.3">
      <c r="A205" s="142" t="s">
        <v>2540</v>
      </c>
      <c r="B205" s="142" t="s">
        <v>2492</v>
      </c>
      <c r="C205" s="143">
        <v>36721</v>
      </c>
      <c r="D205" s="144">
        <f t="shared" ca="1" si="0"/>
        <v>24</v>
      </c>
      <c r="E205" s="142" t="s">
        <v>2485</v>
      </c>
      <c r="F205" s="145">
        <v>70454</v>
      </c>
      <c r="H205"/>
      <c r="I205"/>
    </row>
    <row r="206" spans="1:9" s="136" customFormat="1" x14ac:dyDescent="0.3">
      <c r="A206" s="142" t="s">
        <v>2541</v>
      </c>
      <c r="B206" s="142" t="s">
        <v>2492</v>
      </c>
      <c r="C206" s="143">
        <v>35230</v>
      </c>
      <c r="D206" s="144">
        <f t="shared" ca="1" si="0"/>
        <v>29</v>
      </c>
      <c r="E206" s="142" t="s">
        <v>2485</v>
      </c>
      <c r="F206" s="145">
        <v>20966</v>
      </c>
      <c r="H206"/>
      <c r="I206"/>
    </row>
    <row r="207" spans="1:9" s="136" customFormat="1" x14ac:dyDescent="0.3">
      <c r="A207" s="142" t="s">
        <v>2542</v>
      </c>
      <c r="B207" s="142" t="s">
        <v>2494</v>
      </c>
      <c r="C207" s="143">
        <v>37641</v>
      </c>
      <c r="D207" s="144">
        <f t="shared" ca="1" si="0"/>
        <v>22</v>
      </c>
      <c r="E207" s="142" t="s">
        <v>2474</v>
      </c>
      <c r="F207" s="145">
        <v>50622</v>
      </c>
      <c r="H207"/>
      <c r="I207"/>
    </row>
    <row r="208" spans="1:9" s="136" customFormat="1" x14ac:dyDescent="0.3">
      <c r="A208" s="142" t="s">
        <v>2543</v>
      </c>
      <c r="B208" s="142" t="s">
        <v>2494</v>
      </c>
      <c r="C208" s="143">
        <v>34383</v>
      </c>
      <c r="D208" s="144">
        <f t="shared" ca="1" si="0"/>
        <v>31</v>
      </c>
      <c r="E208" s="142" t="s">
        <v>2474</v>
      </c>
      <c r="F208" s="145">
        <v>79722</v>
      </c>
      <c r="H208"/>
      <c r="I208"/>
    </row>
    <row r="209" spans="1:9" s="136" customFormat="1" x14ac:dyDescent="0.3">
      <c r="A209" s="142" t="s">
        <v>2544</v>
      </c>
      <c r="B209" s="142" t="s">
        <v>2496</v>
      </c>
      <c r="C209" s="143">
        <v>34993</v>
      </c>
      <c r="D209" s="144">
        <f t="shared" ca="1" si="0"/>
        <v>29</v>
      </c>
      <c r="E209" s="142" t="s">
        <v>2485</v>
      </c>
      <c r="F209" s="145">
        <v>46863</v>
      </c>
      <c r="H209"/>
      <c r="I209"/>
    </row>
    <row r="210" spans="1:9" s="136" customFormat="1" x14ac:dyDescent="0.3">
      <c r="A210" s="142" t="s">
        <v>2545</v>
      </c>
      <c r="B210" s="142" t="s">
        <v>2496</v>
      </c>
      <c r="C210" s="143">
        <v>35317</v>
      </c>
      <c r="D210" s="144">
        <f t="shared" ca="1" si="0"/>
        <v>28</v>
      </c>
      <c r="E210" s="142" t="s">
        <v>2479</v>
      </c>
      <c r="F210" s="145">
        <v>26250</v>
      </c>
      <c r="H210"/>
      <c r="I210"/>
    </row>
    <row r="211" spans="1:9" s="136" customFormat="1" x14ac:dyDescent="0.3">
      <c r="A211" s="142" t="s">
        <v>2546</v>
      </c>
      <c r="B211" s="142" t="s">
        <v>2496</v>
      </c>
      <c r="C211" s="143">
        <v>36342</v>
      </c>
      <c r="D211" s="144">
        <f t="shared" ca="1" si="0"/>
        <v>25</v>
      </c>
      <c r="E211" s="142" t="s">
        <v>2474</v>
      </c>
      <c r="F211" s="145">
        <v>21508</v>
      </c>
      <c r="H211"/>
      <c r="I211"/>
    </row>
    <row r="212" spans="1:9" s="136" customFormat="1" x14ac:dyDescent="0.3">
      <c r="A212" s="142" t="s">
        <v>2547</v>
      </c>
      <c r="B212" s="142" t="s">
        <v>2496</v>
      </c>
      <c r="C212" s="143">
        <v>38947</v>
      </c>
      <c r="D212" s="144">
        <f t="shared" ca="1" si="0"/>
        <v>18</v>
      </c>
      <c r="E212" s="142" t="s">
        <v>2479</v>
      </c>
      <c r="F212" s="145">
        <v>20459</v>
      </c>
      <c r="H212"/>
      <c r="I212"/>
    </row>
    <row r="213" spans="1:9" s="136" customFormat="1" x14ac:dyDescent="0.3">
      <c r="A213" s="142" t="s">
        <v>2548</v>
      </c>
      <c r="B213" s="142" t="s">
        <v>2496</v>
      </c>
      <c r="C213" s="143">
        <v>32478</v>
      </c>
      <c r="D213" s="144">
        <f t="shared" ca="1" si="0"/>
        <v>36</v>
      </c>
      <c r="E213" s="142" t="s">
        <v>2485</v>
      </c>
      <c r="F213" s="145">
        <v>66577</v>
      </c>
      <c r="H213"/>
      <c r="I213"/>
    </row>
    <row r="214" spans="1:9" s="136" customFormat="1" x14ac:dyDescent="0.3">
      <c r="A214" s="142" t="s">
        <v>2549</v>
      </c>
      <c r="B214" s="142" t="s">
        <v>2496</v>
      </c>
      <c r="C214" s="143">
        <v>33809</v>
      </c>
      <c r="D214" s="144">
        <f t="shared" ca="1" si="0"/>
        <v>32</v>
      </c>
      <c r="E214" s="142" t="s">
        <v>2476</v>
      </c>
      <c r="F214" s="145">
        <v>70971</v>
      </c>
      <c r="H214"/>
      <c r="I214"/>
    </row>
    <row r="215" spans="1:9" s="136" customFormat="1" x14ac:dyDescent="0.3">
      <c r="A215" s="142" t="s">
        <v>2550</v>
      </c>
      <c r="B215" s="142" t="s">
        <v>2496</v>
      </c>
      <c r="C215" s="143">
        <v>33215</v>
      </c>
      <c r="D215" s="144">
        <f t="shared" ca="1" si="0"/>
        <v>34</v>
      </c>
      <c r="E215" s="142" t="s">
        <v>2485</v>
      </c>
      <c r="F215" s="145">
        <v>30599</v>
      </c>
      <c r="H215"/>
      <c r="I215"/>
    </row>
    <row r="216" spans="1:9" s="136" customFormat="1" x14ac:dyDescent="0.3">
      <c r="A216" s="142" t="s">
        <v>2551</v>
      </c>
      <c r="B216" s="142" t="s">
        <v>2496</v>
      </c>
      <c r="C216" s="143">
        <v>35697</v>
      </c>
      <c r="D216" s="144">
        <f t="shared" ca="1" si="0"/>
        <v>27</v>
      </c>
      <c r="E216" s="142" t="s">
        <v>2474</v>
      </c>
      <c r="F216" s="145">
        <v>65723</v>
      </c>
      <c r="H216"/>
      <c r="I216"/>
    </row>
    <row r="217" spans="1:9" s="136" customFormat="1" x14ac:dyDescent="0.3">
      <c r="A217" s="142" t="s">
        <v>2552</v>
      </c>
      <c r="B217" s="142" t="s">
        <v>2496</v>
      </c>
      <c r="C217" s="143">
        <v>34555</v>
      </c>
      <c r="D217" s="144">
        <f t="shared" ca="1" si="0"/>
        <v>30</v>
      </c>
      <c r="E217" s="142" t="s">
        <v>2474</v>
      </c>
      <c r="F217" s="145">
        <v>58700</v>
      </c>
      <c r="H217"/>
      <c r="I217"/>
    </row>
    <row r="218" spans="1:9" s="136" customFormat="1" x14ac:dyDescent="0.3">
      <c r="A218" s="142" t="s">
        <v>2553</v>
      </c>
      <c r="B218" s="142" t="s">
        <v>2496</v>
      </c>
      <c r="C218" s="143">
        <v>34240</v>
      </c>
      <c r="D218" s="144">
        <f t="shared" ca="1" si="0"/>
        <v>31</v>
      </c>
      <c r="E218" s="142" t="s">
        <v>2476</v>
      </c>
      <c r="F218" s="145">
        <v>60918</v>
      </c>
      <c r="H218"/>
      <c r="I218"/>
    </row>
    <row r="219" spans="1:9" s="136" customFormat="1" x14ac:dyDescent="0.3">
      <c r="A219" s="142" t="s">
        <v>2554</v>
      </c>
      <c r="B219" s="142" t="s">
        <v>2496</v>
      </c>
      <c r="C219" s="143">
        <v>37807</v>
      </c>
      <c r="D219" s="144">
        <f t="shared" ca="1" si="0"/>
        <v>21</v>
      </c>
      <c r="E219" s="142" t="s">
        <v>2474</v>
      </c>
      <c r="F219" s="145">
        <v>46086</v>
      </c>
      <c r="H219"/>
      <c r="I219"/>
    </row>
    <row r="220" spans="1:9" s="136" customFormat="1" x14ac:dyDescent="0.3">
      <c r="A220" s="142" t="s">
        <v>2555</v>
      </c>
      <c r="B220" s="142" t="s">
        <v>2496</v>
      </c>
      <c r="C220" s="143">
        <v>39108</v>
      </c>
      <c r="D220" s="144">
        <f t="shared" ca="1" si="0"/>
        <v>18</v>
      </c>
      <c r="E220" s="142" t="s">
        <v>2485</v>
      </c>
      <c r="F220" s="145">
        <v>76234</v>
      </c>
      <c r="H220"/>
      <c r="I220"/>
    </row>
    <row r="221" spans="1:9" s="136" customFormat="1" x14ac:dyDescent="0.3">
      <c r="A221" s="142" t="s">
        <v>2556</v>
      </c>
      <c r="B221" s="142" t="s">
        <v>2496</v>
      </c>
      <c r="C221" s="143">
        <v>34124</v>
      </c>
      <c r="D221" s="144">
        <f t="shared" ca="1" si="0"/>
        <v>32</v>
      </c>
      <c r="E221" s="142" t="s">
        <v>2476</v>
      </c>
      <c r="F221" s="145">
        <v>31253</v>
      </c>
      <c r="H221"/>
      <c r="I221"/>
    </row>
    <row r="222" spans="1:9" s="136" customFormat="1" x14ac:dyDescent="0.3">
      <c r="A222" s="142" t="s">
        <v>2557</v>
      </c>
      <c r="B222" s="142" t="s">
        <v>2498</v>
      </c>
      <c r="C222" s="143">
        <v>39317</v>
      </c>
      <c r="D222" s="144">
        <f t="shared" ca="1" si="0"/>
        <v>17</v>
      </c>
      <c r="E222" s="142" t="s">
        <v>2485</v>
      </c>
      <c r="F222" s="145">
        <v>50256</v>
      </c>
      <c r="H222"/>
      <c r="I222"/>
    </row>
    <row r="223" spans="1:9" s="136" customFormat="1" x14ac:dyDescent="0.3">
      <c r="A223" s="142" t="s">
        <v>2558</v>
      </c>
      <c r="B223" s="142" t="s">
        <v>2498</v>
      </c>
      <c r="C223" s="143">
        <v>37000</v>
      </c>
      <c r="D223" s="144">
        <f t="shared" ca="1" si="0"/>
        <v>24</v>
      </c>
      <c r="E223" s="142" t="s">
        <v>2479</v>
      </c>
      <c r="F223" s="145">
        <v>74858</v>
      </c>
      <c r="H223"/>
      <c r="I223"/>
    </row>
    <row r="224" spans="1:9" s="136" customFormat="1" x14ac:dyDescent="0.3">
      <c r="A224" s="142" t="s">
        <v>2559</v>
      </c>
      <c r="B224" s="142" t="s">
        <v>2498</v>
      </c>
      <c r="C224" s="143">
        <v>32439</v>
      </c>
      <c r="D224" s="144">
        <f t="shared" ca="1" si="0"/>
        <v>36</v>
      </c>
      <c r="E224" s="142" t="s">
        <v>2474</v>
      </c>
      <c r="F224" s="145">
        <v>27498</v>
      </c>
      <c r="H224"/>
      <c r="I224"/>
    </row>
    <row r="225" spans="1:9" s="136" customFormat="1" x14ac:dyDescent="0.3">
      <c r="A225" s="142" t="s">
        <v>2560</v>
      </c>
      <c r="B225" s="142" t="s">
        <v>43</v>
      </c>
      <c r="C225" s="143">
        <v>37200</v>
      </c>
      <c r="D225" s="144">
        <f t="shared" ca="1" si="0"/>
        <v>23</v>
      </c>
      <c r="E225" s="142" t="s">
        <v>2474</v>
      </c>
      <c r="F225" s="145">
        <v>48054</v>
      </c>
      <c r="H225"/>
      <c r="I225"/>
    </row>
    <row r="226" spans="1:9" s="136" customFormat="1" x14ac:dyDescent="0.3">
      <c r="A226" s="142" t="s">
        <v>2561</v>
      </c>
      <c r="B226" s="142" t="s">
        <v>43</v>
      </c>
      <c r="C226" s="143">
        <v>37863</v>
      </c>
      <c r="D226" s="144">
        <f t="shared" ca="1" si="0"/>
        <v>21</v>
      </c>
      <c r="E226" s="142" t="s">
        <v>2474</v>
      </c>
      <c r="F226" s="145">
        <v>29269</v>
      </c>
      <c r="H226"/>
      <c r="I226"/>
    </row>
    <row r="227" spans="1:9" s="136" customFormat="1" x14ac:dyDescent="0.3">
      <c r="A227" s="142" t="s">
        <v>2562</v>
      </c>
      <c r="B227" s="142" t="s">
        <v>43</v>
      </c>
      <c r="C227" s="143">
        <v>35485</v>
      </c>
      <c r="D227" s="144">
        <f t="shared" ref="D227:D290" ca="1" si="1">DATEDIF(C227,TODAY(),"Y")</f>
        <v>28</v>
      </c>
      <c r="E227" s="142" t="s">
        <v>2474</v>
      </c>
      <c r="F227" s="145">
        <v>70008</v>
      </c>
      <c r="H227"/>
      <c r="I227"/>
    </row>
    <row r="228" spans="1:9" s="136" customFormat="1" x14ac:dyDescent="0.3">
      <c r="A228" s="142" t="s">
        <v>2563</v>
      </c>
      <c r="B228" s="142" t="s">
        <v>43</v>
      </c>
      <c r="C228" s="143">
        <v>34981</v>
      </c>
      <c r="D228" s="144">
        <f t="shared" ca="1" si="1"/>
        <v>29</v>
      </c>
      <c r="E228" s="142" t="s">
        <v>2485</v>
      </c>
      <c r="F228" s="145">
        <v>62539</v>
      </c>
      <c r="H228"/>
      <c r="I228"/>
    </row>
    <row r="229" spans="1:9" s="136" customFormat="1" x14ac:dyDescent="0.3">
      <c r="A229" s="142" t="s">
        <v>2564</v>
      </c>
      <c r="B229" s="142" t="s">
        <v>43</v>
      </c>
      <c r="C229" s="143">
        <v>35252</v>
      </c>
      <c r="D229" s="144">
        <f t="shared" ca="1" si="1"/>
        <v>28</v>
      </c>
      <c r="E229" s="142" t="s">
        <v>2474</v>
      </c>
      <c r="F229" s="145">
        <v>69212</v>
      </c>
      <c r="H229"/>
      <c r="I229"/>
    </row>
    <row r="230" spans="1:9" s="136" customFormat="1" x14ac:dyDescent="0.3">
      <c r="A230" s="142" t="s">
        <v>2565</v>
      </c>
      <c r="B230" s="142" t="s">
        <v>43</v>
      </c>
      <c r="C230" s="143">
        <v>34397</v>
      </c>
      <c r="D230" s="144">
        <f t="shared" ca="1" si="1"/>
        <v>31</v>
      </c>
      <c r="E230" s="142" t="s">
        <v>2476</v>
      </c>
      <c r="F230" s="145">
        <v>30533</v>
      </c>
      <c r="H230"/>
      <c r="I230"/>
    </row>
    <row r="231" spans="1:9" s="136" customFormat="1" x14ac:dyDescent="0.3">
      <c r="A231" s="142" t="s">
        <v>2566</v>
      </c>
      <c r="B231" s="142" t="s">
        <v>43</v>
      </c>
      <c r="C231" s="143">
        <v>36490</v>
      </c>
      <c r="D231" s="144">
        <f t="shared" ca="1" si="1"/>
        <v>25</v>
      </c>
      <c r="E231" s="142" t="s">
        <v>2474</v>
      </c>
      <c r="F231" s="145">
        <v>34248</v>
      </c>
      <c r="H231"/>
      <c r="I231"/>
    </row>
    <row r="232" spans="1:9" s="136" customFormat="1" x14ac:dyDescent="0.3">
      <c r="A232" s="142" t="s">
        <v>2567</v>
      </c>
      <c r="B232" s="142" t="s">
        <v>43</v>
      </c>
      <c r="C232" s="143">
        <v>35783</v>
      </c>
      <c r="D232" s="144">
        <f t="shared" ca="1" si="1"/>
        <v>27</v>
      </c>
      <c r="E232" s="142" t="s">
        <v>2485</v>
      </c>
      <c r="F232" s="145">
        <v>48533</v>
      </c>
      <c r="H232"/>
      <c r="I232"/>
    </row>
    <row r="233" spans="1:9" s="136" customFormat="1" x14ac:dyDescent="0.3">
      <c r="A233" s="142" t="s">
        <v>2568</v>
      </c>
      <c r="B233" s="142" t="s">
        <v>43</v>
      </c>
      <c r="C233" s="143">
        <v>33319</v>
      </c>
      <c r="D233" s="144">
        <f t="shared" ca="1" si="1"/>
        <v>34</v>
      </c>
      <c r="E233" s="142" t="s">
        <v>2485</v>
      </c>
      <c r="F233" s="145">
        <v>20440</v>
      </c>
      <c r="H233"/>
      <c r="I233"/>
    </row>
    <row r="234" spans="1:9" s="136" customFormat="1" x14ac:dyDescent="0.3">
      <c r="A234" s="142" t="s">
        <v>2569</v>
      </c>
      <c r="B234" s="142" t="s">
        <v>43</v>
      </c>
      <c r="C234" s="143">
        <v>38876</v>
      </c>
      <c r="D234" s="144">
        <f t="shared" ca="1" si="1"/>
        <v>19</v>
      </c>
      <c r="E234" s="142" t="s">
        <v>2485</v>
      </c>
      <c r="F234" s="145">
        <v>32057</v>
      </c>
      <c r="H234"/>
      <c r="I234"/>
    </row>
    <row r="235" spans="1:9" s="136" customFormat="1" x14ac:dyDescent="0.3">
      <c r="A235" s="142" t="s">
        <v>2570</v>
      </c>
      <c r="B235" s="142" t="s">
        <v>43</v>
      </c>
      <c r="C235" s="143">
        <v>37431</v>
      </c>
      <c r="D235" s="144">
        <f t="shared" ca="1" si="1"/>
        <v>23</v>
      </c>
      <c r="E235" s="142" t="s">
        <v>2474</v>
      </c>
      <c r="F235" s="145">
        <v>31214</v>
      </c>
      <c r="H235"/>
      <c r="I235"/>
    </row>
    <row r="236" spans="1:9" s="136" customFormat="1" x14ac:dyDescent="0.3">
      <c r="A236" s="142" t="s">
        <v>2571</v>
      </c>
      <c r="B236" s="142" t="s">
        <v>43</v>
      </c>
      <c r="C236" s="143">
        <v>37561</v>
      </c>
      <c r="D236" s="144">
        <f t="shared" ca="1" si="1"/>
        <v>22</v>
      </c>
      <c r="E236" s="142" t="s">
        <v>2485</v>
      </c>
      <c r="F236" s="145">
        <v>24235</v>
      </c>
      <c r="H236"/>
      <c r="I236"/>
    </row>
    <row r="237" spans="1:9" s="136" customFormat="1" x14ac:dyDescent="0.3">
      <c r="A237" s="142" t="s">
        <v>2572</v>
      </c>
      <c r="B237" s="142" t="s">
        <v>43</v>
      </c>
      <c r="C237" s="143">
        <v>38884</v>
      </c>
      <c r="D237" s="144">
        <f t="shared" ca="1" si="1"/>
        <v>19</v>
      </c>
      <c r="E237" s="142" t="s">
        <v>2485</v>
      </c>
      <c r="F237" s="145">
        <v>24382</v>
      </c>
      <c r="H237"/>
      <c r="I237"/>
    </row>
    <row r="238" spans="1:9" s="136" customFormat="1" x14ac:dyDescent="0.3">
      <c r="A238" s="142" t="s">
        <v>2573</v>
      </c>
      <c r="B238" s="142" t="s">
        <v>43</v>
      </c>
      <c r="C238" s="143">
        <v>35654</v>
      </c>
      <c r="D238" s="144">
        <f t="shared" ca="1" si="1"/>
        <v>27</v>
      </c>
      <c r="E238" s="142" t="s">
        <v>2485</v>
      </c>
      <c r="F238" s="145">
        <v>20699</v>
      </c>
      <c r="H238"/>
      <c r="I238"/>
    </row>
    <row r="239" spans="1:9" s="136" customFormat="1" x14ac:dyDescent="0.3">
      <c r="A239" s="142" t="s">
        <v>2574</v>
      </c>
      <c r="B239" s="142" t="s">
        <v>43</v>
      </c>
      <c r="C239" s="143">
        <v>34078</v>
      </c>
      <c r="D239" s="144">
        <f t="shared" ca="1" si="1"/>
        <v>32</v>
      </c>
      <c r="E239" s="142" t="s">
        <v>2474</v>
      </c>
      <c r="F239" s="145">
        <v>75765</v>
      </c>
      <c r="H239"/>
      <c r="I239"/>
    </row>
    <row r="240" spans="1:9" s="136" customFormat="1" x14ac:dyDescent="0.3">
      <c r="A240" s="142" t="s">
        <v>2575</v>
      </c>
      <c r="B240" s="142" t="s">
        <v>43</v>
      </c>
      <c r="C240" s="143">
        <v>39628</v>
      </c>
      <c r="D240" s="144">
        <f t="shared" ca="1" si="1"/>
        <v>16</v>
      </c>
      <c r="E240" s="142" t="s">
        <v>2479</v>
      </c>
      <c r="F240" s="145">
        <v>54138</v>
      </c>
      <c r="H240"/>
      <c r="I240"/>
    </row>
    <row r="241" spans="1:9" s="136" customFormat="1" x14ac:dyDescent="0.3">
      <c r="A241" s="142" t="s">
        <v>2576</v>
      </c>
      <c r="B241" s="142" t="s">
        <v>43</v>
      </c>
      <c r="C241" s="143">
        <v>33725</v>
      </c>
      <c r="D241" s="144">
        <f t="shared" ca="1" si="1"/>
        <v>33</v>
      </c>
      <c r="E241" s="142" t="s">
        <v>2485</v>
      </c>
      <c r="F241" s="145">
        <v>41644</v>
      </c>
      <c r="H241"/>
      <c r="I241"/>
    </row>
    <row r="242" spans="1:9" s="136" customFormat="1" x14ac:dyDescent="0.3">
      <c r="A242" s="142" t="s">
        <v>2577</v>
      </c>
      <c r="B242" s="142" t="s">
        <v>43</v>
      </c>
      <c r="C242" s="143">
        <v>37431</v>
      </c>
      <c r="D242" s="144">
        <f t="shared" ca="1" si="1"/>
        <v>23</v>
      </c>
      <c r="E242" s="142" t="s">
        <v>2474</v>
      </c>
      <c r="F242" s="145">
        <v>33758</v>
      </c>
      <c r="H242"/>
      <c r="I242"/>
    </row>
    <row r="243" spans="1:9" s="136" customFormat="1" x14ac:dyDescent="0.3">
      <c r="A243" s="142" t="s">
        <v>2578</v>
      </c>
      <c r="B243" s="142" t="s">
        <v>43</v>
      </c>
      <c r="C243" s="143">
        <v>34645</v>
      </c>
      <c r="D243" s="144">
        <f t="shared" ca="1" si="1"/>
        <v>30</v>
      </c>
      <c r="E243" s="142" t="s">
        <v>2474</v>
      </c>
      <c r="F243" s="145">
        <v>51655</v>
      </c>
      <c r="H243"/>
      <c r="I243"/>
    </row>
    <row r="244" spans="1:9" s="136" customFormat="1" x14ac:dyDescent="0.3">
      <c r="A244" s="142" t="s">
        <v>2579</v>
      </c>
      <c r="B244" s="142" t="s">
        <v>43</v>
      </c>
      <c r="C244" s="143">
        <v>35372</v>
      </c>
      <c r="D244" s="144">
        <f t="shared" ca="1" si="1"/>
        <v>28</v>
      </c>
      <c r="E244" s="142" t="s">
        <v>2474</v>
      </c>
      <c r="F244" s="145">
        <v>66065</v>
      </c>
      <c r="H244"/>
      <c r="I244"/>
    </row>
    <row r="245" spans="1:9" s="136" customFormat="1" x14ac:dyDescent="0.3">
      <c r="A245" s="142" t="s">
        <v>2580</v>
      </c>
      <c r="B245" s="142" t="s">
        <v>43</v>
      </c>
      <c r="C245" s="143">
        <v>38243</v>
      </c>
      <c r="D245" s="144">
        <f t="shared" ca="1" si="1"/>
        <v>20</v>
      </c>
      <c r="E245" s="142" t="s">
        <v>2485</v>
      </c>
      <c r="F245" s="145">
        <v>21680</v>
      </c>
      <c r="H245"/>
      <c r="I245"/>
    </row>
    <row r="246" spans="1:9" s="136" customFormat="1" x14ac:dyDescent="0.3">
      <c r="A246" s="142" t="s">
        <v>2581</v>
      </c>
      <c r="B246" s="142" t="s">
        <v>43</v>
      </c>
      <c r="C246" s="143">
        <v>34643</v>
      </c>
      <c r="D246" s="144">
        <f t="shared" ca="1" si="1"/>
        <v>30</v>
      </c>
      <c r="E246" s="142" t="s">
        <v>2474</v>
      </c>
      <c r="F246" s="145">
        <v>77193</v>
      </c>
      <c r="H246"/>
      <c r="I246"/>
    </row>
    <row r="247" spans="1:9" s="136" customFormat="1" x14ac:dyDescent="0.3">
      <c r="A247" s="142" t="s">
        <v>2582</v>
      </c>
      <c r="B247" s="142" t="s">
        <v>43</v>
      </c>
      <c r="C247" s="143">
        <v>33047</v>
      </c>
      <c r="D247" s="144">
        <f t="shared" ca="1" si="1"/>
        <v>35</v>
      </c>
      <c r="E247" s="142" t="s">
        <v>2474</v>
      </c>
      <c r="F247" s="145">
        <v>34020</v>
      </c>
      <c r="H247"/>
      <c r="I247"/>
    </row>
    <row r="248" spans="1:9" s="136" customFormat="1" x14ac:dyDescent="0.3">
      <c r="A248" s="142" t="s">
        <v>2583</v>
      </c>
      <c r="B248" s="142" t="s">
        <v>43</v>
      </c>
      <c r="C248" s="143">
        <v>33033</v>
      </c>
      <c r="D248" s="144">
        <f t="shared" ca="1" si="1"/>
        <v>35</v>
      </c>
      <c r="E248" s="142" t="s">
        <v>2485</v>
      </c>
      <c r="F248" s="145">
        <v>59845</v>
      </c>
      <c r="H248"/>
      <c r="I248"/>
    </row>
    <row r="249" spans="1:9" s="136" customFormat="1" x14ac:dyDescent="0.3">
      <c r="A249" s="142" t="s">
        <v>2584</v>
      </c>
      <c r="B249" s="142" t="s">
        <v>43</v>
      </c>
      <c r="C249" s="143">
        <v>35026</v>
      </c>
      <c r="D249" s="144">
        <f t="shared" ca="1" si="1"/>
        <v>29</v>
      </c>
      <c r="E249" s="142" t="s">
        <v>2485</v>
      </c>
      <c r="F249" s="145">
        <v>51656</v>
      </c>
      <c r="H249"/>
      <c r="I249"/>
    </row>
    <row r="250" spans="1:9" s="136" customFormat="1" x14ac:dyDescent="0.3">
      <c r="A250" s="142" t="s">
        <v>2585</v>
      </c>
      <c r="B250" s="142" t="s">
        <v>43</v>
      </c>
      <c r="C250" s="143">
        <v>34580</v>
      </c>
      <c r="D250" s="144">
        <f t="shared" ca="1" si="1"/>
        <v>30</v>
      </c>
      <c r="E250" s="142" t="s">
        <v>2474</v>
      </c>
      <c r="F250" s="145">
        <v>69024</v>
      </c>
      <c r="H250"/>
      <c r="I250"/>
    </row>
    <row r="251" spans="1:9" s="136" customFormat="1" x14ac:dyDescent="0.3">
      <c r="A251" s="142" t="s">
        <v>2586</v>
      </c>
      <c r="B251" s="142" t="s">
        <v>43</v>
      </c>
      <c r="C251" s="143">
        <v>35498</v>
      </c>
      <c r="D251" s="144">
        <f t="shared" ca="1" si="1"/>
        <v>28</v>
      </c>
      <c r="E251" s="142" t="s">
        <v>2474</v>
      </c>
      <c r="F251" s="145">
        <v>38248</v>
      </c>
      <c r="H251"/>
      <c r="I251"/>
    </row>
    <row r="252" spans="1:9" s="136" customFormat="1" x14ac:dyDescent="0.3">
      <c r="A252" s="142" t="s">
        <v>2587</v>
      </c>
      <c r="B252" s="142" t="s">
        <v>43</v>
      </c>
      <c r="C252" s="143">
        <v>32805</v>
      </c>
      <c r="D252" s="144">
        <f t="shared" ca="1" si="1"/>
        <v>35</v>
      </c>
      <c r="E252" s="142" t="s">
        <v>2479</v>
      </c>
      <c r="F252" s="145">
        <v>69034</v>
      </c>
      <c r="H252"/>
      <c r="I252"/>
    </row>
    <row r="253" spans="1:9" s="136" customFormat="1" x14ac:dyDescent="0.3">
      <c r="A253" s="142" t="s">
        <v>2588</v>
      </c>
      <c r="B253" s="142" t="s">
        <v>43</v>
      </c>
      <c r="C253" s="143">
        <v>36380</v>
      </c>
      <c r="D253" s="144">
        <f t="shared" ca="1" si="1"/>
        <v>25</v>
      </c>
      <c r="E253" s="142" t="s">
        <v>2485</v>
      </c>
      <c r="F253" s="145">
        <v>41347</v>
      </c>
      <c r="H253"/>
      <c r="I253"/>
    </row>
    <row r="254" spans="1:9" s="136" customFormat="1" x14ac:dyDescent="0.3">
      <c r="A254" s="142" t="s">
        <v>2589</v>
      </c>
      <c r="B254" s="142" t="s">
        <v>43</v>
      </c>
      <c r="C254" s="143">
        <v>33085</v>
      </c>
      <c r="D254" s="144">
        <f t="shared" ca="1" si="1"/>
        <v>34</v>
      </c>
      <c r="E254" s="142" t="s">
        <v>2485</v>
      </c>
      <c r="F254" s="145">
        <v>62955</v>
      </c>
      <c r="H254"/>
      <c r="I254"/>
    </row>
    <row r="255" spans="1:9" s="136" customFormat="1" x14ac:dyDescent="0.3">
      <c r="A255" s="142" t="s">
        <v>2590</v>
      </c>
      <c r="B255" s="142" t="s">
        <v>43</v>
      </c>
      <c r="C255" s="143">
        <v>33839</v>
      </c>
      <c r="D255" s="144">
        <f t="shared" ca="1" si="1"/>
        <v>32</v>
      </c>
      <c r="E255" s="142" t="s">
        <v>2474</v>
      </c>
      <c r="F255" s="145">
        <v>40488</v>
      </c>
      <c r="H255"/>
      <c r="I255"/>
    </row>
    <row r="256" spans="1:9" s="136" customFormat="1" x14ac:dyDescent="0.3">
      <c r="A256" s="142" t="s">
        <v>2591</v>
      </c>
      <c r="B256" s="142" t="s">
        <v>43</v>
      </c>
      <c r="C256" s="143">
        <v>37875</v>
      </c>
      <c r="D256" s="144">
        <f t="shared" ca="1" si="1"/>
        <v>21</v>
      </c>
      <c r="E256" s="142" t="s">
        <v>2474</v>
      </c>
      <c r="F256" s="145">
        <v>74066</v>
      </c>
      <c r="H256"/>
      <c r="I256"/>
    </row>
    <row r="257" spans="1:9" s="136" customFormat="1" x14ac:dyDescent="0.3">
      <c r="A257" s="142" t="s">
        <v>2592</v>
      </c>
      <c r="B257" s="142" t="s">
        <v>43</v>
      </c>
      <c r="C257" s="143">
        <v>39524</v>
      </c>
      <c r="D257" s="144">
        <f t="shared" ca="1" si="1"/>
        <v>17</v>
      </c>
      <c r="E257" s="142" t="s">
        <v>2485</v>
      </c>
      <c r="F257" s="145">
        <v>31176</v>
      </c>
      <c r="H257"/>
      <c r="I257"/>
    </row>
    <row r="258" spans="1:9" s="136" customFormat="1" x14ac:dyDescent="0.3">
      <c r="A258" s="142" t="s">
        <v>2593</v>
      </c>
      <c r="B258" s="142" t="s">
        <v>43</v>
      </c>
      <c r="C258" s="143">
        <v>33203</v>
      </c>
      <c r="D258" s="144">
        <f t="shared" ca="1" si="1"/>
        <v>34</v>
      </c>
      <c r="E258" s="142" t="s">
        <v>2485</v>
      </c>
      <c r="F258" s="145">
        <v>31644</v>
      </c>
      <c r="H258"/>
      <c r="I258"/>
    </row>
    <row r="259" spans="1:9" s="136" customFormat="1" x14ac:dyDescent="0.3">
      <c r="A259" s="142" t="s">
        <v>2594</v>
      </c>
      <c r="B259" s="142" t="s">
        <v>43</v>
      </c>
      <c r="C259" s="143">
        <v>35404</v>
      </c>
      <c r="D259" s="144">
        <f t="shared" ca="1" si="1"/>
        <v>28</v>
      </c>
      <c r="E259" s="142" t="s">
        <v>2485</v>
      </c>
      <c r="F259" s="145">
        <v>73397</v>
      </c>
      <c r="H259"/>
      <c r="I259"/>
    </row>
    <row r="260" spans="1:9" s="136" customFormat="1" x14ac:dyDescent="0.3">
      <c r="A260" s="142" t="s">
        <v>2595</v>
      </c>
      <c r="B260" s="142" t="s">
        <v>43</v>
      </c>
      <c r="C260" s="143">
        <v>34565</v>
      </c>
      <c r="D260" s="144">
        <f t="shared" ca="1" si="1"/>
        <v>30</v>
      </c>
      <c r="E260" s="142" t="s">
        <v>2474</v>
      </c>
      <c r="F260" s="145">
        <v>21585</v>
      </c>
      <c r="H260"/>
      <c r="I260"/>
    </row>
    <row r="261" spans="1:9" s="136" customFormat="1" x14ac:dyDescent="0.3">
      <c r="A261" s="142" t="s">
        <v>2596</v>
      </c>
      <c r="B261" s="142" t="s">
        <v>43</v>
      </c>
      <c r="C261" s="143">
        <v>34749</v>
      </c>
      <c r="D261" s="144">
        <f t="shared" ca="1" si="1"/>
        <v>30</v>
      </c>
      <c r="E261" s="142" t="s">
        <v>2474</v>
      </c>
      <c r="F261" s="145">
        <v>34872</v>
      </c>
      <c r="H261"/>
      <c r="I261"/>
    </row>
    <row r="262" spans="1:9" s="136" customFormat="1" x14ac:dyDescent="0.3">
      <c r="A262" s="142" t="s">
        <v>2597</v>
      </c>
      <c r="B262" s="142" t="s">
        <v>43</v>
      </c>
      <c r="C262" s="143">
        <v>36283</v>
      </c>
      <c r="D262" s="144">
        <f t="shared" ca="1" si="1"/>
        <v>26</v>
      </c>
      <c r="E262" s="142" t="s">
        <v>2474</v>
      </c>
      <c r="F262" s="145">
        <v>79993</v>
      </c>
      <c r="H262"/>
      <c r="I262"/>
    </row>
    <row r="263" spans="1:9" s="136" customFormat="1" x14ac:dyDescent="0.3">
      <c r="A263" s="142" t="s">
        <v>2598</v>
      </c>
      <c r="B263" s="142" t="s">
        <v>43</v>
      </c>
      <c r="C263" s="143">
        <v>39229</v>
      </c>
      <c r="D263" s="144">
        <f t="shared" ca="1" si="1"/>
        <v>18</v>
      </c>
      <c r="E263" s="142" t="s">
        <v>2474</v>
      </c>
      <c r="F263" s="145">
        <v>48483</v>
      </c>
      <c r="H263"/>
      <c r="I263"/>
    </row>
    <row r="264" spans="1:9" s="136" customFormat="1" x14ac:dyDescent="0.3">
      <c r="A264" s="142" t="s">
        <v>2599</v>
      </c>
      <c r="B264" s="142" t="s">
        <v>43</v>
      </c>
      <c r="C264" s="143">
        <v>34574</v>
      </c>
      <c r="D264" s="144">
        <f t="shared" ca="1" si="1"/>
        <v>30</v>
      </c>
      <c r="E264" s="142" t="s">
        <v>2474</v>
      </c>
      <c r="F264" s="145">
        <v>63853</v>
      </c>
      <c r="H264"/>
      <c r="I264"/>
    </row>
    <row r="265" spans="1:9" s="136" customFormat="1" x14ac:dyDescent="0.3">
      <c r="A265" s="142" t="s">
        <v>2600</v>
      </c>
      <c r="B265" s="142" t="s">
        <v>43</v>
      </c>
      <c r="C265" s="143">
        <v>36990</v>
      </c>
      <c r="D265" s="144">
        <f t="shared" ca="1" si="1"/>
        <v>24</v>
      </c>
      <c r="E265" s="142" t="s">
        <v>2474</v>
      </c>
      <c r="F265" s="145">
        <v>42619</v>
      </c>
      <c r="H265"/>
      <c r="I265"/>
    </row>
    <row r="266" spans="1:9" s="136" customFormat="1" x14ac:dyDescent="0.3">
      <c r="A266" s="142" t="s">
        <v>2601</v>
      </c>
      <c r="B266" s="142" t="s">
        <v>43</v>
      </c>
      <c r="C266" s="143">
        <v>35509</v>
      </c>
      <c r="D266" s="144">
        <f t="shared" ca="1" si="1"/>
        <v>28</v>
      </c>
      <c r="E266" s="142" t="s">
        <v>2485</v>
      </c>
      <c r="F266" s="145">
        <v>65306</v>
      </c>
      <c r="H266"/>
      <c r="I266"/>
    </row>
    <row r="267" spans="1:9" s="136" customFormat="1" x14ac:dyDescent="0.3">
      <c r="A267" s="142" t="s">
        <v>2602</v>
      </c>
      <c r="B267" s="142" t="s">
        <v>43</v>
      </c>
      <c r="C267" s="143">
        <v>32828</v>
      </c>
      <c r="D267" s="144">
        <f t="shared" ca="1" si="1"/>
        <v>35</v>
      </c>
      <c r="E267" s="142" t="s">
        <v>2485</v>
      </c>
      <c r="F267" s="145">
        <v>44941</v>
      </c>
      <c r="H267"/>
      <c r="I267"/>
    </row>
    <row r="268" spans="1:9" s="136" customFormat="1" x14ac:dyDescent="0.3">
      <c r="A268" s="142" t="s">
        <v>2603</v>
      </c>
      <c r="B268" s="142" t="s">
        <v>43</v>
      </c>
      <c r="C268" s="143">
        <v>35138</v>
      </c>
      <c r="D268" s="144">
        <f t="shared" ca="1" si="1"/>
        <v>29</v>
      </c>
      <c r="E268" s="142" t="s">
        <v>2474</v>
      </c>
      <c r="F268" s="145">
        <v>59528</v>
      </c>
      <c r="H268"/>
      <c r="I268"/>
    </row>
    <row r="269" spans="1:9" s="136" customFormat="1" x14ac:dyDescent="0.3">
      <c r="A269" s="142" t="s">
        <v>2604</v>
      </c>
      <c r="B269" s="142" t="s">
        <v>43</v>
      </c>
      <c r="C269" s="143">
        <v>34861</v>
      </c>
      <c r="D269" s="144">
        <f t="shared" ca="1" si="1"/>
        <v>30</v>
      </c>
      <c r="E269" s="142" t="s">
        <v>2476</v>
      </c>
      <c r="F269" s="145">
        <v>53476</v>
      </c>
      <c r="H269"/>
      <c r="I269"/>
    </row>
    <row r="270" spans="1:9" s="136" customFormat="1" x14ac:dyDescent="0.3">
      <c r="A270" s="142" t="s">
        <v>2605</v>
      </c>
      <c r="B270" s="142" t="s">
        <v>43</v>
      </c>
      <c r="C270" s="143">
        <v>33122</v>
      </c>
      <c r="D270" s="144">
        <f t="shared" ca="1" si="1"/>
        <v>34</v>
      </c>
      <c r="E270" s="142" t="s">
        <v>2474</v>
      </c>
      <c r="F270" s="145">
        <v>73692</v>
      </c>
      <c r="H270"/>
      <c r="I270"/>
    </row>
    <row r="271" spans="1:9" s="136" customFormat="1" x14ac:dyDescent="0.3">
      <c r="A271" s="142" t="s">
        <v>2606</v>
      </c>
      <c r="B271" s="142" t="s">
        <v>43</v>
      </c>
      <c r="C271" s="143">
        <v>32667</v>
      </c>
      <c r="D271" s="144">
        <f t="shared" ca="1" si="1"/>
        <v>36</v>
      </c>
      <c r="E271" s="142" t="s">
        <v>2474</v>
      </c>
      <c r="F271" s="145">
        <v>34127</v>
      </c>
      <c r="H271"/>
      <c r="I271"/>
    </row>
    <row r="272" spans="1:9" s="136" customFormat="1" x14ac:dyDescent="0.3">
      <c r="A272" s="142" t="s">
        <v>2607</v>
      </c>
      <c r="B272" s="142" t="s">
        <v>43</v>
      </c>
      <c r="C272" s="143">
        <v>35658</v>
      </c>
      <c r="D272" s="144">
        <f t="shared" ca="1" si="1"/>
        <v>27</v>
      </c>
      <c r="E272" s="142" t="s">
        <v>2476</v>
      </c>
      <c r="F272" s="145">
        <v>75072</v>
      </c>
      <c r="H272"/>
      <c r="I272"/>
    </row>
    <row r="273" spans="1:9" s="136" customFormat="1" x14ac:dyDescent="0.3">
      <c r="A273" s="142" t="s">
        <v>2608</v>
      </c>
      <c r="B273" s="142" t="s">
        <v>43</v>
      </c>
      <c r="C273" s="143">
        <v>36385</v>
      </c>
      <c r="D273" s="144">
        <f t="shared" ca="1" si="1"/>
        <v>25</v>
      </c>
      <c r="E273" s="142" t="s">
        <v>2474</v>
      </c>
      <c r="F273" s="145">
        <v>67107</v>
      </c>
      <c r="H273"/>
      <c r="I273"/>
    </row>
    <row r="274" spans="1:9" s="136" customFormat="1" x14ac:dyDescent="0.3">
      <c r="A274" s="142" t="s">
        <v>2609</v>
      </c>
      <c r="B274" s="142" t="s">
        <v>43</v>
      </c>
      <c r="C274" s="143">
        <v>38509</v>
      </c>
      <c r="D274" s="144">
        <f t="shared" ca="1" si="1"/>
        <v>20</v>
      </c>
      <c r="E274" s="142" t="s">
        <v>2474</v>
      </c>
      <c r="F274" s="145">
        <v>38342</v>
      </c>
      <c r="H274"/>
      <c r="I274"/>
    </row>
    <row r="275" spans="1:9" s="136" customFormat="1" x14ac:dyDescent="0.3">
      <c r="A275" s="142" t="s">
        <v>2610</v>
      </c>
      <c r="B275" s="142" t="s">
        <v>2501</v>
      </c>
      <c r="C275" s="143">
        <v>35819</v>
      </c>
      <c r="D275" s="144">
        <f t="shared" ca="1" si="1"/>
        <v>27</v>
      </c>
      <c r="E275" s="142" t="s">
        <v>2485</v>
      </c>
      <c r="F275" s="145">
        <v>74734</v>
      </c>
      <c r="H275"/>
      <c r="I275"/>
    </row>
    <row r="276" spans="1:9" s="136" customFormat="1" x14ac:dyDescent="0.3">
      <c r="A276" s="142" t="s">
        <v>2611</v>
      </c>
      <c r="B276" s="142" t="s">
        <v>2501</v>
      </c>
      <c r="C276" s="143">
        <v>36461</v>
      </c>
      <c r="D276" s="144">
        <f t="shared" ca="1" si="1"/>
        <v>25</v>
      </c>
      <c r="E276" s="142" t="s">
        <v>2474</v>
      </c>
      <c r="F276" s="145">
        <v>46520</v>
      </c>
      <c r="H276"/>
      <c r="I276"/>
    </row>
    <row r="277" spans="1:9" s="136" customFormat="1" x14ac:dyDescent="0.3">
      <c r="A277" s="142" t="s">
        <v>2612</v>
      </c>
      <c r="B277" s="142" t="s">
        <v>2503</v>
      </c>
      <c r="C277" s="143">
        <v>32373</v>
      </c>
      <c r="D277" s="144">
        <f t="shared" ca="1" si="1"/>
        <v>36</v>
      </c>
      <c r="E277" s="142" t="s">
        <v>2476</v>
      </c>
      <c r="F277" s="145">
        <v>40132</v>
      </c>
      <c r="H277"/>
      <c r="I277"/>
    </row>
    <row r="278" spans="1:9" s="136" customFormat="1" x14ac:dyDescent="0.3">
      <c r="A278" s="142" t="s">
        <v>2613</v>
      </c>
      <c r="B278" s="142" t="s">
        <v>2503</v>
      </c>
      <c r="C278" s="143">
        <v>36220</v>
      </c>
      <c r="D278" s="144">
        <f t="shared" ca="1" si="1"/>
        <v>26</v>
      </c>
      <c r="E278" s="142" t="s">
        <v>2476</v>
      </c>
      <c r="F278" s="145">
        <v>63331</v>
      </c>
      <c r="H278"/>
      <c r="I278"/>
    </row>
    <row r="279" spans="1:9" s="136" customFormat="1" x14ac:dyDescent="0.3">
      <c r="A279" s="142" t="s">
        <v>2614</v>
      </c>
      <c r="B279" s="142" t="s">
        <v>2503</v>
      </c>
      <c r="C279" s="143">
        <v>34572</v>
      </c>
      <c r="D279" s="144">
        <f t="shared" ca="1" si="1"/>
        <v>30</v>
      </c>
      <c r="E279" s="142" t="s">
        <v>2485</v>
      </c>
      <c r="F279" s="145">
        <v>58568</v>
      </c>
      <c r="H279"/>
      <c r="I279"/>
    </row>
    <row r="280" spans="1:9" s="136" customFormat="1" x14ac:dyDescent="0.3">
      <c r="A280" s="142" t="s">
        <v>2615</v>
      </c>
      <c r="B280" s="142" t="s">
        <v>2503</v>
      </c>
      <c r="C280" s="143">
        <v>35170</v>
      </c>
      <c r="D280" s="144">
        <f t="shared" ca="1" si="1"/>
        <v>29</v>
      </c>
      <c r="E280" s="142" t="s">
        <v>2474</v>
      </c>
      <c r="F280" s="145">
        <v>23791</v>
      </c>
      <c r="H280"/>
      <c r="I280"/>
    </row>
    <row r="281" spans="1:9" s="136" customFormat="1" x14ac:dyDescent="0.3">
      <c r="A281" s="142" t="s">
        <v>2616</v>
      </c>
      <c r="B281" s="142" t="s">
        <v>2503</v>
      </c>
      <c r="C281" s="143">
        <v>35246</v>
      </c>
      <c r="D281" s="144">
        <f t="shared" ca="1" si="1"/>
        <v>28</v>
      </c>
      <c r="E281" s="142" t="s">
        <v>2485</v>
      </c>
      <c r="F281" s="145">
        <v>70462</v>
      </c>
      <c r="H281"/>
      <c r="I281"/>
    </row>
    <row r="282" spans="1:9" s="136" customFormat="1" x14ac:dyDescent="0.3">
      <c r="A282" s="142" t="s">
        <v>2617</v>
      </c>
      <c r="B282" s="142" t="s">
        <v>2503</v>
      </c>
      <c r="C282" s="143">
        <v>35351</v>
      </c>
      <c r="D282" s="144">
        <f t="shared" ca="1" si="1"/>
        <v>28</v>
      </c>
      <c r="E282" s="142" t="s">
        <v>2474</v>
      </c>
      <c r="F282" s="145">
        <v>57555</v>
      </c>
      <c r="H282"/>
      <c r="I282"/>
    </row>
    <row r="283" spans="1:9" s="136" customFormat="1" x14ac:dyDescent="0.3">
      <c r="A283" s="142" t="s">
        <v>2618</v>
      </c>
      <c r="B283" s="142" t="s">
        <v>2503</v>
      </c>
      <c r="C283" s="143">
        <v>34910</v>
      </c>
      <c r="D283" s="144">
        <f t="shared" ca="1" si="1"/>
        <v>29</v>
      </c>
      <c r="E283" s="142" t="s">
        <v>2474</v>
      </c>
      <c r="F283" s="145">
        <v>50536</v>
      </c>
      <c r="H283"/>
      <c r="I283"/>
    </row>
    <row r="284" spans="1:9" s="136" customFormat="1" x14ac:dyDescent="0.3">
      <c r="A284" s="142" t="s">
        <v>2619</v>
      </c>
      <c r="B284" s="142" t="s">
        <v>2503</v>
      </c>
      <c r="C284" s="143">
        <v>38152</v>
      </c>
      <c r="D284" s="144">
        <f t="shared" ca="1" si="1"/>
        <v>21</v>
      </c>
      <c r="E284" s="142" t="s">
        <v>2476</v>
      </c>
      <c r="F284" s="145">
        <v>41702</v>
      </c>
      <c r="H284"/>
      <c r="I284"/>
    </row>
    <row r="285" spans="1:9" s="136" customFormat="1" x14ac:dyDescent="0.3">
      <c r="A285" s="142" t="s">
        <v>2620</v>
      </c>
      <c r="B285" s="142" t="s">
        <v>2503</v>
      </c>
      <c r="C285" s="143">
        <v>33121</v>
      </c>
      <c r="D285" s="144">
        <f t="shared" ca="1" si="1"/>
        <v>34</v>
      </c>
      <c r="E285" s="142" t="s">
        <v>2474</v>
      </c>
      <c r="F285" s="145">
        <v>77469</v>
      </c>
      <c r="H285"/>
      <c r="I285"/>
    </row>
    <row r="286" spans="1:9" s="136" customFormat="1" x14ac:dyDescent="0.3">
      <c r="A286" s="142" t="s">
        <v>2621</v>
      </c>
      <c r="B286" s="142" t="s">
        <v>2503</v>
      </c>
      <c r="C286" s="143">
        <v>34911</v>
      </c>
      <c r="D286" s="144">
        <f t="shared" ca="1" si="1"/>
        <v>29</v>
      </c>
      <c r="E286" s="142" t="s">
        <v>2474</v>
      </c>
      <c r="F286" s="145">
        <v>73953</v>
      </c>
      <c r="H286"/>
      <c r="I286"/>
    </row>
    <row r="287" spans="1:9" s="136" customFormat="1" x14ac:dyDescent="0.3">
      <c r="A287" s="142" t="s">
        <v>2622</v>
      </c>
      <c r="B287" s="142" t="s">
        <v>2503</v>
      </c>
      <c r="C287" s="143">
        <v>34336</v>
      </c>
      <c r="D287" s="144">
        <f t="shared" ca="1" si="1"/>
        <v>31</v>
      </c>
      <c r="E287" s="142" t="s">
        <v>2474</v>
      </c>
      <c r="F287" s="145">
        <v>34348</v>
      </c>
      <c r="H287"/>
      <c r="I287"/>
    </row>
    <row r="288" spans="1:9" s="136" customFormat="1" x14ac:dyDescent="0.3">
      <c r="A288" s="142" t="s">
        <v>2623</v>
      </c>
      <c r="B288" s="142" t="s">
        <v>2503</v>
      </c>
      <c r="C288" s="143">
        <v>34274</v>
      </c>
      <c r="D288" s="144">
        <f t="shared" ca="1" si="1"/>
        <v>31</v>
      </c>
      <c r="E288" s="142" t="s">
        <v>2474</v>
      </c>
      <c r="F288" s="145">
        <v>41711</v>
      </c>
      <c r="H288"/>
      <c r="I288"/>
    </row>
    <row r="289" spans="1:9" s="136" customFormat="1" x14ac:dyDescent="0.3">
      <c r="A289" s="142" t="s">
        <v>2624</v>
      </c>
      <c r="B289" s="142" t="s">
        <v>2503</v>
      </c>
      <c r="C289" s="143">
        <v>35994</v>
      </c>
      <c r="D289" s="144">
        <f t="shared" ca="1" si="1"/>
        <v>26</v>
      </c>
      <c r="E289" s="142" t="s">
        <v>2474</v>
      </c>
      <c r="F289" s="145">
        <v>52714</v>
      </c>
      <c r="H289"/>
      <c r="I289"/>
    </row>
    <row r="290" spans="1:9" s="136" customFormat="1" x14ac:dyDescent="0.3">
      <c r="A290" s="142" t="s">
        <v>2625</v>
      </c>
      <c r="B290" s="142" t="s">
        <v>2503</v>
      </c>
      <c r="C290" s="143">
        <v>38337</v>
      </c>
      <c r="D290" s="144">
        <f t="shared" ca="1" si="1"/>
        <v>20</v>
      </c>
      <c r="E290" s="142" t="s">
        <v>2485</v>
      </c>
      <c r="F290" s="145">
        <v>59944</v>
      </c>
      <c r="H290"/>
      <c r="I290"/>
    </row>
    <row r="291" spans="1:9" s="136" customFormat="1" x14ac:dyDescent="0.3">
      <c r="A291" s="142" t="s">
        <v>2626</v>
      </c>
      <c r="B291" s="142" t="s">
        <v>2503</v>
      </c>
      <c r="C291" s="143">
        <v>34601</v>
      </c>
      <c r="D291" s="144">
        <f t="shared" ref="D291:D354" ca="1" si="2">DATEDIF(C291,TODAY(),"Y")</f>
        <v>30</v>
      </c>
      <c r="E291" s="142" t="s">
        <v>2474</v>
      </c>
      <c r="F291" s="145">
        <v>66197</v>
      </c>
      <c r="H291"/>
      <c r="I291"/>
    </row>
    <row r="292" spans="1:9" s="136" customFormat="1" x14ac:dyDescent="0.3">
      <c r="A292" s="142" t="s">
        <v>2627</v>
      </c>
      <c r="B292" s="142" t="s">
        <v>2503</v>
      </c>
      <c r="C292" s="143">
        <v>32301</v>
      </c>
      <c r="D292" s="144">
        <f t="shared" ca="1" si="2"/>
        <v>37</v>
      </c>
      <c r="E292" s="142" t="s">
        <v>2474</v>
      </c>
      <c r="F292" s="145">
        <v>25352</v>
      </c>
      <c r="H292"/>
      <c r="I292"/>
    </row>
    <row r="293" spans="1:9" s="136" customFormat="1" x14ac:dyDescent="0.3">
      <c r="A293" s="142" t="s">
        <v>2628</v>
      </c>
      <c r="B293" s="142" t="s">
        <v>2503</v>
      </c>
      <c r="C293" s="143">
        <v>32277</v>
      </c>
      <c r="D293" s="144">
        <f t="shared" ca="1" si="2"/>
        <v>37</v>
      </c>
      <c r="E293" s="142" t="s">
        <v>2474</v>
      </c>
      <c r="F293" s="145">
        <v>39569</v>
      </c>
      <c r="H293"/>
      <c r="I293"/>
    </row>
    <row r="294" spans="1:9" s="136" customFormat="1" x14ac:dyDescent="0.3">
      <c r="A294" s="142" t="s">
        <v>2629</v>
      </c>
      <c r="B294" s="142" t="s">
        <v>2505</v>
      </c>
      <c r="C294" s="143">
        <v>36290</v>
      </c>
      <c r="D294" s="144">
        <f t="shared" ca="1" si="2"/>
        <v>26</v>
      </c>
      <c r="E294" s="142" t="s">
        <v>2485</v>
      </c>
      <c r="F294" s="145">
        <v>40924</v>
      </c>
      <c r="H294"/>
      <c r="I294"/>
    </row>
    <row r="295" spans="1:9" s="136" customFormat="1" x14ac:dyDescent="0.3">
      <c r="A295" s="142" t="s">
        <v>2630</v>
      </c>
      <c r="B295" s="142" t="s">
        <v>2505</v>
      </c>
      <c r="C295" s="143">
        <v>32671</v>
      </c>
      <c r="D295" s="144">
        <f t="shared" ca="1" si="2"/>
        <v>36</v>
      </c>
      <c r="E295" s="142" t="s">
        <v>2474</v>
      </c>
      <c r="F295" s="145">
        <v>77134</v>
      </c>
      <c r="H295"/>
      <c r="I295"/>
    </row>
    <row r="296" spans="1:9" s="136" customFormat="1" x14ac:dyDescent="0.3">
      <c r="A296" s="142" t="s">
        <v>2631</v>
      </c>
      <c r="B296" s="142" t="s">
        <v>2505</v>
      </c>
      <c r="C296" s="143">
        <v>39426</v>
      </c>
      <c r="D296" s="144">
        <f t="shared" ca="1" si="2"/>
        <v>17</v>
      </c>
      <c r="E296" s="142" t="s">
        <v>2485</v>
      </c>
      <c r="F296" s="145">
        <v>56257</v>
      </c>
      <c r="H296"/>
      <c r="I296"/>
    </row>
    <row r="297" spans="1:9" s="136" customFormat="1" x14ac:dyDescent="0.3">
      <c r="A297" s="142" t="s">
        <v>2632</v>
      </c>
      <c r="B297" s="142" t="s">
        <v>2505</v>
      </c>
      <c r="C297" s="143">
        <v>35229</v>
      </c>
      <c r="D297" s="144">
        <f t="shared" ca="1" si="2"/>
        <v>29</v>
      </c>
      <c r="E297" s="142" t="s">
        <v>2474</v>
      </c>
      <c r="F297" s="145">
        <v>79576</v>
      </c>
      <c r="H297"/>
      <c r="I297"/>
    </row>
    <row r="298" spans="1:9" s="136" customFormat="1" x14ac:dyDescent="0.3">
      <c r="A298" s="142" t="s">
        <v>2633</v>
      </c>
      <c r="B298" s="142" t="s">
        <v>2505</v>
      </c>
      <c r="C298" s="143">
        <v>35520</v>
      </c>
      <c r="D298" s="144">
        <f t="shared" ca="1" si="2"/>
        <v>28</v>
      </c>
      <c r="E298" s="142" t="s">
        <v>2474</v>
      </c>
      <c r="F298" s="145">
        <v>36401</v>
      </c>
      <c r="H298"/>
      <c r="I298"/>
    </row>
    <row r="299" spans="1:9" s="136" customFormat="1" x14ac:dyDescent="0.3">
      <c r="A299" s="142" t="s">
        <v>2634</v>
      </c>
      <c r="B299" s="142" t="s">
        <v>2505</v>
      </c>
      <c r="C299" s="143">
        <v>32795</v>
      </c>
      <c r="D299" s="144">
        <f t="shared" ca="1" si="2"/>
        <v>35</v>
      </c>
      <c r="E299" s="142" t="s">
        <v>2474</v>
      </c>
      <c r="F299" s="145">
        <v>44462</v>
      </c>
      <c r="H299"/>
      <c r="I299"/>
    </row>
    <row r="300" spans="1:9" s="136" customFormat="1" x14ac:dyDescent="0.3">
      <c r="A300" s="142" t="s">
        <v>2635</v>
      </c>
      <c r="B300" s="142" t="s">
        <v>2505</v>
      </c>
      <c r="C300" s="143">
        <v>35138</v>
      </c>
      <c r="D300" s="144">
        <f t="shared" ca="1" si="2"/>
        <v>29</v>
      </c>
      <c r="E300" s="142" t="s">
        <v>2479</v>
      </c>
      <c r="F300" s="145">
        <v>51566</v>
      </c>
      <c r="H300"/>
      <c r="I300"/>
    </row>
    <row r="301" spans="1:9" s="136" customFormat="1" x14ac:dyDescent="0.3">
      <c r="A301" s="142" t="s">
        <v>2636</v>
      </c>
      <c r="B301" s="142" t="s">
        <v>2507</v>
      </c>
      <c r="C301" s="143">
        <v>34621</v>
      </c>
      <c r="D301" s="144">
        <f t="shared" ca="1" si="2"/>
        <v>30</v>
      </c>
      <c r="E301" s="142" t="s">
        <v>2485</v>
      </c>
      <c r="F301" s="145">
        <v>70073</v>
      </c>
      <c r="H301"/>
      <c r="I301"/>
    </row>
    <row r="302" spans="1:9" s="136" customFormat="1" x14ac:dyDescent="0.3">
      <c r="A302" s="142" t="s">
        <v>2637</v>
      </c>
      <c r="B302" s="142" t="s">
        <v>2509</v>
      </c>
      <c r="C302" s="146">
        <v>39506</v>
      </c>
      <c r="D302" s="144">
        <f t="shared" ca="1" si="2"/>
        <v>17</v>
      </c>
      <c r="E302" s="142" t="s">
        <v>2479</v>
      </c>
      <c r="F302" s="145">
        <v>26562</v>
      </c>
      <c r="H302"/>
      <c r="I302"/>
    </row>
    <row r="303" spans="1:9" s="136" customFormat="1" x14ac:dyDescent="0.3">
      <c r="A303" s="142" t="s">
        <v>2638</v>
      </c>
      <c r="B303" s="142" t="s">
        <v>2509</v>
      </c>
      <c r="C303" s="143">
        <v>32935</v>
      </c>
      <c r="D303" s="144">
        <f t="shared" ca="1" si="2"/>
        <v>35</v>
      </c>
      <c r="E303" s="142" t="s">
        <v>2474</v>
      </c>
      <c r="F303" s="145">
        <v>66848</v>
      </c>
      <c r="H303"/>
      <c r="I303"/>
    </row>
    <row r="304" spans="1:9" s="136" customFormat="1" x14ac:dyDescent="0.3">
      <c r="A304" s="142" t="s">
        <v>2639</v>
      </c>
      <c r="B304" s="142" t="s">
        <v>2509</v>
      </c>
      <c r="C304" s="143">
        <v>33671</v>
      </c>
      <c r="D304" s="144">
        <f t="shared" ca="1" si="2"/>
        <v>33</v>
      </c>
      <c r="E304" s="142" t="s">
        <v>2476</v>
      </c>
      <c r="F304" s="145">
        <v>43095</v>
      </c>
      <c r="H304"/>
      <c r="I304"/>
    </row>
    <row r="305" spans="1:9" s="136" customFormat="1" x14ac:dyDescent="0.3">
      <c r="A305" s="142" t="s">
        <v>2640</v>
      </c>
      <c r="B305" s="142" t="s">
        <v>2509</v>
      </c>
      <c r="C305" s="143">
        <v>36765</v>
      </c>
      <c r="D305" s="144">
        <f t="shared" ca="1" si="2"/>
        <v>24</v>
      </c>
      <c r="E305" s="142" t="s">
        <v>2479</v>
      </c>
      <c r="F305" s="145">
        <v>24253</v>
      </c>
      <c r="H305"/>
      <c r="I305"/>
    </row>
    <row r="306" spans="1:9" s="136" customFormat="1" x14ac:dyDescent="0.3">
      <c r="A306" s="142" t="s">
        <v>2641</v>
      </c>
      <c r="B306" s="142" t="s">
        <v>2509</v>
      </c>
      <c r="C306" s="143">
        <v>34187</v>
      </c>
      <c r="D306" s="144">
        <f t="shared" ca="1" si="2"/>
        <v>31</v>
      </c>
      <c r="E306" s="142" t="s">
        <v>2474</v>
      </c>
      <c r="F306" s="145">
        <v>26586</v>
      </c>
      <c r="H306"/>
      <c r="I306"/>
    </row>
    <row r="307" spans="1:9" s="136" customFormat="1" x14ac:dyDescent="0.3">
      <c r="A307" s="142" t="s">
        <v>2642</v>
      </c>
      <c r="B307" s="142" t="s">
        <v>2509</v>
      </c>
      <c r="C307" s="143">
        <v>38711</v>
      </c>
      <c r="D307" s="144">
        <f t="shared" ca="1" si="2"/>
        <v>19</v>
      </c>
      <c r="E307" s="142" t="s">
        <v>2474</v>
      </c>
      <c r="F307" s="145">
        <v>64650</v>
      </c>
      <c r="H307"/>
      <c r="I307"/>
    </row>
    <row r="308" spans="1:9" s="136" customFormat="1" x14ac:dyDescent="0.3">
      <c r="A308" s="142" t="s">
        <v>2643</v>
      </c>
      <c r="B308" s="142" t="s">
        <v>2509</v>
      </c>
      <c r="C308" s="143">
        <v>38837</v>
      </c>
      <c r="D308" s="144">
        <f t="shared" ca="1" si="2"/>
        <v>19</v>
      </c>
      <c r="E308" s="142" t="s">
        <v>2485</v>
      </c>
      <c r="F308" s="145">
        <v>58790</v>
      </c>
      <c r="H308"/>
      <c r="I308"/>
    </row>
    <row r="309" spans="1:9" s="136" customFormat="1" x14ac:dyDescent="0.3">
      <c r="A309" s="142" t="s">
        <v>2644</v>
      </c>
      <c r="B309" s="142" t="s">
        <v>2509</v>
      </c>
      <c r="C309" s="143">
        <v>34957</v>
      </c>
      <c r="D309" s="144">
        <f t="shared" ca="1" si="2"/>
        <v>29</v>
      </c>
      <c r="E309" s="142" t="s">
        <v>2474</v>
      </c>
      <c r="F309" s="145">
        <v>66033</v>
      </c>
      <c r="H309"/>
      <c r="I309"/>
    </row>
    <row r="310" spans="1:9" s="136" customFormat="1" x14ac:dyDescent="0.3">
      <c r="A310" s="142" t="s">
        <v>2645</v>
      </c>
      <c r="B310" s="142" t="s">
        <v>2509</v>
      </c>
      <c r="C310" s="143">
        <v>39424</v>
      </c>
      <c r="D310" s="144">
        <f t="shared" ca="1" si="2"/>
        <v>17</v>
      </c>
      <c r="E310" s="142" t="s">
        <v>2474</v>
      </c>
      <c r="F310" s="145">
        <v>23067</v>
      </c>
      <c r="H310"/>
      <c r="I310"/>
    </row>
    <row r="311" spans="1:9" s="136" customFormat="1" x14ac:dyDescent="0.3">
      <c r="A311" s="142" t="s">
        <v>2646</v>
      </c>
      <c r="B311" s="142" t="s">
        <v>2509</v>
      </c>
      <c r="C311" s="143">
        <v>33756</v>
      </c>
      <c r="D311" s="144">
        <f t="shared" ca="1" si="2"/>
        <v>33</v>
      </c>
      <c r="E311" s="142" t="s">
        <v>2474</v>
      </c>
      <c r="F311" s="145">
        <v>41604</v>
      </c>
      <c r="H311"/>
      <c r="I311"/>
    </row>
    <row r="312" spans="1:9" s="136" customFormat="1" x14ac:dyDescent="0.3">
      <c r="A312" s="142" t="s">
        <v>2647</v>
      </c>
      <c r="B312" s="142" t="s">
        <v>2509</v>
      </c>
      <c r="C312" s="143">
        <v>37281</v>
      </c>
      <c r="D312" s="144">
        <f t="shared" ca="1" si="2"/>
        <v>23</v>
      </c>
      <c r="E312" s="142" t="s">
        <v>2474</v>
      </c>
      <c r="F312" s="145">
        <v>44688</v>
      </c>
      <c r="H312"/>
      <c r="I312"/>
    </row>
    <row r="313" spans="1:9" s="136" customFormat="1" x14ac:dyDescent="0.3">
      <c r="A313" s="142" t="s">
        <v>2648</v>
      </c>
      <c r="B313" s="142" t="s">
        <v>2509</v>
      </c>
      <c r="C313" s="143">
        <v>35749</v>
      </c>
      <c r="D313" s="144">
        <f t="shared" ca="1" si="2"/>
        <v>27</v>
      </c>
      <c r="E313" s="142" t="s">
        <v>2476</v>
      </c>
      <c r="F313" s="145">
        <v>76959</v>
      </c>
      <c r="H313"/>
      <c r="I313"/>
    </row>
    <row r="314" spans="1:9" s="136" customFormat="1" x14ac:dyDescent="0.3">
      <c r="A314" s="142" t="s">
        <v>2649</v>
      </c>
      <c r="B314" s="142" t="s">
        <v>2509</v>
      </c>
      <c r="C314" s="143">
        <v>34433</v>
      </c>
      <c r="D314" s="144">
        <f t="shared" ca="1" si="2"/>
        <v>31</v>
      </c>
      <c r="E314" s="142" t="s">
        <v>2474</v>
      </c>
      <c r="F314" s="145">
        <v>33846</v>
      </c>
      <c r="H314"/>
      <c r="I314"/>
    </row>
    <row r="315" spans="1:9" s="136" customFormat="1" x14ac:dyDescent="0.3">
      <c r="A315" s="142" t="s">
        <v>2650</v>
      </c>
      <c r="B315" s="142" t="s">
        <v>2509</v>
      </c>
      <c r="C315" s="143">
        <v>37861</v>
      </c>
      <c r="D315" s="144">
        <f t="shared" ca="1" si="2"/>
        <v>21</v>
      </c>
      <c r="E315" s="142" t="s">
        <v>2474</v>
      </c>
      <c r="F315" s="145">
        <v>32835</v>
      </c>
      <c r="H315"/>
      <c r="I315"/>
    </row>
    <row r="316" spans="1:9" s="136" customFormat="1" x14ac:dyDescent="0.3">
      <c r="A316" s="142" t="s">
        <v>2651</v>
      </c>
      <c r="B316" s="142" t="s">
        <v>2509</v>
      </c>
      <c r="C316" s="143">
        <v>32982</v>
      </c>
      <c r="D316" s="144">
        <f t="shared" ca="1" si="2"/>
        <v>35</v>
      </c>
      <c r="E316" s="142" t="s">
        <v>2474</v>
      </c>
      <c r="F316" s="145">
        <v>48502</v>
      </c>
      <c r="H316"/>
      <c r="I316"/>
    </row>
    <row r="317" spans="1:9" s="136" customFormat="1" x14ac:dyDescent="0.3">
      <c r="A317" s="142" t="s">
        <v>2652</v>
      </c>
      <c r="B317" s="142" t="s">
        <v>2511</v>
      </c>
      <c r="C317" s="143">
        <v>32514</v>
      </c>
      <c r="D317" s="144">
        <f t="shared" ca="1" si="2"/>
        <v>36</v>
      </c>
      <c r="E317" s="142" t="s">
        <v>2474</v>
      </c>
      <c r="F317" s="145">
        <v>44477</v>
      </c>
      <c r="H317"/>
      <c r="I317"/>
    </row>
    <row r="318" spans="1:9" s="136" customFormat="1" x14ac:dyDescent="0.3">
      <c r="A318" s="142" t="s">
        <v>2653</v>
      </c>
      <c r="B318" s="142" t="s">
        <v>2511</v>
      </c>
      <c r="C318" s="143">
        <v>32214</v>
      </c>
      <c r="D318" s="144">
        <f t="shared" ca="1" si="2"/>
        <v>37</v>
      </c>
      <c r="E318" s="142" t="s">
        <v>2476</v>
      </c>
      <c r="F318" s="145">
        <v>53915</v>
      </c>
      <c r="H318"/>
      <c r="I318"/>
    </row>
    <row r="319" spans="1:9" s="136" customFormat="1" x14ac:dyDescent="0.3">
      <c r="A319" s="142" t="s">
        <v>2654</v>
      </c>
      <c r="B319" s="142" t="s">
        <v>2511</v>
      </c>
      <c r="C319" s="143">
        <v>32167</v>
      </c>
      <c r="D319" s="144">
        <f t="shared" ca="1" si="2"/>
        <v>37</v>
      </c>
      <c r="E319" s="142" t="s">
        <v>2474</v>
      </c>
      <c r="F319" s="145">
        <v>79259</v>
      </c>
      <c r="H319"/>
      <c r="I319"/>
    </row>
    <row r="320" spans="1:9" s="136" customFormat="1" x14ac:dyDescent="0.3">
      <c r="A320" s="142" t="s">
        <v>2655</v>
      </c>
      <c r="B320" s="142" t="s">
        <v>2511</v>
      </c>
      <c r="C320" s="143">
        <v>32403</v>
      </c>
      <c r="D320" s="144">
        <f t="shared" ca="1" si="2"/>
        <v>36</v>
      </c>
      <c r="E320" s="142" t="s">
        <v>2476</v>
      </c>
      <c r="F320" s="145">
        <v>35246</v>
      </c>
      <c r="H320"/>
      <c r="I320"/>
    </row>
    <row r="321" spans="1:9" s="136" customFormat="1" x14ac:dyDescent="0.3">
      <c r="A321" s="142" t="s">
        <v>2656</v>
      </c>
      <c r="B321" s="142" t="s">
        <v>2511</v>
      </c>
      <c r="C321" s="143">
        <v>32567</v>
      </c>
      <c r="D321" s="144">
        <f t="shared" ca="1" si="2"/>
        <v>36</v>
      </c>
      <c r="E321" s="142" t="s">
        <v>2474</v>
      </c>
      <c r="F321" s="145">
        <v>24108</v>
      </c>
      <c r="H321"/>
      <c r="I321"/>
    </row>
    <row r="322" spans="1:9" s="136" customFormat="1" x14ac:dyDescent="0.3">
      <c r="A322" s="142" t="s">
        <v>2657</v>
      </c>
      <c r="B322" s="142" t="s">
        <v>2513</v>
      </c>
      <c r="C322" s="143">
        <v>35140</v>
      </c>
      <c r="D322" s="144">
        <f t="shared" ca="1" si="2"/>
        <v>29</v>
      </c>
      <c r="E322" s="142" t="s">
        <v>2485</v>
      </c>
      <c r="F322" s="145">
        <v>54410</v>
      </c>
      <c r="H322"/>
      <c r="I322"/>
    </row>
    <row r="323" spans="1:9" s="136" customFormat="1" x14ac:dyDescent="0.3">
      <c r="A323" s="142" t="s">
        <v>2658</v>
      </c>
      <c r="B323" s="142" t="s">
        <v>2513</v>
      </c>
      <c r="C323" s="143">
        <v>35271</v>
      </c>
      <c r="D323" s="144">
        <f t="shared" ca="1" si="2"/>
        <v>28</v>
      </c>
      <c r="E323" s="142" t="s">
        <v>2476</v>
      </c>
      <c r="F323" s="145">
        <v>53852</v>
      </c>
      <c r="H323"/>
      <c r="I323"/>
    </row>
    <row r="324" spans="1:9" s="136" customFormat="1" x14ac:dyDescent="0.3">
      <c r="A324" s="142" t="s">
        <v>2659</v>
      </c>
      <c r="B324" s="142" t="s">
        <v>2513</v>
      </c>
      <c r="C324" s="143">
        <v>32221</v>
      </c>
      <c r="D324" s="144">
        <f t="shared" ca="1" si="2"/>
        <v>37</v>
      </c>
      <c r="E324" s="142" t="s">
        <v>2485</v>
      </c>
      <c r="F324" s="145">
        <v>36081</v>
      </c>
      <c r="H324"/>
      <c r="I324"/>
    </row>
    <row r="325" spans="1:9" s="136" customFormat="1" x14ac:dyDescent="0.3">
      <c r="A325" s="142" t="s">
        <v>2660</v>
      </c>
      <c r="B325" s="142" t="s">
        <v>2513</v>
      </c>
      <c r="C325" s="143">
        <v>36755</v>
      </c>
      <c r="D325" s="144">
        <f t="shared" ca="1" si="2"/>
        <v>24</v>
      </c>
      <c r="E325" s="142" t="s">
        <v>2474</v>
      </c>
      <c r="F325" s="145">
        <v>29868</v>
      </c>
      <c r="H325"/>
      <c r="I325"/>
    </row>
    <row r="326" spans="1:9" s="136" customFormat="1" x14ac:dyDescent="0.3">
      <c r="A326" s="142" t="s">
        <v>2661</v>
      </c>
      <c r="B326" s="142" t="s">
        <v>2513</v>
      </c>
      <c r="C326" s="143">
        <v>35082</v>
      </c>
      <c r="D326" s="144">
        <f t="shared" ca="1" si="2"/>
        <v>29</v>
      </c>
      <c r="E326" s="142" t="s">
        <v>2479</v>
      </c>
      <c r="F326" s="145">
        <v>46275</v>
      </c>
      <c r="H326"/>
      <c r="I326"/>
    </row>
    <row r="327" spans="1:9" s="136" customFormat="1" x14ac:dyDescent="0.3">
      <c r="A327" s="142" t="s">
        <v>2662</v>
      </c>
      <c r="B327" s="142" t="s">
        <v>2513</v>
      </c>
      <c r="C327" s="143">
        <v>34972</v>
      </c>
      <c r="D327" s="144">
        <f t="shared" ca="1" si="2"/>
        <v>29</v>
      </c>
      <c r="E327" s="142" t="s">
        <v>2474</v>
      </c>
      <c r="F327" s="145">
        <v>30819</v>
      </c>
      <c r="H327"/>
      <c r="I327"/>
    </row>
    <row r="328" spans="1:9" s="136" customFormat="1" x14ac:dyDescent="0.3">
      <c r="A328" s="142" t="s">
        <v>2663</v>
      </c>
      <c r="B328" s="142" t="s">
        <v>2513</v>
      </c>
      <c r="C328" s="143">
        <v>36580</v>
      </c>
      <c r="D328" s="144">
        <f t="shared" ca="1" si="2"/>
        <v>25</v>
      </c>
      <c r="E328" s="142" t="s">
        <v>2485</v>
      </c>
      <c r="F328" s="145">
        <v>58468</v>
      </c>
      <c r="H328"/>
      <c r="I328"/>
    </row>
    <row r="329" spans="1:9" s="136" customFormat="1" x14ac:dyDescent="0.3">
      <c r="A329" s="142" t="s">
        <v>2664</v>
      </c>
      <c r="B329" s="142" t="s">
        <v>2513</v>
      </c>
      <c r="C329" s="143">
        <v>32514</v>
      </c>
      <c r="D329" s="144">
        <f t="shared" ca="1" si="2"/>
        <v>36</v>
      </c>
      <c r="E329" s="142" t="s">
        <v>2474</v>
      </c>
      <c r="F329" s="145">
        <v>46907</v>
      </c>
      <c r="H329"/>
      <c r="I329"/>
    </row>
    <row r="330" spans="1:9" s="136" customFormat="1" x14ac:dyDescent="0.3">
      <c r="A330" s="142" t="s">
        <v>2665</v>
      </c>
      <c r="B330" s="142" t="s">
        <v>2513</v>
      </c>
      <c r="C330" s="143">
        <v>34148</v>
      </c>
      <c r="D330" s="144">
        <f t="shared" ca="1" si="2"/>
        <v>31</v>
      </c>
      <c r="E330" s="142" t="s">
        <v>2474</v>
      </c>
      <c r="F330" s="145">
        <v>75460</v>
      </c>
      <c r="H330"/>
      <c r="I330"/>
    </row>
    <row r="331" spans="1:9" s="136" customFormat="1" x14ac:dyDescent="0.3">
      <c r="A331" s="142" t="s">
        <v>2666</v>
      </c>
      <c r="B331" s="142" t="s">
        <v>2513</v>
      </c>
      <c r="C331" s="143">
        <v>32288</v>
      </c>
      <c r="D331" s="144">
        <f t="shared" ca="1" si="2"/>
        <v>37</v>
      </c>
      <c r="E331" s="142" t="s">
        <v>2485</v>
      </c>
      <c r="F331" s="145">
        <v>33498</v>
      </c>
      <c r="H331"/>
      <c r="I331"/>
    </row>
    <row r="332" spans="1:9" s="136" customFormat="1" x14ac:dyDescent="0.3">
      <c r="A332" s="142" t="s">
        <v>2667</v>
      </c>
      <c r="B332" s="142" t="s">
        <v>2513</v>
      </c>
      <c r="C332" s="143">
        <v>34595</v>
      </c>
      <c r="D332" s="144">
        <f t="shared" ca="1" si="2"/>
        <v>30</v>
      </c>
      <c r="E332" s="142" t="s">
        <v>2485</v>
      </c>
      <c r="F332" s="145">
        <v>57074</v>
      </c>
      <c r="H332"/>
      <c r="I332"/>
    </row>
    <row r="333" spans="1:9" s="136" customFormat="1" x14ac:dyDescent="0.3">
      <c r="A333" s="142" t="s">
        <v>2668</v>
      </c>
      <c r="B333" s="142" t="s">
        <v>2513</v>
      </c>
      <c r="C333" s="143">
        <v>35249</v>
      </c>
      <c r="D333" s="144">
        <f t="shared" ca="1" si="2"/>
        <v>28</v>
      </c>
      <c r="E333" s="142" t="s">
        <v>2474</v>
      </c>
      <c r="F333" s="145">
        <v>77339</v>
      </c>
      <c r="H333"/>
      <c r="I333"/>
    </row>
    <row r="334" spans="1:9" s="136" customFormat="1" x14ac:dyDescent="0.3">
      <c r="A334" s="142" t="s">
        <v>2669</v>
      </c>
      <c r="B334" s="142" t="s">
        <v>2513</v>
      </c>
      <c r="C334" s="143">
        <v>35044</v>
      </c>
      <c r="D334" s="144">
        <f t="shared" ca="1" si="2"/>
        <v>29</v>
      </c>
      <c r="E334" s="142" t="s">
        <v>2474</v>
      </c>
      <c r="F334" s="145">
        <v>55624</v>
      </c>
      <c r="H334"/>
      <c r="I334"/>
    </row>
    <row r="335" spans="1:9" s="136" customFormat="1" x14ac:dyDescent="0.3">
      <c r="A335" s="142" t="s">
        <v>2670</v>
      </c>
      <c r="B335" s="142" t="s">
        <v>2513</v>
      </c>
      <c r="C335" s="146">
        <v>39308</v>
      </c>
      <c r="D335" s="144">
        <f t="shared" ca="1" si="2"/>
        <v>17</v>
      </c>
      <c r="E335" s="142" t="s">
        <v>2476</v>
      </c>
      <c r="F335" s="145">
        <v>74371</v>
      </c>
      <c r="H335"/>
      <c r="I335"/>
    </row>
    <row r="336" spans="1:9" s="136" customFormat="1" x14ac:dyDescent="0.3">
      <c r="A336" s="142" t="s">
        <v>2671</v>
      </c>
      <c r="B336" s="142" t="s">
        <v>2513</v>
      </c>
      <c r="C336" s="143">
        <v>34273</v>
      </c>
      <c r="D336" s="144">
        <f t="shared" ca="1" si="2"/>
        <v>31</v>
      </c>
      <c r="E336" s="142" t="s">
        <v>2474</v>
      </c>
      <c r="F336" s="145">
        <v>66658</v>
      </c>
      <c r="H336"/>
      <c r="I336"/>
    </row>
    <row r="337" spans="1:9" s="136" customFormat="1" x14ac:dyDescent="0.3">
      <c r="A337" s="142" t="s">
        <v>2672</v>
      </c>
      <c r="B337" s="142" t="s">
        <v>2513</v>
      </c>
      <c r="C337" s="143">
        <v>38918</v>
      </c>
      <c r="D337" s="144">
        <f t="shared" ca="1" si="2"/>
        <v>18</v>
      </c>
      <c r="E337" s="142" t="s">
        <v>2474</v>
      </c>
      <c r="F337" s="145">
        <v>67145</v>
      </c>
      <c r="H337"/>
      <c r="I337"/>
    </row>
    <row r="338" spans="1:9" s="136" customFormat="1" x14ac:dyDescent="0.3">
      <c r="A338" s="142" t="s">
        <v>2673</v>
      </c>
      <c r="B338" s="142" t="s">
        <v>2513</v>
      </c>
      <c r="C338" s="143">
        <v>34205</v>
      </c>
      <c r="D338" s="144">
        <f t="shared" ca="1" si="2"/>
        <v>31</v>
      </c>
      <c r="E338" s="142" t="s">
        <v>2474</v>
      </c>
      <c r="F338" s="145">
        <v>77628</v>
      </c>
      <c r="H338"/>
      <c r="I338"/>
    </row>
    <row r="339" spans="1:9" s="136" customFormat="1" x14ac:dyDescent="0.3">
      <c r="A339" s="142" t="s">
        <v>2674</v>
      </c>
      <c r="B339" s="142" t="s">
        <v>2513</v>
      </c>
      <c r="C339" s="143">
        <v>32569</v>
      </c>
      <c r="D339" s="144">
        <f t="shared" ca="1" si="2"/>
        <v>36</v>
      </c>
      <c r="E339" s="142" t="s">
        <v>2485</v>
      </c>
      <c r="F339" s="145">
        <v>62999</v>
      </c>
      <c r="H339"/>
      <c r="I339"/>
    </row>
    <row r="340" spans="1:9" s="136" customFormat="1" x14ac:dyDescent="0.3">
      <c r="A340" s="142" t="s">
        <v>2675</v>
      </c>
      <c r="B340" s="142" t="s">
        <v>2513</v>
      </c>
      <c r="C340" s="143">
        <v>35000</v>
      </c>
      <c r="D340" s="144">
        <f t="shared" ca="1" si="2"/>
        <v>29</v>
      </c>
      <c r="E340" s="142" t="s">
        <v>2479</v>
      </c>
      <c r="F340" s="145">
        <v>78346</v>
      </c>
      <c r="H340"/>
      <c r="I340"/>
    </row>
    <row r="341" spans="1:9" s="136" customFormat="1" x14ac:dyDescent="0.3">
      <c r="A341" s="142" t="s">
        <v>2676</v>
      </c>
      <c r="B341" s="142" t="s">
        <v>2513</v>
      </c>
      <c r="C341" s="143">
        <v>33276</v>
      </c>
      <c r="D341" s="144">
        <f t="shared" ca="1" si="2"/>
        <v>34</v>
      </c>
      <c r="E341" s="142" t="s">
        <v>2474</v>
      </c>
      <c r="F341" s="145">
        <v>64978</v>
      </c>
      <c r="H341"/>
      <c r="I341"/>
    </row>
    <row r="342" spans="1:9" s="136" customFormat="1" x14ac:dyDescent="0.3">
      <c r="A342" s="142" t="s">
        <v>2677</v>
      </c>
      <c r="B342" s="142" t="s">
        <v>2513</v>
      </c>
      <c r="C342" s="143">
        <v>35434</v>
      </c>
      <c r="D342" s="144">
        <f t="shared" ca="1" si="2"/>
        <v>28</v>
      </c>
      <c r="E342" s="142" t="s">
        <v>2479</v>
      </c>
      <c r="F342" s="145">
        <v>43999</v>
      </c>
      <c r="H342"/>
      <c r="I342"/>
    </row>
    <row r="343" spans="1:9" s="136" customFormat="1" x14ac:dyDescent="0.3">
      <c r="A343" s="142" t="s">
        <v>2678</v>
      </c>
      <c r="B343" s="142" t="s">
        <v>2513</v>
      </c>
      <c r="C343" s="143">
        <v>37477</v>
      </c>
      <c r="D343" s="144">
        <f t="shared" ca="1" si="2"/>
        <v>22</v>
      </c>
      <c r="E343" s="142" t="s">
        <v>2474</v>
      </c>
      <c r="F343" s="145">
        <v>62538</v>
      </c>
      <c r="H343"/>
      <c r="I343"/>
    </row>
    <row r="344" spans="1:9" s="136" customFormat="1" x14ac:dyDescent="0.3">
      <c r="A344" s="142" t="s">
        <v>2679</v>
      </c>
      <c r="B344" s="142" t="s">
        <v>2513</v>
      </c>
      <c r="C344" s="143">
        <v>32182</v>
      </c>
      <c r="D344" s="144">
        <f t="shared" ca="1" si="2"/>
        <v>37</v>
      </c>
      <c r="E344" s="142" t="s">
        <v>2474</v>
      </c>
      <c r="F344" s="145">
        <v>51162</v>
      </c>
      <c r="H344"/>
      <c r="I344"/>
    </row>
    <row r="345" spans="1:9" s="136" customFormat="1" x14ac:dyDescent="0.3">
      <c r="A345" s="142" t="s">
        <v>2680</v>
      </c>
      <c r="B345" s="142" t="s">
        <v>2513</v>
      </c>
      <c r="C345" s="143">
        <v>32632</v>
      </c>
      <c r="D345" s="144">
        <f t="shared" ca="1" si="2"/>
        <v>36</v>
      </c>
      <c r="E345" s="142" t="s">
        <v>2485</v>
      </c>
      <c r="F345" s="145">
        <v>66581</v>
      </c>
      <c r="H345"/>
      <c r="I345"/>
    </row>
    <row r="346" spans="1:9" s="136" customFormat="1" x14ac:dyDescent="0.3">
      <c r="A346" s="142" t="s">
        <v>2681</v>
      </c>
      <c r="B346" s="142" t="s">
        <v>2513</v>
      </c>
      <c r="C346" s="143">
        <v>33847</v>
      </c>
      <c r="D346" s="144">
        <f t="shared" ca="1" si="2"/>
        <v>32</v>
      </c>
      <c r="E346" s="142" t="s">
        <v>2476</v>
      </c>
      <c r="F346" s="145">
        <v>68863</v>
      </c>
      <c r="H346"/>
      <c r="I346"/>
    </row>
    <row r="347" spans="1:9" s="136" customFormat="1" x14ac:dyDescent="0.3">
      <c r="A347" s="142" t="s">
        <v>2682</v>
      </c>
      <c r="B347" s="142" t="s">
        <v>2513</v>
      </c>
      <c r="C347" s="143">
        <v>35190</v>
      </c>
      <c r="D347" s="144">
        <f t="shared" ca="1" si="2"/>
        <v>29</v>
      </c>
      <c r="E347" s="142" t="s">
        <v>2474</v>
      </c>
      <c r="F347" s="145">
        <v>64885</v>
      </c>
      <c r="H347"/>
      <c r="I347"/>
    </row>
    <row r="348" spans="1:9" s="136" customFormat="1" x14ac:dyDescent="0.3">
      <c r="A348" s="142" t="s">
        <v>2683</v>
      </c>
      <c r="B348" s="142" t="s">
        <v>2513</v>
      </c>
      <c r="C348" s="143">
        <v>39220</v>
      </c>
      <c r="D348" s="144">
        <f t="shared" ca="1" si="2"/>
        <v>18</v>
      </c>
      <c r="E348" s="142" t="s">
        <v>2476</v>
      </c>
      <c r="F348" s="145">
        <v>45852</v>
      </c>
      <c r="H348"/>
      <c r="I348"/>
    </row>
    <row r="349" spans="1:9" s="136" customFormat="1" x14ac:dyDescent="0.3">
      <c r="A349" s="142" t="s">
        <v>2684</v>
      </c>
      <c r="B349" s="142" t="s">
        <v>2513</v>
      </c>
      <c r="C349" s="143">
        <v>35727</v>
      </c>
      <c r="D349" s="144">
        <f t="shared" ca="1" si="2"/>
        <v>27</v>
      </c>
      <c r="E349" s="142" t="s">
        <v>2474</v>
      </c>
      <c r="F349" s="145">
        <v>72634</v>
      </c>
      <c r="H349"/>
      <c r="I349"/>
    </row>
    <row r="350" spans="1:9" s="136" customFormat="1" x14ac:dyDescent="0.3">
      <c r="A350" s="142" t="s">
        <v>2685</v>
      </c>
      <c r="B350" s="142" t="s">
        <v>2513</v>
      </c>
      <c r="C350" s="143">
        <v>32725</v>
      </c>
      <c r="D350" s="144">
        <f t="shared" ca="1" si="2"/>
        <v>35</v>
      </c>
      <c r="E350" s="142" t="s">
        <v>2476</v>
      </c>
      <c r="F350" s="145">
        <v>24663</v>
      </c>
      <c r="H350"/>
      <c r="I350"/>
    </row>
    <row r="351" spans="1:9" s="136" customFormat="1" x14ac:dyDescent="0.3">
      <c r="A351" s="142" t="s">
        <v>2686</v>
      </c>
      <c r="B351" s="142" t="s">
        <v>2515</v>
      </c>
      <c r="C351" s="143">
        <v>32739</v>
      </c>
      <c r="D351" s="144">
        <f t="shared" ca="1" si="2"/>
        <v>35</v>
      </c>
      <c r="E351" s="142" t="s">
        <v>2474</v>
      </c>
      <c r="F351" s="145">
        <v>44871</v>
      </c>
      <c r="H351"/>
      <c r="I351"/>
    </row>
    <row r="352" spans="1:9" s="136" customFormat="1" x14ac:dyDescent="0.3">
      <c r="A352" s="142" t="s">
        <v>2687</v>
      </c>
      <c r="B352" s="142" t="s">
        <v>2515</v>
      </c>
      <c r="C352" s="143">
        <v>34950</v>
      </c>
      <c r="D352" s="144">
        <f t="shared" ca="1" si="2"/>
        <v>29</v>
      </c>
      <c r="E352" s="142" t="s">
        <v>2474</v>
      </c>
      <c r="F352" s="145">
        <v>57988</v>
      </c>
      <c r="H352"/>
      <c r="I352"/>
    </row>
    <row r="353" spans="1:9" s="136" customFormat="1" x14ac:dyDescent="0.3">
      <c r="A353" s="142" t="s">
        <v>2688</v>
      </c>
      <c r="B353" s="142" t="s">
        <v>2515</v>
      </c>
      <c r="C353" s="143">
        <v>32602</v>
      </c>
      <c r="D353" s="144">
        <f t="shared" ca="1" si="2"/>
        <v>36</v>
      </c>
      <c r="E353" s="142" t="s">
        <v>2474</v>
      </c>
      <c r="F353" s="145">
        <v>76518</v>
      </c>
      <c r="H353"/>
      <c r="I353"/>
    </row>
    <row r="354" spans="1:9" s="136" customFormat="1" x14ac:dyDescent="0.3">
      <c r="A354" s="142" t="s">
        <v>2689</v>
      </c>
      <c r="B354" s="142" t="s">
        <v>2515</v>
      </c>
      <c r="C354" s="143">
        <v>32658</v>
      </c>
      <c r="D354" s="144">
        <f t="shared" ca="1" si="2"/>
        <v>36</v>
      </c>
      <c r="E354" s="142" t="s">
        <v>2474</v>
      </c>
      <c r="F354" s="145">
        <v>31753</v>
      </c>
      <c r="H354"/>
      <c r="I354"/>
    </row>
    <row r="355" spans="1:9" s="136" customFormat="1" x14ac:dyDescent="0.3">
      <c r="A355" s="142" t="s">
        <v>2690</v>
      </c>
      <c r="B355" s="142" t="s">
        <v>2515</v>
      </c>
      <c r="C355" s="143">
        <v>32944</v>
      </c>
      <c r="D355" s="144">
        <f t="shared" ref="D355:D409" ca="1" si="3">DATEDIF(C355,TODAY(),"Y")</f>
        <v>35</v>
      </c>
      <c r="E355" s="142" t="s">
        <v>2476</v>
      </c>
      <c r="F355" s="145">
        <v>50213</v>
      </c>
      <c r="H355"/>
      <c r="I355"/>
    </row>
    <row r="356" spans="1:9" s="136" customFormat="1" x14ac:dyDescent="0.3">
      <c r="A356" s="142" t="s">
        <v>2691</v>
      </c>
      <c r="B356" s="142" t="s">
        <v>2515</v>
      </c>
      <c r="C356" s="143">
        <v>34860</v>
      </c>
      <c r="D356" s="144">
        <f t="shared" ca="1" si="3"/>
        <v>30</v>
      </c>
      <c r="E356" s="142" t="s">
        <v>2485</v>
      </c>
      <c r="F356" s="145">
        <v>37719</v>
      </c>
      <c r="H356"/>
      <c r="I356"/>
    </row>
    <row r="357" spans="1:9" s="136" customFormat="1" x14ac:dyDescent="0.3">
      <c r="A357" s="142" t="s">
        <v>2692</v>
      </c>
      <c r="B357" s="142" t="s">
        <v>2515</v>
      </c>
      <c r="C357" s="143">
        <v>32906</v>
      </c>
      <c r="D357" s="144">
        <f t="shared" ca="1" si="3"/>
        <v>35</v>
      </c>
      <c r="E357" s="142" t="s">
        <v>2474</v>
      </c>
      <c r="F357" s="145">
        <v>32127</v>
      </c>
      <c r="H357"/>
      <c r="I357"/>
    </row>
    <row r="358" spans="1:9" s="136" customFormat="1" x14ac:dyDescent="0.3">
      <c r="A358" s="142" t="s">
        <v>2693</v>
      </c>
      <c r="B358" s="142" t="s">
        <v>2515</v>
      </c>
      <c r="C358" s="143">
        <v>32323</v>
      </c>
      <c r="D358" s="144">
        <f t="shared" ca="1" si="3"/>
        <v>36</v>
      </c>
      <c r="E358" s="142" t="s">
        <v>2474</v>
      </c>
      <c r="F358" s="145">
        <v>34285</v>
      </c>
      <c r="H358"/>
      <c r="I358"/>
    </row>
    <row r="359" spans="1:9" s="136" customFormat="1" x14ac:dyDescent="0.3">
      <c r="A359" s="142" t="s">
        <v>2694</v>
      </c>
      <c r="B359" s="142" t="s">
        <v>2515</v>
      </c>
      <c r="C359" s="143">
        <v>34462</v>
      </c>
      <c r="D359" s="144">
        <f t="shared" ca="1" si="3"/>
        <v>31</v>
      </c>
      <c r="E359" s="142" t="s">
        <v>2474</v>
      </c>
      <c r="F359" s="145">
        <v>74287</v>
      </c>
      <c r="H359"/>
      <c r="I359"/>
    </row>
    <row r="360" spans="1:9" s="136" customFormat="1" x14ac:dyDescent="0.3">
      <c r="A360" s="142" t="s">
        <v>2695</v>
      </c>
      <c r="B360" s="142" t="s">
        <v>2515</v>
      </c>
      <c r="C360" s="143">
        <v>34923</v>
      </c>
      <c r="D360" s="144">
        <f t="shared" ca="1" si="3"/>
        <v>29</v>
      </c>
      <c r="E360" s="142" t="s">
        <v>2479</v>
      </c>
      <c r="F360" s="145">
        <v>50154</v>
      </c>
      <c r="H360"/>
      <c r="I360"/>
    </row>
    <row r="361" spans="1:9" s="136" customFormat="1" x14ac:dyDescent="0.3">
      <c r="A361" s="142" t="s">
        <v>2696</v>
      </c>
      <c r="B361" s="142" t="s">
        <v>2515</v>
      </c>
      <c r="C361" s="143">
        <v>36136</v>
      </c>
      <c r="D361" s="144">
        <f t="shared" ca="1" si="3"/>
        <v>26</v>
      </c>
      <c r="E361" s="142" t="s">
        <v>2485</v>
      </c>
      <c r="F361" s="145">
        <v>48958</v>
      </c>
      <c r="H361"/>
      <c r="I361"/>
    </row>
    <row r="362" spans="1:9" s="136" customFormat="1" x14ac:dyDescent="0.3">
      <c r="A362" s="142" t="s">
        <v>2697</v>
      </c>
      <c r="B362" s="142" t="s">
        <v>2515</v>
      </c>
      <c r="C362" s="143">
        <v>36847</v>
      </c>
      <c r="D362" s="144">
        <f t="shared" ca="1" si="3"/>
        <v>24</v>
      </c>
      <c r="E362" s="142" t="s">
        <v>2474</v>
      </c>
      <c r="F362" s="145">
        <v>56510</v>
      </c>
      <c r="H362"/>
      <c r="I362"/>
    </row>
    <row r="363" spans="1:9" s="136" customFormat="1" x14ac:dyDescent="0.3">
      <c r="A363" s="142" t="s">
        <v>2698</v>
      </c>
      <c r="B363" s="142" t="s">
        <v>2515</v>
      </c>
      <c r="C363" s="143">
        <v>38799</v>
      </c>
      <c r="D363" s="144">
        <f t="shared" ca="1" si="3"/>
        <v>19</v>
      </c>
      <c r="E363" s="142" t="s">
        <v>2474</v>
      </c>
      <c r="F363" s="145">
        <v>73454</v>
      </c>
      <c r="H363"/>
      <c r="I363"/>
    </row>
    <row r="364" spans="1:9" s="136" customFormat="1" x14ac:dyDescent="0.3">
      <c r="A364" s="142" t="s">
        <v>2699</v>
      </c>
      <c r="B364" s="142" t="s">
        <v>2515</v>
      </c>
      <c r="C364" s="143">
        <v>36829</v>
      </c>
      <c r="D364" s="144">
        <f t="shared" ca="1" si="3"/>
        <v>24</v>
      </c>
      <c r="E364" s="142" t="s">
        <v>2476</v>
      </c>
      <c r="F364" s="145">
        <v>51715</v>
      </c>
      <c r="H364"/>
      <c r="I364"/>
    </row>
    <row r="365" spans="1:9" s="136" customFormat="1" x14ac:dyDescent="0.3">
      <c r="A365" s="142" t="s">
        <v>2700</v>
      </c>
      <c r="B365" s="142" t="s">
        <v>2515</v>
      </c>
      <c r="C365" s="143">
        <v>37081</v>
      </c>
      <c r="D365" s="144">
        <f t="shared" ca="1" si="3"/>
        <v>23</v>
      </c>
      <c r="E365" s="142" t="s">
        <v>2485</v>
      </c>
      <c r="F365" s="145">
        <v>72804</v>
      </c>
      <c r="H365"/>
      <c r="I365"/>
    </row>
    <row r="366" spans="1:9" s="136" customFormat="1" x14ac:dyDescent="0.3">
      <c r="A366" s="142" t="s">
        <v>2701</v>
      </c>
      <c r="B366" s="142" t="s">
        <v>2515</v>
      </c>
      <c r="C366" s="143">
        <v>33854</v>
      </c>
      <c r="D366" s="144">
        <f t="shared" ca="1" si="3"/>
        <v>32</v>
      </c>
      <c r="E366" s="142" t="s">
        <v>2474</v>
      </c>
      <c r="F366" s="145">
        <v>67406</v>
      </c>
      <c r="H366"/>
      <c r="I366"/>
    </row>
    <row r="367" spans="1:9" s="136" customFormat="1" x14ac:dyDescent="0.3">
      <c r="A367" s="142" t="s">
        <v>2702</v>
      </c>
      <c r="B367" s="142" t="s">
        <v>2515</v>
      </c>
      <c r="C367" s="143">
        <v>33399</v>
      </c>
      <c r="D367" s="144">
        <f t="shared" ca="1" si="3"/>
        <v>34</v>
      </c>
      <c r="E367" s="142" t="s">
        <v>2479</v>
      </c>
      <c r="F367" s="145">
        <v>77066</v>
      </c>
      <c r="H367"/>
      <c r="I367"/>
    </row>
    <row r="368" spans="1:9" s="136" customFormat="1" x14ac:dyDescent="0.3">
      <c r="A368" s="142" t="s">
        <v>2703</v>
      </c>
      <c r="B368" s="142" t="s">
        <v>2515</v>
      </c>
      <c r="C368" s="143">
        <v>35250</v>
      </c>
      <c r="D368" s="144">
        <f t="shared" ca="1" si="3"/>
        <v>28</v>
      </c>
      <c r="E368" s="142" t="s">
        <v>2476</v>
      </c>
      <c r="F368" s="145">
        <v>62096</v>
      </c>
      <c r="H368"/>
      <c r="I368"/>
    </row>
    <row r="369" spans="1:9" s="136" customFormat="1" x14ac:dyDescent="0.3">
      <c r="A369" s="142" t="s">
        <v>2704</v>
      </c>
      <c r="B369" s="142" t="s">
        <v>2515</v>
      </c>
      <c r="C369" s="143">
        <v>33808</v>
      </c>
      <c r="D369" s="144">
        <f t="shared" ca="1" si="3"/>
        <v>32</v>
      </c>
      <c r="E369" s="142" t="s">
        <v>2474</v>
      </c>
      <c r="F369" s="145">
        <v>39213</v>
      </c>
      <c r="H369"/>
      <c r="I369"/>
    </row>
    <row r="370" spans="1:9" s="136" customFormat="1" x14ac:dyDescent="0.3">
      <c r="A370" s="142" t="s">
        <v>2705</v>
      </c>
      <c r="B370" s="142" t="s">
        <v>2515</v>
      </c>
      <c r="C370" s="143">
        <v>35124</v>
      </c>
      <c r="D370" s="144">
        <f t="shared" ca="1" si="3"/>
        <v>29</v>
      </c>
      <c r="E370" s="142" t="s">
        <v>2485</v>
      </c>
      <c r="F370" s="145">
        <v>48907</v>
      </c>
      <c r="H370"/>
      <c r="I370"/>
    </row>
    <row r="371" spans="1:9" s="136" customFormat="1" x14ac:dyDescent="0.3">
      <c r="A371" s="142" t="s">
        <v>2706</v>
      </c>
      <c r="B371" s="142" t="s">
        <v>2515</v>
      </c>
      <c r="C371" s="143">
        <v>35268</v>
      </c>
      <c r="D371" s="144">
        <f t="shared" ca="1" si="3"/>
        <v>28</v>
      </c>
      <c r="E371" s="142" t="s">
        <v>2485</v>
      </c>
      <c r="F371" s="145">
        <v>70660</v>
      </c>
      <c r="H371"/>
      <c r="I371"/>
    </row>
    <row r="372" spans="1:9" s="136" customFormat="1" x14ac:dyDescent="0.3">
      <c r="A372" s="142" t="s">
        <v>2707</v>
      </c>
      <c r="B372" s="142" t="s">
        <v>2515</v>
      </c>
      <c r="C372" s="143">
        <v>35414</v>
      </c>
      <c r="D372" s="144">
        <f t="shared" ca="1" si="3"/>
        <v>28</v>
      </c>
      <c r="E372" s="142" t="s">
        <v>2474</v>
      </c>
      <c r="F372" s="145">
        <v>39786</v>
      </c>
      <c r="H372"/>
      <c r="I372"/>
    </row>
    <row r="373" spans="1:9" s="136" customFormat="1" x14ac:dyDescent="0.3">
      <c r="A373" s="142" t="s">
        <v>2708</v>
      </c>
      <c r="B373" s="142" t="s">
        <v>2515</v>
      </c>
      <c r="C373" s="143">
        <v>32475</v>
      </c>
      <c r="D373" s="144">
        <f t="shared" ca="1" si="3"/>
        <v>36</v>
      </c>
      <c r="E373" s="142" t="s">
        <v>2485</v>
      </c>
      <c r="F373" s="145">
        <v>54231</v>
      </c>
      <c r="H373"/>
      <c r="I373"/>
    </row>
    <row r="374" spans="1:9" s="136" customFormat="1" x14ac:dyDescent="0.3">
      <c r="A374" s="142" t="s">
        <v>2709</v>
      </c>
      <c r="B374" s="142" t="s">
        <v>2515</v>
      </c>
      <c r="C374" s="143">
        <v>35344</v>
      </c>
      <c r="D374" s="144">
        <f t="shared" ca="1" si="3"/>
        <v>28</v>
      </c>
      <c r="E374" s="142" t="s">
        <v>2474</v>
      </c>
      <c r="F374" s="145">
        <v>49016</v>
      </c>
      <c r="H374"/>
      <c r="I374"/>
    </row>
    <row r="375" spans="1:9" s="136" customFormat="1" x14ac:dyDescent="0.3">
      <c r="A375" s="142" t="s">
        <v>2710</v>
      </c>
      <c r="B375" s="142" t="s">
        <v>2517</v>
      </c>
      <c r="C375" s="143">
        <v>38225</v>
      </c>
      <c r="D375" s="144">
        <f t="shared" ca="1" si="3"/>
        <v>20</v>
      </c>
      <c r="E375" s="142" t="s">
        <v>2474</v>
      </c>
      <c r="F375" s="145">
        <v>63018</v>
      </c>
      <c r="H375"/>
      <c r="I375"/>
    </row>
    <row r="376" spans="1:9" s="136" customFormat="1" x14ac:dyDescent="0.3">
      <c r="A376" s="142" t="s">
        <v>2711</v>
      </c>
      <c r="B376" s="142" t="s">
        <v>2517</v>
      </c>
      <c r="C376" s="143">
        <v>34361</v>
      </c>
      <c r="D376" s="144">
        <f t="shared" ca="1" si="3"/>
        <v>31</v>
      </c>
      <c r="E376" s="142" t="s">
        <v>2474</v>
      </c>
      <c r="F376" s="145">
        <v>44665</v>
      </c>
      <c r="H376"/>
      <c r="I376"/>
    </row>
    <row r="377" spans="1:9" s="136" customFormat="1" x14ac:dyDescent="0.3">
      <c r="A377" s="142" t="s">
        <v>2712</v>
      </c>
      <c r="B377" s="142" t="s">
        <v>2517</v>
      </c>
      <c r="C377" s="143">
        <v>32874</v>
      </c>
      <c r="D377" s="144">
        <f t="shared" ca="1" si="3"/>
        <v>35</v>
      </c>
      <c r="E377" s="142" t="s">
        <v>2485</v>
      </c>
      <c r="F377" s="145">
        <v>50301</v>
      </c>
      <c r="H377"/>
      <c r="I377"/>
    </row>
    <row r="378" spans="1:9" s="136" customFormat="1" x14ac:dyDescent="0.3">
      <c r="A378" s="142" t="s">
        <v>2713</v>
      </c>
      <c r="B378" s="142" t="s">
        <v>2517</v>
      </c>
      <c r="C378" s="143">
        <v>32560</v>
      </c>
      <c r="D378" s="144">
        <f t="shared" ca="1" si="3"/>
        <v>36</v>
      </c>
      <c r="E378" s="142" t="s">
        <v>2485</v>
      </c>
      <c r="F378" s="145">
        <v>65874</v>
      </c>
      <c r="H378"/>
      <c r="I378"/>
    </row>
    <row r="379" spans="1:9" s="136" customFormat="1" x14ac:dyDescent="0.3">
      <c r="A379" s="142" t="s">
        <v>2714</v>
      </c>
      <c r="B379" s="142" t="s">
        <v>2517</v>
      </c>
      <c r="C379" s="143">
        <v>35516</v>
      </c>
      <c r="D379" s="144">
        <f t="shared" ca="1" si="3"/>
        <v>28</v>
      </c>
      <c r="E379" s="142" t="s">
        <v>2476</v>
      </c>
      <c r="F379" s="145">
        <v>49388</v>
      </c>
      <c r="H379"/>
      <c r="I379"/>
    </row>
    <row r="380" spans="1:9" s="136" customFormat="1" x14ac:dyDescent="0.3">
      <c r="A380" s="142" t="s">
        <v>2715</v>
      </c>
      <c r="B380" s="142" t="s">
        <v>2517</v>
      </c>
      <c r="C380" s="143">
        <v>36119</v>
      </c>
      <c r="D380" s="144">
        <f t="shared" ca="1" si="3"/>
        <v>26</v>
      </c>
      <c r="E380" s="142" t="s">
        <v>2485</v>
      </c>
      <c r="F380" s="145">
        <v>25186</v>
      </c>
      <c r="H380"/>
      <c r="I380"/>
    </row>
    <row r="381" spans="1:9" s="136" customFormat="1" x14ac:dyDescent="0.3">
      <c r="A381" s="142" t="s">
        <v>2716</v>
      </c>
      <c r="B381" s="142" t="s">
        <v>2517</v>
      </c>
      <c r="C381" s="146">
        <v>39590</v>
      </c>
      <c r="D381" s="144">
        <f t="shared" ca="1" si="3"/>
        <v>17</v>
      </c>
      <c r="E381" s="142" t="s">
        <v>2474</v>
      </c>
      <c r="F381" s="145">
        <v>43142</v>
      </c>
      <c r="H381"/>
      <c r="I381"/>
    </row>
    <row r="382" spans="1:9" s="136" customFormat="1" x14ac:dyDescent="0.3">
      <c r="A382" s="142" t="s">
        <v>2717</v>
      </c>
      <c r="B382" s="142" t="s">
        <v>2517</v>
      </c>
      <c r="C382" s="143">
        <v>33011</v>
      </c>
      <c r="D382" s="144">
        <f t="shared" ca="1" si="3"/>
        <v>35</v>
      </c>
      <c r="E382" s="142" t="s">
        <v>2474</v>
      </c>
      <c r="F382" s="145">
        <v>36796</v>
      </c>
      <c r="H382"/>
      <c r="I382"/>
    </row>
    <row r="383" spans="1:9" s="136" customFormat="1" x14ac:dyDescent="0.3">
      <c r="A383" s="142" t="s">
        <v>2718</v>
      </c>
      <c r="B383" s="142" t="s">
        <v>2517</v>
      </c>
      <c r="C383" s="143">
        <v>38337</v>
      </c>
      <c r="D383" s="144">
        <f t="shared" ca="1" si="3"/>
        <v>20</v>
      </c>
      <c r="E383" s="142" t="s">
        <v>2474</v>
      </c>
      <c r="F383" s="145">
        <v>38146</v>
      </c>
      <c r="H383"/>
      <c r="I383"/>
    </row>
    <row r="384" spans="1:9" s="136" customFormat="1" x14ac:dyDescent="0.3">
      <c r="A384" s="142" t="s">
        <v>2719</v>
      </c>
      <c r="B384" s="142" t="s">
        <v>2517</v>
      </c>
      <c r="C384" s="143">
        <v>33879</v>
      </c>
      <c r="D384" s="144">
        <f t="shared" ca="1" si="3"/>
        <v>32</v>
      </c>
      <c r="E384" s="142" t="s">
        <v>2479</v>
      </c>
      <c r="F384" s="145">
        <v>77519</v>
      </c>
      <c r="H384"/>
      <c r="I384"/>
    </row>
    <row r="385" spans="1:9" s="136" customFormat="1" x14ac:dyDescent="0.3">
      <c r="A385" s="142" t="s">
        <v>2720</v>
      </c>
      <c r="B385" s="142" t="s">
        <v>2517</v>
      </c>
      <c r="C385" s="143">
        <v>33340</v>
      </c>
      <c r="D385" s="144">
        <f t="shared" ca="1" si="3"/>
        <v>34</v>
      </c>
      <c r="E385" s="142" t="s">
        <v>2474</v>
      </c>
      <c r="F385" s="145">
        <v>48884</v>
      </c>
      <c r="H385"/>
      <c r="I385"/>
    </row>
    <row r="386" spans="1:9" s="136" customFormat="1" x14ac:dyDescent="0.3">
      <c r="A386" s="142" t="s">
        <v>2721</v>
      </c>
      <c r="B386" s="142" t="s">
        <v>2517</v>
      </c>
      <c r="C386" s="143">
        <v>36010</v>
      </c>
      <c r="D386" s="144">
        <f t="shared" ca="1" si="3"/>
        <v>26</v>
      </c>
      <c r="E386" s="142" t="s">
        <v>2474</v>
      </c>
      <c r="F386" s="145">
        <v>67728</v>
      </c>
      <c r="H386"/>
      <c r="I386"/>
    </row>
    <row r="387" spans="1:9" s="136" customFormat="1" x14ac:dyDescent="0.3">
      <c r="A387" s="142" t="s">
        <v>2722</v>
      </c>
      <c r="B387" s="142" t="s">
        <v>2517</v>
      </c>
      <c r="C387" s="143">
        <v>33588</v>
      </c>
      <c r="D387" s="144">
        <f t="shared" ca="1" si="3"/>
        <v>33</v>
      </c>
      <c r="E387" s="142" t="s">
        <v>2485</v>
      </c>
      <c r="F387" s="145">
        <v>77934</v>
      </c>
      <c r="H387"/>
      <c r="I387"/>
    </row>
    <row r="388" spans="1:9" s="136" customFormat="1" x14ac:dyDescent="0.3">
      <c r="A388" s="142" t="s">
        <v>2723</v>
      </c>
      <c r="B388" s="142" t="s">
        <v>2517</v>
      </c>
      <c r="C388" s="143">
        <v>36063</v>
      </c>
      <c r="D388" s="144">
        <f t="shared" ca="1" si="3"/>
        <v>26</v>
      </c>
      <c r="E388" s="142" t="s">
        <v>2474</v>
      </c>
      <c r="F388" s="145">
        <v>66857</v>
      </c>
      <c r="H388"/>
      <c r="I388"/>
    </row>
    <row r="389" spans="1:9" s="136" customFormat="1" x14ac:dyDescent="0.3">
      <c r="A389" s="142" t="s">
        <v>2724</v>
      </c>
      <c r="B389" s="142" t="s">
        <v>2517</v>
      </c>
      <c r="C389" s="143">
        <v>35673</v>
      </c>
      <c r="D389" s="144">
        <f t="shared" ca="1" si="3"/>
        <v>27</v>
      </c>
      <c r="E389" s="142" t="s">
        <v>2474</v>
      </c>
      <c r="F389" s="145">
        <v>74826</v>
      </c>
      <c r="H389"/>
      <c r="I389"/>
    </row>
    <row r="390" spans="1:9" s="136" customFormat="1" x14ac:dyDescent="0.3">
      <c r="A390" s="142" t="s">
        <v>2725</v>
      </c>
      <c r="B390" s="142" t="s">
        <v>2517</v>
      </c>
      <c r="C390" s="143">
        <v>33194</v>
      </c>
      <c r="D390" s="144">
        <f t="shared" ca="1" si="3"/>
        <v>34</v>
      </c>
      <c r="E390" s="142" t="s">
        <v>2476</v>
      </c>
      <c r="F390" s="145">
        <v>64878</v>
      </c>
      <c r="H390"/>
      <c r="I390"/>
    </row>
    <row r="391" spans="1:9" s="136" customFormat="1" x14ac:dyDescent="0.3">
      <c r="A391" s="142" t="s">
        <v>2726</v>
      </c>
      <c r="B391" s="142" t="s">
        <v>2517</v>
      </c>
      <c r="C391" s="143">
        <v>32975</v>
      </c>
      <c r="D391" s="144">
        <f t="shared" ca="1" si="3"/>
        <v>35</v>
      </c>
      <c r="E391" s="142" t="s">
        <v>2474</v>
      </c>
      <c r="F391" s="145">
        <v>34596</v>
      </c>
      <c r="H391"/>
      <c r="I391"/>
    </row>
    <row r="392" spans="1:9" s="136" customFormat="1" x14ac:dyDescent="0.3">
      <c r="A392" s="142" t="s">
        <v>2727</v>
      </c>
      <c r="B392" s="142" t="s">
        <v>2517</v>
      </c>
      <c r="C392" s="143">
        <v>34330</v>
      </c>
      <c r="D392" s="144">
        <f t="shared" ca="1" si="3"/>
        <v>31</v>
      </c>
      <c r="E392" s="142" t="s">
        <v>2474</v>
      </c>
      <c r="F392" s="145">
        <v>34790</v>
      </c>
      <c r="H392"/>
      <c r="I392"/>
    </row>
    <row r="393" spans="1:9" s="136" customFormat="1" x14ac:dyDescent="0.3">
      <c r="A393" s="142" t="s">
        <v>2728</v>
      </c>
      <c r="B393" s="142" t="s">
        <v>2517</v>
      </c>
      <c r="C393" s="143">
        <v>37700</v>
      </c>
      <c r="D393" s="144">
        <f t="shared" ca="1" si="3"/>
        <v>22</v>
      </c>
      <c r="E393" s="142" t="s">
        <v>2479</v>
      </c>
      <c r="F393" s="145">
        <v>28919</v>
      </c>
      <c r="H393"/>
      <c r="I393"/>
    </row>
    <row r="394" spans="1:9" s="136" customFormat="1" x14ac:dyDescent="0.3">
      <c r="A394" s="142" t="s">
        <v>2729</v>
      </c>
      <c r="B394" s="142" t="s">
        <v>2517</v>
      </c>
      <c r="C394" s="143">
        <v>34630</v>
      </c>
      <c r="D394" s="144">
        <f t="shared" ca="1" si="3"/>
        <v>30</v>
      </c>
      <c r="E394" s="142" t="s">
        <v>2479</v>
      </c>
      <c r="F394" s="145">
        <v>48862</v>
      </c>
      <c r="H394"/>
      <c r="I394"/>
    </row>
    <row r="395" spans="1:9" s="136" customFormat="1" x14ac:dyDescent="0.3">
      <c r="A395" s="142" t="s">
        <v>2730</v>
      </c>
      <c r="B395" s="142" t="s">
        <v>2517</v>
      </c>
      <c r="C395" s="146">
        <v>39734</v>
      </c>
      <c r="D395" s="144">
        <f t="shared" ca="1" si="3"/>
        <v>16</v>
      </c>
      <c r="E395" s="142" t="s">
        <v>2474</v>
      </c>
      <c r="F395" s="145">
        <v>63541</v>
      </c>
      <c r="H395"/>
      <c r="I395"/>
    </row>
    <row r="396" spans="1:9" s="136" customFormat="1" x14ac:dyDescent="0.3">
      <c r="A396" s="142" t="s">
        <v>2731</v>
      </c>
      <c r="B396" s="142" t="s">
        <v>2517</v>
      </c>
      <c r="C396" s="143">
        <v>32333</v>
      </c>
      <c r="D396" s="144">
        <f t="shared" ca="1" si="3"/>
        <v>36</v>
      </c>
      <c r="E396" s="142" t="s">
        <v>2474</v>
      </c>
      <c r="F396" s="145">
        <v>41592</v>
      </c>
      <c r="H396"/>
      <c r="I396"/>
    </row>
    <row r="397" spans="1:9" s="136" customFormat="1" x14ac:dyDescent="0.3">
      <c r="A397" s="142" t="s">
        <v>2732</v>
      </c>
      <c r="B397" s="142" t="s">
        <v>2517</v>
      </c>
      <c r="C397" s="143">
        <v>35419</v>
      </c>
      <c r="D397" s="144">
        <f t="shared" ca="1" si="3"/>
        <v>28</v>
      </c>
      <c r="E397" s="142" t="s">
        <v>2476</v>
      </c>
      <c r="F397" s="145">
        <v>76560</v>
      </c>
      <c r="H397"/>
      <c r="I397"/>
    </row>
    <row r="398" spans="1:9" s="136" customFormat="1" x14ac:dyDescent="0.3">
      <c r="A398" s="142" t="s">
        <v>2733</v>
      </c>
      <c r="B398" s="142" t="s">
        <v>2517</v>
      </c>
      <c r="C398" s="143">
        <v>38495</v>
      </c>
      <c r="D398" s="144">
        <f t="shared" ca="1" si="3"/>
        <v>20</v>
      </c>
      <c r="E398" s="142" t="s">
        <v>2474</v>
      </c>
      <c r="F398" s="145">
        <v>65864</v>
      </c>
      <c r="H398"/>
      <c r="I398"/>
    </row>
    <row r="399" spans="1:9" s="136" customFormat="1" x14ac:dyDescent="0.3">
      <c r="A399" s="142" t="s">
        <v>2734</v>
      </c>
      <c r="B399" s="142" t="s">
        <v>2517</v>
      </c>
      <c r="C399" s="143">
        <v>38733</v>
      </c>
      <c r="D399" s="144">
        <f t="shared" ca="1" si="3"/>
        <v>19</v>
      </c>
      <c r="E399" s="142" t="s">
        <v>2474</v>
      </c>
      <c r="F399" s="145">
        <v>77605</v>
      </c>
      <c r="H399"/>
      <c r="I399"/>
    </row>
    <row r="400" spans="1:9" s="136" customFormat="1" x14ac:dyDescent="0.3">
      <c r="A400" s="142" t="s">
        <v>2735</v>
      </c>
      <c r="B400" s="142" t="s">
        <v>2517</v>
      </c>
      <c r="C400" s="143">
        <v>32467</v>
      </c>
      <c r="D400" s="144">
        <f t="shared" ca="1" si="3"/>
        <v>36</v>
      </c>
      <c r="E400" s="142" t="s">
        <v>2485</v>
      </c>
      <c r="F400" s="145">
        <v>58563</v>
      </c>
      <c r="H400"/>
      <c r="I400"/>
    </row>
    <row r="401" spans="1:9" s="136" customFormat="1" x14ac:dyDescent="0.3">
      <c r="A401" s="142" t="s">
        <v>2736</v>
      </c>
      <c r="B401" s="142" t="s">
        <v>2517</v>
      </c>
      <c r="C401" s="143">
        <v>38782</v>
      </c>
      <c r="D401" s="144">
        <f t="shared" ca="1" si="3"/>
        <v>19</v>
      </c>
      <c r="E401" s="142" t="s">
        <v>2485</v>
      </c>
      <c r="F401" s="145">
        <v>38849</v>
      </c>
      <c r="H401"/>
      <c r="I401"/>
    </row>
    <row r="402" spans="1:9" s="136" customFormat="1" x14ac:dyDescent="0.3">
      <c r="A402" s="142" t="s">
        <v>2737</v>
      </c>
      <c r="B402" s="142" t="s">
        <v>2517</v>
      </c>
      <c r="C402" s="143">
        <v>39691</v>
      </c>
      <c r="D402" s="144">
        <f t="shared" ca="1" si="3"/>
        <v>16</v>
      </c>
      <c r="E402" s="142" t="s">
        <v>2474</v>
      </c>
      <c r="F402" s="145">
        <v>36051</v>
      </c>
      <c r="H402"/>
      <c r="I402"/>
    </row>
    <row r="403" spans="1:9" s="136" customFormat="1" x14ac:dyDescent="0.3">
      <c r="A403" s="142" t="s">
        <v>2738</v>
      </c>
      <c r="B403" s="142" t="s">
        <v>2517</v>
      </c>
      <c r="C403" s="143">
        <v>34191</v>
      </c>
      <c r="D403" s="144">
        <f t="shared" ca="1" si="3"/>
        <v>31</v>
      </c>
      <c r="E403" s="142" t="s">
        <v>2474</v>
      </c>
      <c r="F403" s="145">
        <v>24326</v>
      </c>
      <c r="H403"/>
      <c r="I403"/>
    </row>
    <row r="404" spans="1:9" s="136" customFormat="1" x14ac:dyDescent="0.3">
      <c r="A404" s="142" t="s">
        <v>2739</v>
      </c>
      <c r="B404" s="142" t="s">
        <v>2517</v>
      </c>
      <c r="C404" s="143">
        <v>35247</v>
      </c>
      <c r="D404" s="144">
        <f t="shared" ca="1" si="3"/>
        <v>28</v>
      </c>
      <c r="E404" s="142" t="s">
        <v>2485</v>
      </c>
      <c r="F404" s="145">
        <v>60087</v>
      </c>
      <c r="H404"/>
      <c r="I404"/>
    </row>
    <row r="405" spans="1:9" s="136" customFormat="1" x14ac:dyDescent="0.3">
      <c r="A405" s="142" t="s">
        <v>2740</v>
      </c>
      <c r="B405" s="142" t="s">
        <v>2517</v>
      </c>
      <c r="C405" s="143">
        <v>33724</v>
      </c>
      <c r="D405" s="144">
        <f t="shared" ca="1" si="3"/>
        <v>33</v>
      </c>
      <c r="E405" s="142" t="s">
        <v>2474</v>
      </c>
      <c r="F405" s="145">
        <v>48748</v>
      </c>
      <c r="H405"/>
      <c r="I405"/>
    </row>
    <row r="406" spans="1:9" s="136" customFormat="1" x14ac:dyDescent="0.3">
      <c r="A406" s="142" t="s">
        <v>2741</v>
      </c>
      <c r="B406" s="142" t="s">
        <v>2519</v>
      </c>
      <c r="C406" s="143">
        <v>36045</v>
      </c>
      <c r="D406" s="144">
        <f t="shared" ca="1" si="3"/>
        <v>26</v>
      </c>
      <c r="E406" s="142" t="s">
        <v>2474</v>
      </c>
      <c r="F406" s="145">
        <v>59375</v>
      </c>
      <c r="H406"/>
      <c r="I406"/>
    </row>
    <row r="407" spans="1:9" s="136" customFormat="1" x14ac:dyDescent="0.3">
      <c r="A407" s="142" t="s">
        <v>2742</v>
      </c>
      <c r="B407" s="142" t="s">
        <v>2519</v>
      </c>
      <c r="C407" s="143">
        <v>32441</v>
      </c>
      <c r="D407" s="144">
        <f t="shared" ca="1" si="3"/>
        <v>36</v>
      </c>
      <c r="E407" s="142" t="s">
        <v>2485</v>
      </c>
      <c r="F407" s="145">
        <v>52421</v>
      </c>
      <c r="H407"/>
      <c r="I407"/>
    </row>
    <row r="408" spans="1:9" s="136" customFormat="1" x14ac:dyDescent="0.3">
      <c r="A408" s="142" t="s">
        <v>2743</v>
      </c>
      <c r="B408" s="142" t="s">
        <v>2521</v>
      </c>
      <c r="C408" s="143">
        <v>33057</v>
      </c>
      <c r="D408" s="144">
        <f t="shared" ca="1" si="3"/>
        <v>34</v>
      </c>
      <c r="E408" s="142" t="s">
        <v>2485</v>
      </c>
      <c r="F408" s="145">
        <v>75170</v>
      </c>
      <c r="H408"/>
      <c r="I408"/>
    </row>
    <row r="409" spans="1:9" s="136" customFormat="1" x14ac:dyDescent="0.3">
      <c r="A409" s="142" t="s">
        <v>2744</v>
      </c>
      <c r="B409" s="142" t="s">
        <v>2521</v>
      </c>
      <c r="C409" s="143">
        <v>39597</v>
      </c>
      <c r="D409" s="144">
        <f t="shared" ca="1" si="3"/>
        <v>17</v>
      </c>
      <c r="E409" s="142" t="s">
        <v>2479</v>
      </c>
      <c r="F409" s="145">
        <v>41263</v>
      </c>
      <c r="H409"/>
      <c r="I409"/>
    </row>
  </sheetData>
  <mergeCells count="9">
    <mergeCell ref="J24:L24"/>
    <mergeCell ref="B25:C25"/>
    <mergeCell ref="E25:G25"/>
    <mergeCell ref="B4:F5"/>
    <mergeCell ref="J9:M9"/>
    <mergeCell ref="I14:L15"/>
    <mergeCell ref="B15:C15"/>
    <mergeCell ref="E15:G15"/>
    <mergeCell ref="J16:K16"/>
  </mergeCells>
  <dataValidations count="2">
    <dataValidation type="list" allowBlank="1" showInputMessage="1" showErrorMessage="1" sqref="G57" xr:uid="{9DA502AF-BDDA-4DC1-A779-B95A55D34FA5}">
      <formula1>#REF!</formula1>
    </dataValidation>
    <dataValidation type="textLength" operator="equal" allowBlank="1" showInputMessage="1" showErrorMessage="1" sqref="O82:O91" xr:uid="{2D3CEEF8-02D3-4C7D-AEB8-D891F21C00FC}">
      <formula1>10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8FDDA905CD0744B5D65A540C0FF403" ma:contentTypeVersion="2" ma:contentTypeDescription="Create a new document." ma:contentTypeScope="" ma:versionID="b47730d5c2b9f8ec761966fe3ba43921">
  <xsd:schema xmlns:xsd="http://www.w3.org/2001/XMLSchema" xmlns:xs="http://www.w3.org/2001/XMLSchema" xmlns:p="http://schemas.microsoft.com/office/2006/metadata/properties" xmlns:ns3="83736a9d-1c53-4ca4-898e-f14573781fcc" targetNamespace="http://schemas.microsoft.com/office/2006/metadata/properties" ma:root="true" ma:fieldsID="2ada8ef9cba731c914c01e3f7df67a1c" ns3:_="">
    <xsd:import namespace="83736a9d-1c53-4ca4-898e-f14573781f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36a9d-1c53-4ca4-898e-f14573781f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13B7EC-F6B9-4F84-83A1-C7DF817AD941}">
  <ds:schemaRefs>
    <ds:schemaRef ds:uri="83736a9d-1c53-4ca4-898e-f14573781fcc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0660EFF-188D-4780-8C78-AAF0627195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8615EC-6E49-4E6E-9A5A-068BD2357F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736a9d-1c53-4ca4-898e-f14573781f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Day 1 Coverd Topics</vt:lpstr>
      <vt:lpstr>Day 1 (Data Entry)</vt:lpstr>
      <vt:lpstr>Day 1(Table formatting)</vt:lpstr>
      <vt:lpstr>Day 1 (Paste Special)</vt:lpstr>
      <vt:lpstr>Day 2 Covered Topics</vt:lpstr>
      <vt:lpstr>Day 2(Absolute&amp;Relative) </vt:lpstr>
      <vt:lpstr>Day 2 Auto filter</vt:lpstr>
      <vt:lpstr>Day 2(Name Range)</vt:lpstr>
      <vt:lpstr>Day 2(Arithmetic Fun)</vt:lpstr>
      <vt:lpstr>Day 2(Num Fun)</vt:lpstr>
      <vt:lpstr>Day 2(Aggregated Fun)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Aswar</dc:creator>
  <cp:lastModifiedBy>Excelr Edtech</cp:lastModifiedBy>
  <dcterms:created xsi:type="dcterms:W3CDTF">2023-02-02T15:30:35Z</dcterms:created>
  <dcterms:modified xsi:type="dcterms:W3CDTF">2025-06-26T12:00:02Z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0x010100618FDDA905CD0744B5D65A540C0FF403</vt:lpwstr>
  </property>
  <property fmtid="{D5CDD505-2E9C-101B-9397-08002B2CF9AE}" pid="3" name="WorkbookGuid">
    <vt:lpwstr>6d512b25-9207-4b00-9031-fa8f7dd6357c</vt:lpwstr>
  </property>
</Properties>
</file>