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USA " sheetId="1" r:id="rId4"/>
    <sheet state="visible" name="3. Spain" sheetId="2" r:id="rId5"/>
    <sheet state="visible" name="4.UK" sheetId="3" r:id="rId6"/>
    <sheet state="visible" name="5. Italy" sheetId="4" r:id="rId7"/>
    <sheet state="visible" name="6. France" sheetId="5" r:id="rId8"/>
    <sheet state="visible" name="7.Germany" sheetId="6" r:id="rId9"/>
    <sheet state="visible" name="8.Canada" sheetId="7" r:id="rId10"/>
    <sheet state="visible" name="9. Belgium" sheetId="8" r:id="rId11"/>
    <sheet state="visible" name="10.Netherlands" sheetId="9" r:id="rId12"/>
    <sheet state="visible" name="11.Portugal" sheetId="10" r:id="rId13"/>
    <sheet state="visible" name="12. Switzerland" sheetId="11" r:id="rId14"/>
    <sheet state="visible" name="13.Ireland" sheetId="12" r:id="rId15"/>
    <sheet state="visible" name="14.Austria" sheetId="13" r:id="rId16"/>
    <sheet state="visible" name="15. Denmark" sheetId="14" r:id="rId17"/>
    <sheet state="visible" name="16.Norway" sheetId="15" r:id="rId18"/>
    <sheet state="visible" name="17.Australia" sheetId="16" r:id="rId19"/>
    <sheet state="visible" name="18. Finland" sheetId="17" r:id="rId20"/>
    <sheet state="visible" name="19.Luxembourg" sheetId="18" r:id="rId21"/>
    <sheet state="visible" name="20.Hungary" sheetId="19" r:id="rId22"/>
    <sheet state="visible" name="21. Uzbekistan" sheetId="20" r:id="rId23"/>
    <sheet state="visible" name="22.Thailand" sheetId="21" r:id="rId24"/>
    <sheet state="visible" name="23.Bosnia" sheetId="22" r:id="rId25"/>
    <sheet state="visible" name="24. Croatia" sheetId="23" r:id="rId26"/>
    <sheet state="visible" name="25.Bulgaria" sheetId="24" r:id="rId27"/>
    <sheet state="visible" name="26.Iceland" sheetId="25" r:id="rId28"/>
    <sheet state="visible" name="27. Slovakia" sheetId="26" r:id="rId29"/>
    <sheet state="visible" name="28.Slovenia" sheetId="27" r:id="rId30"/>
    <sheet state="visible" name="Outline" sheetId="28" r:id="rId31"/>
    <sheet state="visible" name="demo" sheetId="29" r:id="rId32"/>
  </sheets>
  <definedNames/>
  <calcPr/>
</workbook>
</file>

<file path=xl/sharedStrings.xml><?xml version="1.0" encoding="utf-8"?>
<sst xmlns="http://schemas.openxmlformats.org/spreadsheetml/2006/main" count="734" uniqueCount="91">
  <si>
    <t>Entry</t>
  </si>
  <si>
    <t>Population(M)</t>
  </si>
  <si>
    <t>Area(KM^2)</t>
  </si>
  <si>
    <t>Pop Density</t>
  </si>
  <si>
    <t>HCI</t>
  </si>
  <si>
    <t>First Case(DD/MM/YYYY)</t>
  </si>
  <si>
    <t>Peak Date(DD/MM/YYYY)</t>
  </si>
  <si>
    <t>Days to Peak</t>
  </si>
  <si>
    <t>Peak Case</t>
  </si>
  <si>
    <t>T - 2 Cases</t>
  </si>
  <si>
    <t>T - 1 Cases</t>
  </si>
  <si>
    <t>T = Peak Day Cases</t>
  </si>
  <si>
    <t>T + 1 Cases</t>
  </si>
  <si>
    <t>T + 2 Cases</t>
  </si>
  <si>
    <t>Peak Cumulative</t>
  </si>
  <si>
    <t>1st Interval Case/day</t>
  </si>
  <si>
    <t>2nd Interval Case/day</t>
  </si>
  <si>
    <t>3rd Interval Case/day</t>
  </si>
  <si>
    <t>4th Interval Case/day</t>
  </si>
  <si>
    <t>1st Interval Cum Case/day</t>
  </si>
  <si>
    <t>2nd Interval Cum Case/day</t>
  </si>
  <si>
    <t>3rd Interval Cum Case/day</t>
  </si>
  <si>
    <t>4th Interval Cum Case/day</t>
  </si>
  <si>
    <t>Spain</t>
  </si>
  <si>
    <t>United KIngdom</t>
  </si>
  <si>
    <t>USA</t>
  </si>
  <si>
    <t>France</t>
  </si>
  <si>
    <t>Germany</t>
  </si>
  <si>
    <t>Italy</t>
  </si>
  <si>
    <t>Canada</t>
  </si>
  <si>
    <t>Belgium</t>
  </si>
  <si>
    <t>Netherlands</t>
  </si>
  <si>
    <t>Portugal</t>
  </si>
  <si>
    <t>Switzerland</t>
  </si>
  <si>
    <t>Ireland</t>
  </si>
  <si>
    <t>Austria</t>
  </si>
  <si>
    <t>Denmark</t>
  </si>
  <si>
    <t>Norway</t>
  </si>
  <si>
    <t>Australia</t>
  </si>
  <si>
    <t>Finland</t>
  </si>
  <si>
    <t>Hungary</t>
  </si>
  <si>
    <t>Luxembourg</t>
  </si>
  <si>
    <t>Thailand</t>
  </si>
  <si>
    <t>Uzbekistan</t>
  </si>
  <si>
    <t>Bosnia</t>
  </si>
  <si>
    <t>Croatia</t>
  </si>
  <si>
    <t xml:space="preserve"> </t>
  </si>
  <si>
    <t>Bulgaria</t>
  </si>
  <si>
    <t>Iceland</t>
  </si>
  <si>
    <t>Slovakia</t>
  </si>
  <si>
    <t>Slovenia</t>
  </si>
  <si>
    <t>Features to extract</t>
  </si>
  <si>
    <t>Country</t>
  </si>
  <si>
    <t>Assigned</t>
  </si>
  <si>
    <t>HCI means Health Care Index</t>
  </si>
  <si>
    <t>1. USA</t>
  </si>
  <si>
    <t>Prince</t>
  </si>
  <si>
    <t>Check the demo sheeet.</t>
  </si>
  <si>
    <t>2. Fakaa</t>
  </si>
  <si>
    <t>3.Spain</t>
  </si>
  <si>
    <t>Fatin (done)</t>
  </si>
  <si>
    <t>4. Uk</t>
  </si>
  <si>
    <t>5.Italy</t>
  </si>
  <si>
    <t>Aurick(done)</t>
  </si>
  <si>
    <t>6.France</t>
  </si>
  <si>
    <t>Fatin(done)</t>
  </si>
  <si>
    <t>country_name</t>
  </si>
  <si>
    <t>7.Germany</t>
  </si>
  <si>
    <t>8.Canada</t>
  </si>
  <si>
    <t>9.Belgium</t>
  </si>
  <si>
    <t>10.Netherlands</t>
  </si>
  <si>
    <t>11.Portugal</t>
  </si>
  <si>
    <t>12.Switzerland</t>
  </si>
  <si>
    <t>13.Ireland</t>
  </si>
  <si>
    <t>14.Austria</t>
  </si>
  <si>
    <t>15.Denmark</t>
  </si>
  <si>
    <t>16.Norway</t>
  </si>
  <si>
    <t xml:space="preserve">        Prince</t>
  </si>
  <si>
    <t>17.Australia</t>
  </si>
  <si>
    <t>18.Finland</t>
  </si>
  <si>
    <t xml:space="preserve">Fatin(done) </t>
  </si>
  <si>
    <t>19.Luxembourg</t>
  </si>
  <si>
    <t>20.Hungary</t>
  </si>
  <si>
    <t>21.Uzbekistan</t>
  </si>
  <si>
    <t>22.Thailand</t>
  </si>
  <si>
    <t>23.Bosnia</t>
  </si>
  <si>
    <t>24.Croatia</t>
  </si>
  <si>
    <t>25.Bulgaria</t>
  </si>
  <si>
    <t>26.Iceland</t>
  </si>
  <si>
    <t>27.Slovakia</t>
  </si>
  <si>
    <t>28.Slovenia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</si>
</sst>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</font>
    <font>
      <b/>
      <sz val="12.0"/>
    </font>
    <font>
      <color theme="1"/>
      <name val="Arial"/>
    </font>
    <font>
      <sz val="9.0"/>
      <color rgb="FF000000"/>
      <name val="Sans-serif"/>
    </font>
    <font>
      <sz val="11.0"/>
      <color rgb="FF7E3794"/>
      <name val="Inconsolata"/>
    </font>
    <font/>
    <font>
      <sz val="10.0"/>
      <color theme="1"/>
      <name val="Arial"/>
    </font>
    <font>
      <sz val="11.0"/>
      <color rgb="FF222222"/>
      <name val="Arial"/>
    </font>
    <font>
      <sz val="10.0"/>
      <color rgb="FF222222"/>
      <name val="Arial"/>
    </font>
    <font>
      <sz val="12.0"/>
      <color rgb="FF222222"/>
      <name val="Arial"/>
    </font>
    <font>
      <sz val="11.0"/>
      <color rgb="FF4D5156"/>
      <name val="Arial"/>
    </font>
    <font>
      <b/>
      <sz val="12.0"/>
      <color theme="1"/>
      <name val="Arial"/>
    </font>
    <font>
      <color rgb="FF000000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2" fontId="3" numFmtId="3" xfId="0" applyAlignment="1" applyFill="1" applyFont="1" applyNumberFormat="1">
      <alignment horizontal="left" readingOrder="0"/>
    </xf>
    <xf borderId="0" fillId="0" fontId="2" numFmtId="0" xfId="0" applyAlignment="1" applyFont="1">
      <alignment horizontal="center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3" fontId="4" numFmtId="0" xfId="0" applyFill="1" applyFont="1"/>
    <xf borderId="0" fillId="0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3" fontId="7" numFmtId="3" xfId="0" applyAlignment="1" applyFont="1" applyNumberFormat="1">
      <alignment horizontal="left" readingOrder="0"/>
    </xf>
    <xf borderId="0" fillId="3" fontId="8" numFmtId="3" xfId="0" applyAlignment="1" applyFont="1" applyNumberFormat="1">
      <alignment horizontal="center" readingOrder="0"/>
    </xf>
    <xf borderId="0" fillId="0" fontId="6" numFmtId="0" xfId="0" applyAlignment="1" applyFont="1">
      <alignment horizontal="center" shrinkToFit="0" wrapText="1"/>
    </xf>
    <xf borderId="0" fillId="0" fontId="6" numFmtId="164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3" fontId="7" numFmtId="3" xfId="0" applyAlignment="1" applyFont="1" applyNumberFormat="1">
      <alignment horizontal="left" readingOrder="0"/>
    </xf>
    <xf borderId="0" fillId="3" fontId="7" numFmtId="3" xfId="0" applyAlignment="1" applyFont="1" applyNumberFormat="1">
      <alignment horizontal="left" readingOrder="0"/>
    </xf>
    <xf borderId="0" fillId="0" fontId="2" numFmtId="164" xfId="0" applyAlignment="1" applyFont="1" applyNumberFormat="1">
      <alignment readingOrder="0"/>
    </xf>
    <xf borderId="0" fillId="3" fontId="9" numFmtId="3" xfId="0" applyAlignment="1" applyFont="1" applyNumberFormat="1">
      <alignment horizontal="left" readingOrder="0"/>
    </xf>
    <xf borderId="0" fillId="3" fontId="10" numFmtId="3" xfId="0" applyAlignment="1" applyFont="1" applyNumberFormat="1">
      <alignment horizontal="left" readingOrder="0"/>
    </xf>
    <xf borderId="0" fillId="0" fontId="5" numFmtId="10" xfId="0" applyAlignment="1" applyFont="1" applyNumberFormat="1">
      <alignment horizontal="center" readingOrder="0" shrinkToFit="0" wrapText="1"/>
    </xf>
    <xf borderId="0" fillId="3" fontId="8" numFmtId="3" xfId="0" applyAlignment="1" applyFont="1" applyNumberFormat="1">
      <alignment horizontal="left"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shrinkToFit="0" wrapText="1"/>
    </xf>
    <xf borderId="0" fillId="3" fontId="1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25</v>
      </c>
      <c r="B2" s="3">
        <v>328.2</v>
      </c>
      <c r="C2" s="4">
        <v>9833520.0</v>
      </c>
      <c r="D2" s="5">
        <f>(B2 * 1000000)/C2</f>
        <v>33.37563762</v>
      </c>
      <c r="E2" s="3">
        <v>69.27</v>
      </c>
      <c r="F2" s="6">
        <v>43850.0</v>
      </c>
      <c r="G2" s="6">
        <v>43944.0</v>
      </c>
      <c r="H2" s="7">
        <f>G2-F2</f>
        <v>94</v>
      </c>
      <c r="I2" s="5">
        <f> (J2 + K2 + L2 + M2 + N2) / 5</f>
        <v>32501.6</v>
      </c>
      <c r="J2" s="3">
        <v>26086.0</v>
      </c>
      <c r="K2" s="3">
        <v>30156.0</v>
      </c>
      <c r="L2" s="3">
        <v>31889.0</v>
      </c>
      <c r="M2" s="3">
        <v>38958.0</v>
      </c>
      <c r="N2" s="3">
        <v>35419.0</v>
      </c>
      <c r="O2" s="3">
        <v>745151.0</v>
      </c>
      <c r="P2" s="8">
        <v>290.0</v>
      </c>
      <c r="Q2" s="8">
        <v>1753.0</v>
      </c>
      <c r="R2" s="8">
        <v>11209.0</v>
      </c>
      <c r="S2" s="8">
        <v>25176.0</v>
      </c>
      <c r="T2" s="8">
        <v>994.0</v>
      </c>
      <c r="U2" s="8">
        <v>6357.0</v>
      </c>
      <c r="V2" s="8">
        <v>55398.0</v>
      </c>
      <c r="W2" s="8">
        <v>193353.0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32</v>
      </c>
      <c r="B2" s="3">
        <v>10.196</v>
      </c>
      <c r="C2" s="19">
        <v>92090.0</v>
      </c>
      <c r="D2" s="5">
        <f>(B2 * 1000000)/C2</f>
        <v>110.7177761</v>
      </c>
      <c r="E2" s="3">
        <v>71.88</v>
      </c>
      <c r="F2" s="6">
        <v>43892.0</v>
      </c>
      <c r="G2" s="6">
        <v>43937.0</v>
      </c>
      <c r="H2" s="7">
        <f>G2-F2</f>
        <v>45</v>
      </c>
      <c r="I2" s="5">
        <f> (J2 + K2 + L2 + M2 + N2) / 5</f>
        <v>550.2</v>
      </c>
      <c r="J2" s="3">
        <v>514.0</v>
      </c>
      <c r="K2" s="3">
        <v>643.0</v>
      </c>
      <c r="L2" s="3">
        <v>750.0</v>
      </c>
      <c r="M2" s="3">
        <v>181.0</v>
      </c>
      <c r="N2" s="3">
        <v>663.0</v>
      </c>
      <c r="O2" s="3">
        <v>18800.0</v>
      </c>
      <c r="P2" s="3">
        <v>34.0</v>
      </c>
      <c r="Q2" s="3">
        <v>234.0</v>
      </c>
      <c r="R2" s="3">
        <v>633.0</v>
      </c>
      <c r="S2" s="3">
        <v>792.0</v>
      </c>
      <c r="T2" s="3">
        <v>112.0</v>
      </c>
      <c r="U2" s="3">
        <v>1020.0</v>
      </c>
      <c r="V2" s="3">
        <v>2995.0</v>
      </c>
      <c r="W2" s="3">
        <v>5962.0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5" max="5" width="8.0"/>
    <col customWidth="1" min="6" max="6" width="29.0"/>
    <col customWidth="1" min="7" max="7" width="30.71"/>
    <col customWidth="1" min="8" max="8" width="17.57"/>
    <col customWidth="1" min="9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33</v>
      </c>
      <c r="B2" s="3">
        <v>8.57</v>
      </c>
      <c r="C2" s="3">
        <v>41285.0</v>
      </c>
      <c r="D2" s="5">
        <f>(B2 * 1000000)/C2</f>
        <v>207.581446</v>
      </c>
      <c r="E2" s="3">
        <v>72.44</v>
      </c>
      <c r="F2" s="6">
        <v>43886.0</v>
      </c>
      <c r="G2" s="6">
        <v>43929.0</v>
      </c>
      <c r="H2" s="5">
        <f>G2-F2</f>
        <v>43</v>
      </c>
      <c r="I2" s="5">
        <f> (J2 + K2 + L2 + M2 + N2) / 5</f>
        <v>704</v>
      </c>
      <c r="J2" s="3">
        <v>557.0</v>
      </c>
      <c r="K2" s="3">
        <v>596.0</v>
      </c>
      <c r="L2" s="3">
        <v>1096.0</v>
      </c>
      <c r="M2" s="3">
        <v>771.0</v>
      </c>
      <c r="N2" s="3">
        <v>500.0</v>
      </c>
      <c r="O2" s="3">
        <v>23280.0</v>
      </c>
      <c r="P2" s="3">
        <v>28.0</v>
      </c>
      <c r="Q2" s="3">
        <v>123.0</v>
      </c>
      <c r="R2" s="3">
        <v>227.0</v>
      </c>
      <c r="S2" s="3">
        <v>389.0</v>
      </c>
      <c r="T2" s="3">
        <v>58.0</v>
      </c>
      <c r="U2" s="3">
        <v>497.0</v>
      </c>
      <c r="V2" s="3">
        <v>1375.0</v>
      </c>
      <c r="W2" s="3">
        <v>2742.0</v>
      </c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34</v>
      </c>
      <c r="B2" s="3">
        <v>6.573</v>
      </c>
      <c r="C2" s="3">
        <v>84421.0</v>
      </c>
      <c r="D2" s="5">
        <f>(B2 * 1000000)/C2</f>
        <v>77.85977423</v>
      </c>
      <c r="E2" s="3">
        <v>51.59</v>
      </c>
      <c r="F2" s="6">
        <v>43890.0</v>
      </c>
      <c r="G2" s="6">
        <v>43936.0</v>
      </c>
      <c r="H2" s="7">
        <f>G2-F2</f>
        <v>46</v>
      </c>
      <c r="I2" s="5">
        <f> (J2 + K2 + L2 + M2 + N2) / 5</f>
        <v>865</v>
      </c>
      <c r="J2" s="3">
        <v>992.0</v>
      </c>
      <c r="K2" s="3">
        <v>832.0</v>
      </c>
      <c r="L2" s="3">
        <v>1068.0</v>
      </c>
      <c r="M2" s="3">
        <v>724.0</v>
      </c>
      <c r="N2" s="3">
        <v>709.0</v>
      </c>
      <c r="O2" s="3">
        <v>12547.0</v>
      </c>
      <c r="P2" s="8">
        <v>9.0</v>
      </c>
      <c r="Q2" s="8">
        <v>69.0</v>
      </c>
      <c r="R2" s="8">
        <v>219.0</v>
      </c>
      <c r="S2" s="8">
        <v>295.0</v>
      </c>
      <c r="T2" s="8">
        <v>43.0</v>
      </c>
      <c r="U2" s="8">
        <v>292.0</v>
      </c>
      <c r="V2" s="8">
        <v>1125.0</v>
      </c>
      <c r="W2" s="8">
        <v>2910.0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35</v>
      </c>
      <c r="B2" s="3">
        <v>9.006</v>
      </c>
      <c r="C2" s="20">
        <v>82409.0</v>
      </c>
      <c r="D2" s="5">
        <f>(B2 * 1000000)/C2</f>
        <v>109.2841801</v>
      </c>
      <c r="E2" s="3">
        <v>78.73</v>
      </c>
      <c r="F2" s="6">
        <v>43886.0</v>
      </c>
      <c r="G2" s="6">
        <v>43920.0</v>
      </c>
      <c r="H2" s="7">
        <f>G2-F2</f>
        <v>34</v>
      </c>
      <c r="I2" s="5">
        <f> (J2 + K2 + L2 + M2 + N2) / 5</f>
        <v>602.8</v>
      </c>
      <c r="J2" s="3">
        <v>574.0</v>
      </c>
      <c r="K2" s="3">
        <v>517.0</v>
      </c>
      <c r="L2" s="3">
        <v>830.0</v>
      </c>
      <c r="M2" s="3">
        <v>562.0</v>
      </c>
      <c r="N2" s="3">
        <v>531.0</v>
      </c>
      <c r="O2" s="3">
        <v>9599.0</v>
      </c>
      <c r="P2" s="3">
        <v>23.0</v>
      </c>
      <c r="Q2" s="3">
        <v>51.0</v>
      </c>
      <c r="R2" s="3">
        <v>151.0</v>
      </c>
      <c r="S2" s="3">
        <v>314.0</v>
      </c>
      <c r="T2" s="3">
        <v>66.0</v>
      </c>
      <c r="U2" s="3">
        <v>182.0</v>
      </c>
      <c r="V2" s="3">
        <v>655.0</v>
      </c>
      <c r="W2" s="3">
        <v>1646.0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5" max="5" width="8.0"/>
    <col customWidth="1" min="6" max="6" width="29.0"/>
    <col customWidth="1" min="7" max="7" width="30.71"/>
    <col customWidth="1" min="8" max="8" width="17.57"/>
    <col customWidth="1" min="9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36</v>
      </c>
      <c r="B2" s="3">
        <v>5.806</v>
      </c>
      <c r="C2" s="3">
        <v>42933.0</v>
      </c>
      <c r="D2" s="5">
        <f>(B2 * 1000000)/C2</f>
        <v>135.2339692</v>
      </c>
      <c r="E2" s="3">
        <v>80.0</v>
      </c>
      <c r="F2" s="6">
        <v>43894.0</v>
      </c>
      <c r="G2" s="6">
        <v>43928.0</v>
      </c>
      <c r="H2" s="5">
        <f>G2-F2</f>
        <v>34</v>
      </c>
      <c r="I2" s="5">
        <f> (J2 + K2 + L2 + M2 + N2) / 5</f>
        <v>311.6</v>
      </c>
      <c r="J2" s="3">
        <v>292.0</v>
      </c>
      <c r="K2" s="3">
        <v>312.0</v>
      </c>
      <c r="L2" s="3">
        <v>390.0</v>
      </c>
      <c r="M2" s="3">
        <v>331.0</v>
      </c>
      <c r="N2" s="3">
        <v>233.0</v>
      </c>
      <c r="O2" s="3">
        <v>5071.0</v>
      </c>
      <c r="P2" s="3">
        <v>55.0</v>
      </c>
      <c r="Q2" s="3">
        <v>80.0</v>
      </c>
      <c r="R2" s="3">
        <v>131.0</v>
      </c>
      <c r="S2" s="3">
        <v>169.0</v>
      </c>
      <c r="T2" s="3">
        <v>90.0</v>
      </c>
      <c r="U2" s="3">
        <v>1057.0</v>
      </c>
      <c r="V2" s="3">
        <v>1591.0</v>
      </c>
      <c r="W2" s="3">
        <v>2046.0</v>
      </c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37</v>
      </c>
      <c r="B2" s="3">
        <v>5.368</v>
      </c>
      <c r="C2" s="3">
        <v>385207.0</v>
      </c>
      <c r="D2" s="5">
        <f>(B2 * 1000000)/C2</f>
        <v>13.93536462</v>
      </c>
      <c r="E2" s="3">
        <v>74.36</v>
      </c>
      <c r="F2" s="6">
        <v>43887.0</v>
      </c>
      <c r="G2" s="6">
        <v>43916.0</v>
      </c>
      <c r="H2" s="7">
        <f>G2-F2</f>
        <v>29</v>
      </c>
      <c r="I2" s="5">
        <f> (J2 + K2 + L2 + M2 + N2) / 5</f>
        <v>278</v>
      </c>
      <c r="J2" s="3">
        <v>241.0</v>
      </c>
      <c r="K2" s="3">
        <v>218.0</v>
      </c>
      <c r="L2" s="3">
        <v>288.0</v>
      </c>
      <c r="M2" s="3">
        <v>399.0</v>
      </c>
      <c r="N2" s="3">
        <v>244.0</v>
      </c>
      <c r="O2" s="3">
        <v>3372.0</v>
      </c>
      <c r="P2" s="8">
        <v>9.0</v>
      </c>
      <c r="Q2" s="8">
        <v>33.0</v>
      </c>
      <c r="R2" s="8">
        <v>171.0</v>
      </c>
      <c r="S2" s="8">
        <v>199.0</v>
      </c>
      <c r="T2" s="8">
        <v>15.0</v>
      </c>
      <c r="U2" s="8">
        <v>127.0</v>
      </c>
      <c r="V2" s="8">
        <v>800.0</v>
      </c>
      <c r="W2" s="8">
        <v>1790.0</v>
      </c>
      <c r="X2" s="21">
        <v>0.1034</v>
      </c>
      <c r="Y2" s="21">
        <v>0.2069</v>
      </c>
      <c r="Z2" s="21">
        <v>0.5172</v>
      </c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38</v>
      </c>
      <c r="B2" s="3">
        <v>25.499</v>
      </c>
      <c r="C2" s="3">
        <v>7692000.0</v>
      </c>
      <c r="D2" s="5">
        <f>(B2 * 1000000)/C2</f>
        <v>3.3150026</v>
      </c>
      <c r="E2" s="3">
        <v>77.38</v>
      </c>
      <c r="F2" s="6">
        <v>43855.0</v>
      </c>
      <c r="G2" s="6">
        <v>43914.0</v>
      </c>
      <c r="H2" s="7">
        <f>G2-F2</f>
        <v>59</v>
      </c>
      <c r="I2" s="5">
        <f> (J2 + K2 + L2 + M2 + N2) / 5</f>
        <v>395.6</v>
      </c>
      <c r="J2" s="3">
        <v>537.0</v>
      </c>
      <c r="K2" s="3">
        <v>278.0</v>
      </c>
      <c r="L2" s="3">
        <v>430.0</v>
      </c>
      <c r="M2" s="3">
        <v>359.0</v>
      </c>
      <c r="N2" s="3">
        <v>374.0</v>
      </c>
      <c r="O2" s="3">
        <v>2292.0</v>
      </c>
      <c r="P2" s="3">
        <v>14.0</v>
      </c>
      <c r="Q2" s="3">
        <v>23.0</v>
      </c>
      <c r="R2" s="3">
        <v>54.0</v>
      </c>
      <c r="S2" s="3">
        <v>172.0</v>
      </c>
      <c r="T2" s="3">
        <v>53.0</v>
      </c>
      <c r="U2" s="3">
        <v>116.0</v>
      </c>
      <c r="V2" s="3">
        <v>455.0</v>
      </c>
      <c r="W2" s="3">
        <v>928.0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5" max="5" width="8.0"/>
    <col customWidth="1" min="6" max="6" width="29.0"/>
    <col customWidth="1" min="7" max="7" width="30.71"/>
    <col customWidth="1" min="8" max="8" width="17.57"/>
    <col customWidth="1" min="9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39</v>
      </c>
      <c r="B2" s="3">
        <v>5.518</v>
      </c>
      <c r="C2" s="3">
        <v>338440.0</v>
      </c>
      <c r="D2" s="5">
        <f>(B2 * 1000000)/C2</f>
        <v>16.30421936</v>
      </c>
      <c r="E2" s="3">
        <v>75.79</v>
      </c>
      <c r="F2" s="6">
        <v>43859.0</v>
      </c>
      <c r="G2" s="6">
        <v>43939.0</v>
      </c>
      <c r="H2" s="5">
        <f>G2-F2</f>
        <v>80</v>
      </c>
      <c r="I2" s="5">
        <f> (J2 + K2 + L2 + M2 + N2) / 5</f>
        <v>126.2</v>
      </c>
      <c r="J2" s="3">
        <v>132.0</v>
      </c>
      <c r="K2" s="3">
        <v>120.0</v>
      </c>
      <c r="L2" s="3">
        <v>192.0</v>
      </c>
      <c r="M2" s="3">
        <v>102.0</v>
      </c>
      <c r="N2" s="3">
        <v>85.0</v>
      </c>
      <c r="O2" s="3">
        <v>3681.0</v>
      </c>
      <c r="P2" s="3">
        <v>25.0</v>
      </c>
      <c r="Q2" s="3">
        <v>43.0</v>
      </c>
      <c r="R2" s="3">
        <v>78.0</v>
      </c>
      <c r="S2" s="3">
        <v>97.0</v>
      </c>
      <c r="T2" s="3">
        <v>65.0</v>
      </c>
      <c r="U2" s="3">
        <v>322.0</v>
      </c>
      <c r="V2" s="3">
        <v>958.0</v>
      </c>
      <c r="W2" s="3">
        <v>1615.0</v>
      </c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41</v>
      </c>
      <c r="B2" s="3">
        <v>0.626</v>
      </c>
      <c r="C2" s="3">
        <v>2586.0</v>
      </c>
      <c r="D2" s="5">
        <f>(B2 * 1000000)/C2</f>
        <v>242.0726991</v>
      </c>
      <c r="E2" s="3">
        <v>71.77</v>
      </c>
      <c r="F2" s="6">
        <v>43890.0</v>
      </c>
      <c r="G2" s="6">
        <v>43923.0</v>
      </c>
      <c r="H2" s="7">
        <f>G2-F2</f>
        <v>33</v>
      </c>
      <c r="I2" s="5">
        <f> (J2 + K2 + L2 + M2 + N2) / 5</f>
        <v>148.2</v>
      </c>
      <c r="J2" s="3">
        <v>190.0</v>
      </c>
      <c r="K2" s="3">
        <v>141.0</v>
      </c>
      <c r="L2" s="3">
        <v>168.0</v>
      </c>
      <c r="M2" s="3">
        <v>125.0</v>
      </c>
      <c r="N2" s="3">
        <v>117.0</v>
      </c>
      <c r="O2" s="3">
        <v>2487.0</v>
      </c>
      <c r="P2" s="8">
        <v>2.0</v>
      </c>
      <c r="Q2" s="8">
        <v>26.0</v>
      </c>
      <c r="R2" s="8">
        <v>63.0</v>
      </c>
      <c r="S2" s="8">
        <v>128.0</v>
      </c>
      <c r="T2" s="8">
        <v>7.0</v>
      </c>
      <c r="U2" s="8">
        <v>77.0</v>
      </c>
      <c r="V2" s="8">
        <v>203.0</v>
      </c>
      <c r="W2" s="8">
        <v>798.0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40</v>
      </c>
      <c r="B2" s="3">
        <v>9.66</v>
      </c>
      <c r="C2" s="19">
        <v>93030.0</v>
      </c>
      <c r="D2" s="5">
        <f>(B2 * 1000000)/C2</f>
        <v>103.8374718</v>
      </c>
      <c r="E2" s="3">
        <v>47.8</v>
      </c>
      <c r="F2" s="6">
        <v>43894.0</v>
      </c>
      <c r="G2" s="6">
        <v>43932.0</v>
      </c>
      <c r="H2" s="7">
        <f>G2-F2</f>
        <v>38</v>
      </c>
      <c r="I2" s="5">
        <f> (J2 + K2 + L2 + M2 + N2) / 5</f>
        <v>112.6</v>
      </c>
      <c r="J2" s="3">
        <v>85.0</v>
      </c>
      <c r="K2" s="3">
        <v>210.0</v>
      </c>
      <c r="L2" s="3">
        <v>120.0</v>
      </c>
      <c r="M2" s="3">
        <v>100.0</v>
      </c>
      <c r="N2" s="3">
        <v>48.0</v>
      </c>
      <c r="O2" s="3">
        <v>1308.0</v>
      </c>
      <c r="P2" s="8">
        <v>3.0</v>
      </c>
      <c r="Q2" s="8">
        <v>11.0</v>
      </c>
      <c r="R2" s="8">
        <v>39.0</v>
      </c>
      <c r="S2" s="8">
        <v>45.0</v>
      </c>
      <c r="T2" s="8">
        <v>12.0</v>
      </c>
      <c r="U2" s="8">
        <v>50.0</v>
      </c>
      <c r="V2" s="8">
        <v>226.0</v>
      </c>
      <c r="W2" s="8">
        <v>492.0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23</v>
      </c>
      <c r="B2" s="3">
        <v>46.94</v>
      </c>
      <c r="C2" s="3">
        <v>505990.0</v>
      </c>
      <c r="D2" s="5">
        <f>(B2 * 1000000)/C2</f>
        <v>92.76863179</v>
      </c>
      <c r="E2" s="3">
        <v>78.88</v>
      </c>
      <c r="F2" s="6">
        <v>43861.0</v>
      </c>
      <c r="G2" s="6">
        <v>43922.0</v>
      </c>
      <c r="H2" s="7">
        <f>G2-F2</f>
        <v>61</v>
      </c>
      <c r="I2" s="5">
        <f> (J2 + K2 + L2 + M2 + N2) / 5</f>
        <v>7817.8</v>
      </c>
      <c r="J2" s="3">
        <v>7846.0</v>
      </c>
      <c r="K2" s="3">
        <v>7967.0</v>
      </c>
      <c r="L2" s="3">
        <v>8195.0</v>
      </c>
      <c r="M2" s="3">
        <v>7947.0</v>
      </c>
      <c r="N2" s="3">
        <v>7134.0</v>
      </c>
      <c r="O2" s="3">
        <v>104118.0</v>
      </c>
      <c r="P2" s="3">
        <v>54.0</v>
      </c>
      <c r="Q2" s="3">
        <v>557.0</v>
      </c>
      <c r="R2" s="3">
        <v>1159.0</v>
      </c>
      <c r="S2" s="3">
        <v>3494.0</v>
      </c>
      <c r="T2" s="3">
        <v>282.0</v>
      </c>
      <c r="U2" s="3">
        <v>1231.0</v>
      </c>
      <c r="V2" s="3">
        <v>6391.0</v>
      </c>
      <c r="W2" s="3">
        <v>21571.0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5" max="5" width="8.0"/>
    <col customWidth="1" min="6" max="6" width="29.0"/>
    <col customWidth="1" min="7" max="7" width="30.71"/>
    <col customWidth="1" min="8" max="8" width="17.57"/>
    <col customWidth="1" min="9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43</v>
      </c>
      <c r="B2" s="3">
        <v>32.96</v>
      </c>
      <c r="C2" s="3">
        <v>448978.0</v>
      </c>
      <c r="D2" s="5">
        <f>(B2 * 1000000)/C2</f>
        <v>73.41116937</v>
      </c>
      <c r="E2" s="3">
        <v>67.3</v>
      </c>
      <c r="F2" s="6">
        <v>43905.0</v>
      </c>
      <c r="G2" s="6">
        <v>43935.0</v>
      </c>
      <c r="H2" s="5">
        <f>G2-F2</f>
        <v>30</v>
      </c>
      <c r="I2" s="5">
        <f> (J2 + K2 + L2 + M2 + N2) / 5</f>
        <v>135.6</v>
      </c>
      <c r="J2" s="3">
        <v>98.0</v>
      </c>
      <c r="K2" s="3">
        <v>133.0</v>
      </c>
      <c r="L2" s="3">
        <v>167.0</v>
      </c>
      <c r="M2" s="3">
        <v>137.0</v>
      </c>
      <c r="N2" s="3">
        <v>143.0</v>
      </c>
      <c r="O2" s="3">
        <v>1165.0</v>
      </c>
      <c r="P2" s="3">
        <v>4.0</v>
      </c>
      <c r="Q2" s="3">
        <v>15.0</v>
      </c>
      <c r="R2" s="3">
        <v>23.0</v>
      </c>
      <c r="S2" s="3">
        <v>76.0</v>
      </c>
      <c r="T2" s="3">
        <v>8.0</v>
      </c>
      <c r="U2" s="3">
        <v>75.0</v>
      </c>
      <c r="V2" s="3">
        <v>172.0</v>
      </c>
      <c r="W2" s="3">
        <v>342.0</v>
      </c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42</v>
      </c>
      <c r="B2" s="3">
        <v>69.53</v>
      </c>
      <c r="C2" s="3">
        <v>513120.0</v>
      </c>
      <c r="D2" s="5">
        <f>(B2 * 1000000)/C2</f>
        <v>135.5043655</v>
      </c>
      <c r="E2" s="3">
        <v>77.95</v>
      </c>
      <c r="F2" s="6">
        <v>43843.0</v>
      </c>
      <c r="G2" s="6">
        <v>43920.0</v>
      </c>
      <c r="H2" s="7">
        <f>G2-F2</f>
        <v>77</v>
      </c>
      <c r="I2" s="5">
        <f> (J2 + K2 + L2 + M2 + N2) / 5</f>
        <v>127</v>
      </c>
      <c r="J2" s="3">
        <v>109.0</v>
      </c>
      <c r="K2" s="3">
        <v>143.0</v>
      </c>
      <c r="L2" s="3">
        <v>136.0</v>
      </c>
      <c r="M2" s="3">
        <v>127.0</v>
      </c>
      <c r="N2" s="3">
        <v>120.0</v>
      </c>
      <c r="O2" s="3">
        <v>1524.0</v>
      </c>
      <c r="P2" s="8">
        <v>3.0</v>
      </c>
      <c r="Q2" s="8">
        <v>11.0</v>
      </c>
      <c r="R2" s="8">
        <v>30.0</v>
      </c>
      <c r="S2" s="8">
        <v>50.0</v>
      </c>
      <c r="T2" s="8">
        <v>40.0</v>
      </c>
      <c r="U2" s="8">
        <v>70.0</v>
      </c>
      <c r="V2" s="8">
        <v>177.0</v>
      </c>
      <c r="W2" s="8">
        <v>322.0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44</v>
      </c>
      <c r="B2" s="3">
        <v>3.28</v>
      </c>
      <c r="C2" s="22">
        <v>51197.0</v>
      </c>
      <c r="D2" s="5">
        <f>(B2 * 1000000)/C2</f>
        <v>64.06625388</v>
      </c>
      <c r="E2" s="3">
        <v>52.26</v>
      </c>
      <c r="F2" s="6">
        <v>43895.0</v>
      </c>
      <c r="G2" s="6">
        <v>43951.0</v>
      </c>
      <c r="H2" s="7">
        <f>G2-F2</f>
        <v>56</v>
      </c>
      <c r="I2" s="5">
        <f> (J2 + K2 + L2 + M2 + N2) / 5</f>
        <v>54.8</v>
      </c>
      <c r="J2" s="3">
        <v>20.0</v>
      </c>
      <c r="K2" s="3">
        <v>92.0</v>
      </c>
      <c r="L2" s="3">
        <v>80.0</v>
      </c>
      <c r="M2" s="3">
        <v>24.0</v>
      </c>
      <c r="N2" s="3">
        <v>58.0</v>
      </c>
      <c r="O2" s="3">
        <v>1755.0</v>
      </c>
      <c r="P2" s="8">
        <v>4.0</v>
      </c>
      <c r="Q2" s="8">
        <v>11.0</v>
      </c>
      <c r="R2" s="8">
        <v>33.0</v>
      </c>
      <c r="S2" s="8">
        <v>52.0</v>
      </c>
      <c r="T2" s="8">
        <v>11.0</v>
      </c>
      <c r="U2" s="8">
        <v>34.0</v>
      </c>
      <c r="V2" s="8">
        <v>126.0</v>
      </c>
      <c r="W2" s="8">
        <v>420.0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5" max="5" width="8.0"/>
    <col customWidth="1" min="6" max="6" width="29.0"/>
    <col customWidth="1" min="7" max="7" width="30.71"/>
    <col customWidth="1" min="8" max="8" width="17.57"/>
    <col customWidth="1" min="9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45</v>
      </c>
      <c r="B2" s="3">
        <v>4.076</v>
      </c>
      <c r="C2" s="3">
        <v>56594.0</v>
      </c>
      <c r="D2" s="5">
        <f>(B2 * 1000000)/C2</f>
        <v>72.02176909</v>
      </c>
      <c r="E2" s="3">
        <v>62.68</v>
      </c>
      <c r="F2" s="6">
        <v>43886.0</v>
      </c>
      <c r="G2" s="6">
        <v>43922.0</v>
      </c>
      <c r="H2" s="5">
        <f>G2-F2</f>
        <v>36</v>
      </c>
      <c r="I2" s="5">
        <f> (J2 + K2 + L2 + M2 + N2) / 5</f>
        <v>77</v>
      </c>
      <c r="J2" s="3">
        <v>77.0</v>
      </c>
      <c r="K2" s="3">
        <v>77.0</v>
      </c>
      <c r="L2" s="3">
        <v>96.0</v>
      </c>
      <c r="M2" s="3">
        <v>48.0</v>
      </c>
      <c r="N2" s="3">
        <v>87.0</v>
      </c>
      <c r="O2" s="3">
        <v>963.0</v>
      </c>
      <c r="P2" s="3">
        <v>8.0</v>
      </c>
      <c r="Q2" s="3">
        <v>20.0</v>
      </c>
      <c r="R2" s="3">
        <v>48.0</v>
      </c>
      <c r="S2" s="3">
        <v>60.0</v>
      </c>
      <c r="T2" s="3">
        <v>27.0</v>
      </c>
      <c r="U2" s="3">
        <v>89.0</v>
      </c>
      <c r="V2" s="3">
        <v>254.0</v>
      </c>
      <c r="W2" s="3">
        <v>442.0</v>
      </c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3" t="s">
        <v>46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47</v>
      </c>
      <c r="B2" s="3">
        <v>7.0</v>
      </c>
      <c r="C2" s="3">
        <v>110993.0</v>
      </c>
      <c r="D2" s="5">
        <f>(B2 * 1000000)/C2</f>
        <v>63.06704026</v>
      </c>
      <c r="E2" s="3">
        <v>55.4</v>
      </c>
      <c r="F2" s="6">
        <v>43898.0</v>
      </c>
      <c r="G2" s="6">
        <v>43945.0</v>
      </c>
      <c r="H2" s="7">
        <f>G2-F2</f>
        <v>47</v>
      </c>
      <c r="I2" s="5">
        <f> (J2 + K2 + L2 + M2 + N2) / 5</f>
        <v>65</v>
      </c>
      <c r="J2" s="3">
        <v>49.0</v>
      </c>
      <c r="K2" s="3">
        <v>73.0</v>
      </c>
      <c r="L2" s="3">
        <v>91.0</v>
      </c>
      <c r="M2" s="3">
        <v>59.0</v>
      </c>
      <c r="N2" s="3">
        <v>53.0</v>
      </c>
      <c r="O2" s="3">
        <v>1188.0</v>
      </c>
      <c r="P2" s="8">
        <v>8.0</v>
      </c>
      <c r="Q2" s="8">
        <v>20.0</v>
      </c>
      <c r="R2" s="8">
        <v>29.0</v>
      </c>
      <c r="S2" s="8">
        <v>31.0</v>
      </c>
      <c r="T2" s="8">
        <v>31.0</v>
      </c>
      <c r="U2" s="8">
        <v>127.0</v>
      </c>
      <c r="V2" s="8">
        <v>346.0</v>
      </c>
      <c r="W2" s="8">
        <v>457.0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48</v>
      </c>
      <c r="B2" s="3">
        <v>0.364</v>
      </c>
      <c r="C2" s="20">
        <v>103000.0</v>
      </c>
      <c r="D2" s="5">
        <f>(B2 * 1000000)/C2</f>
        <v>3.533980583</v>
      </c>
      <c r="E2" s="3">
        <v>65.92</v>
      </c>
      <c r="F2" s="6">
        <v>43889.0</v>
      </c>
      <c r="G2" s="6">
        <v>43915.0</v>
      </c>
      <c r="H2" s="7">
        <f>G2-F2</f>
        <v>26</v>
      </c>
      <c r="I2" s="5">
        <f> (J2 + K2 + L2 + M2 + N2) / 5</f>
        <v>64.4</v>
      </c>
      <c r="J2" s="3">
        <v>20.0</v>
      </c>
      <c r="K2" s="3">
        <v>60.0</v>
      </c>
      <c r="L2" s="3">
        <v>89.0</v>
      </c>
      <c r="M2" s="3">
        <v>65.0</v>
      </c>
      <c r="N2" s="3">
        <v>88.0</v>
      </c>
      <c r="O2" s="3">
        <v>736.0</v>
      </c>
      <c r="P2" s="8">
        <v>6.0</v>
      </c>
      <c r="Q2" s="8">
        <v>16.0</v>
      </c>
      <c r="R2" s="8">
        <v>27.0</v>
      </c>
      <c r="S2" s="8">
        <v>48.0</v>
      </c>
      <c r="T2" s="8">
        <v>9.0</v>
      </c>
      <c r="U2" s="8">
        <v>81.0</v>
      </c>
      <c r="V2" s="8">
        <v>161.0</v>
      </c>
      <c r="W2" s="8">
        <v>247.0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5" max="5" width="8.0"/>
    <col customWidth="1" min="6" max="6" width="29.0"/>
    <col customWidth="1" min="7" max="7" width="30.71"/>
    <col customWidth="1" min="8" max="8" width="17.57"/>
    <col customWidth="1" min="9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49</v>
      </c>
      <c r="B2" s="3">
        <v>5.45</v>
      </c>
      <c r="C2" s="3">
        <v>49035.0</v>
      </c>
      <c r="D2" s="5">
        <f>(B2 * 1000000)/C2</f>
        <v>111.1451004</v>
      </c>
      <c r="E2" s="3">
        <v>60.02</v>
      </c>
      <c r="F2" s="6">
        <v>43896.0</v>
      </c>
      <c r="G2" s="6">
        <v>43937.0</v>
      </c>
      <c r="H2" s="5">
        <f>G2-F2</f>
        <v>41</v>
      </c>
      <c r="I2" s="5">
        <f> (J2 + K2 + L2 + M2 + N2) / 5</f>
        <v>76.4</v>
      </c>
      <c r="J2" s="3">
        <v>66.0</v>
      </c>
      <c r="K2" s="3">
        <v>58.0</v>
      </c>
      <c r="L2" s="3">
        <v>114.0</v>
      </c>
      <c r="M2" s="3">
        <v>72.0</v>
      </c>
      <c r="N2" s="3">
        <v>72.0</v>
      </c>
      <c r="O2" s="3">
        <v>977.0</v>
      </c>
      <c r="P2" s="3">
        <v>2.0</v>
      </c>
      <c r="Q2" s="3">
        <v>11.0</v>
      </c>
      <c r="R2" s="3">
        <v>27.0</v>
      </c>
      <c r="S2" s="3">
        <v>41.0</v>
      </c>
      <c r="T2" s="3">
        <v>7.0</v>
      </c>
      <c r="U2" s="3">
        <v>72.0</v>
      </c>
      <c r="V2" s="3">
        <v>112.0</v>
      </c>
      <c r="W2" s="3">
        <v>178.0</v>
      </c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50</v>
      </c>
      <c r="B2" s="3">
        <v>2.081</v>
      </c>
      <c r="C2" s="3">
        <v>20271.0</v>
      </c>
      <c r="D2" s="5">
        <f>(B2 * 1000000)/C2</f>
        <v>102.6589709</v>
      </c>
      <c r="E2" s="3">
        <v>64.58</v>
      </c>
      <c r="F2" s="6">
        <v>43894.0</v>
      </c>
      <c r="G2" s="6">
        <v>43923.0</v>
      </c>
      <c r="H2" s="7">
        <f>G2-F2</f>
        <v>29</v>
      </c>
      <c r="I2" s="5">
        <f> (J2 + K2 + L2 + M2 + N2) / 5</f>
        <v>44.2</v>
      </c>
      <c r="J2" s="3">
        <v>46.0</v>
      </c>
      <c r="K2" s="3">
        <v>39.0</v>
      </c>
      <c r="L2" s="3">
        <v>56.0</v>
      </c>
      <c r="M2" s="3">
        <v>37.0</v>
      </c>
      <c r="N2" s="3">
        <v>43.0</v>
      </c>
      <c r="O2" s="3">
        <v>897.0</v>
      </c>
      <c r="P2" s="8">
        <v>5.0</v>
      </c>
      <c r="Q2" s="8">
        <v>9.0</v>
      </c>
      <c r="R2" s="8">
        <v>38.0</v>
      </c>
      <c r="S2" s="8">
        <v>38.0</v>
      </c>
      <c r="T2" s="8">
        <v>6.0</v>
      </c>
      <c r="U2" s="8">
        <v>34.0</v>
      </c>
      <c r="V2" s="8">
        <v>219.0</v>
      </c>
      <c r="W2" s="8">
        <v>480.0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</cols>
  <sheetData>
    <row r="1">
      <c r="A1" s="23" t="s">
        <v>51</v>
      </c>
      <c r="B1" s="24"/>
      <c r="C1" s="24"/>
      <c r="D1" s="24"/>
      <c r="E1" s="24"/>
      <c r="F1" s="25" t="s">
        <v>52</v>
      </c>
      <c r="G1" s="23" t="s">
        <v>53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6" t="s">
        <v>54</v>
      </c>
      <c r="B2" s="27"/>
      <c r="C2" s="27"/>
      <c r="D2" s="27"/>
      <c r="E2" s="27"/>
      <c r="F2" s="28" t="s">
        <v>55</v>
      </c>
      <c r="G2" s="26" t="s">
        <v>56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6" t="s">
        <v>57</v>
      </c>
      <c r="B3" s="27"/>
      <c r="C3" s="27"/>
      <c r="D3" s="27"/>
      <c r="E3" s="27"/>
      <c r="F3" s="28" t="s">
        <v>58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7"/>
      <c r="B4" s="27"/>
      <c r="C4" s="27"/>
      <c r="D4" s="27"/>
      <c r="E4" s="27"/>
      <c r="F4" s="28" t="s">
        <v>59</v>
      </c>
      <c r="G4" s="26" t="s">
        <v>60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/>
      <c r="B5" s="27"/>
      <c r="C5" s="27"/>
      <c r="D5" s="27"/>
      <c r="E5" s="27"/>
      <c r="F5" s="28" t="s">
        <v>61</v>
      </c>
      <c r="G5" s="26" t="s">
        <v>56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7"/>
      <c r="B6" s="27"/>
      <c r="C6" s="27"/>
      <c r="D6" s="27"/>
      <c r="E6" s="27"/>
      <c r="F6" s="28" t="s">
        <v>62</v>
      </c>
      <c r="G6" s="26" t="s">
        <v>63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7"/>
      <c r="B7" s="27"/>
      <c r="C7" s="27"/>
      <c r="D7" s="27"/>
      <c r="E7" s="27"/>
      <c r="F7" s="28" t="s">
        <v>64</v>
      </c>
      <c r="G7" s="26" t="s">
        <v>65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27"/>
      <c r="C8" s="27"/>
      <c r="D8" s="27"/>
      <c r="E8" s="27"/>
      <c r="F8" s="28" t="s">
        <v>67</v>
      </c>
      <c r="G8" s="26" t="s">
        <v>56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27"/>
      <c r="C9" s="27"/>
      <c r="D9" s="27"/>
      <c r="E9" s="27"/>
      <c r="F9" s="28" t="s">
        <v>68</v>
      </c>
      <c r="G9" s="26" t="s">
        <v>63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7"/>
      <c r="B10" s="27"/>
      <c r="C10" s="27"/>
      <c r="D10" s="27"/>
      <c r="E10" s="27"/>
      <c r="F10" s="28" t="s">
        <v>69</v>
      </c>
      <c r="G10" s="26" t="s">
        <v>60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27"/>
      <c r="C11" s="27"/>
      <c r="D11" s="27"/>
      <c r="E11" s="27"/>
      <c r="F11" s="28" t="s">
        <v>70</v>
      </c>
      <c r="G11" s="26" t="s">
        <v>56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27"/>
      <c r="C12" s="27"/>
      <c r="D12" s="27"/>
      <c r="E12" s="27"/>
      <c r="F12" s="28" t="s">
        <v>71</v>
      </c>
      <c r="G12" s="26" t="s">
        <v>63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27"/>
      <c r="C13" s="27"/>
      <c r="D13" s="27"/>
      <c r="E13" s="27"/>
      <c r="F13" s="28" t="s">
        <v>72</v>
      </c>
      <c r="G13" s="26" t="s">
        <v>60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27"/>
      <c r="C14" s="27"/>
      <c r="D14" s="27"/>
      <c r="E14" s="27"/>
      <c r="F14" s="28" t="s">
        <v>73</v>
      </c>
      <c r="G14" s="26" t="s">
        <v>56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8" t="s">
        <v>74</v>
      </c>
      <c r="G15" s="26" t="s">
        <v>63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8" t="s">
        <v>75</v>
      </c>
      <c r="G16" s="26" t="s">
        <v>60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F17" s="31" t="s">
        <v>76</v>
      </c>
      <c r="G17" s="32" t="s">
        <v>77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F18" s="31" t="s">
        <v>78</v>
      </c>
      <c r="G18" s="32" t="s">
        <v>63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F19" s="31" t="s">
        <v>79</v>
      </c>
      <c r="G19" s="26" t="s">
        <v>80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32" t="s">
        <v>81</v>
      </c>
      <c r="G20" s="26" t="s">
        <v>56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8" t="s">
        <v>82</v>
      </c>
      <c r="G21" s="26" t="s">
        <v>63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8" t="s">
        <v>83</v>
      </c>
      <c r="G22" s="26" t="s">
        <v>60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8" t="s">
        <v>84</v>
      </c>
      <c r="G23" s="26" t="s">
        <v>56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8" t="s">
        <v>85</v>
      </c>
      <c r="G24" s="26" t="s">
        <v>63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8" t="s">
        <v>86</v>
      </c>
      <c r="G25" s="26" t="s">
        <v>60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8" t="s">
        <v>87</v>
      </c>
      <c r="G26" s="26" t="s">
        <v>56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8" t="s">
        <v>88</v>
      </c>
      <c r="G27" s="26" t="s">
        <v>63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8" t="s">
        <v>89</v>
      </c>
      <c r="G28" s="26" t="s">
        <v>60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8" t="s">
        <v>90</v>
      </c>
      <c r="G29" s="26" t="s">
        <v>56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33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33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33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33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33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33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33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33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33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33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33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33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33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33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33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33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33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33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33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33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33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33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33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33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33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33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33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33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33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33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33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33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33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33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33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33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33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33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33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33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33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33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33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33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33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33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33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33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33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33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33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33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33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33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33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33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33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33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33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33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33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33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33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33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33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33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33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33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33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33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33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33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33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33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33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33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33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33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33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33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33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33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33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33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33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33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33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33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33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33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33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33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33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33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33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33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33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33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33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33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33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33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33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33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33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33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33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33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33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33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33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33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33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33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33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33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33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33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33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33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33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33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33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33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33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33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33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33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33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33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33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33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33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33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33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33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33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33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33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33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33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33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33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33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33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33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33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33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33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33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33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33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33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33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33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33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33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33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33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33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33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33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33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33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33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33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33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33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33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33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33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33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33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33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33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33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33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33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33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33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33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33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33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33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33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33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33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33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33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33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33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33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33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33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33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33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33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33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33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33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33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33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33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33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33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33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33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33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33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33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33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33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33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33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33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33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33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33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33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33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33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33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33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33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33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33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33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33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33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33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33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33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33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33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33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33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33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33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33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33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33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33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33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33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33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33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33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33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33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33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33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33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33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33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33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33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33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33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33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33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33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33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33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33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33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33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33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33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33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33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33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33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33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33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33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33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33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33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33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33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33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33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33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33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33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33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33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33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33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33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33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33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33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33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33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33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33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33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33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33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33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33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33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33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33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33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33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33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33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33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33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33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33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33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33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33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33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33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33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33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33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33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33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33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33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33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33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33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33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33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33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33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33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33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33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33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33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33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33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33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33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33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33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33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33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33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33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33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33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33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33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33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33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33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33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33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33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33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33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33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33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33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33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33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33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33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33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33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33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33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33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33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33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33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33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33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33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33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33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33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33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33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33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33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33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33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33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33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33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33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33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33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33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33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33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33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33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33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33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33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33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33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33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33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33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33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33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33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33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33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33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33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33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33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33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33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33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33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33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33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33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33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33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33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33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33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33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33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33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33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33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33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33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33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33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33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33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33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33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33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33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33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33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33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33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33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33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33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33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33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33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33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33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33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33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33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33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33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33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33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33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33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33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33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33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33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33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33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33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33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33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33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33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33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33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33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33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33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33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33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33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33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33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33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33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33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33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33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33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33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33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33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33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33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33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33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33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33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33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33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33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33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33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33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33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33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33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33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33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33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33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33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33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33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33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33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33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33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33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33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33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33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33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33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33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33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33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33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33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33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33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33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33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33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33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33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33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33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33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33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33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33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33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33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33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33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33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33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33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33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33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33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33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33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33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33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33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33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33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33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33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33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33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33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33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33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33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33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33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33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33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33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33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33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33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33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33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33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33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33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33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33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33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33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33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33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33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33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33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33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33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33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33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33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33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33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33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33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33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33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33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33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33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33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33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33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33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33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33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33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33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33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33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33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33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33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33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33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33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33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33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33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33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33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33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33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33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33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33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33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33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33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33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33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33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33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33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33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33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33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33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33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33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33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33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33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33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33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33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33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33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33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33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33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33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33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33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33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33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33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33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33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33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33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33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33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33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33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33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33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33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33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33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33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33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33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33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33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33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33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33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33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33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33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33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33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33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33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33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33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33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33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33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33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33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33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33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33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33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33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33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33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33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33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33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33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33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33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33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33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33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33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33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33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33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33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33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33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33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33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33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33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33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33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33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33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33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33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33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33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33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33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33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33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33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33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33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33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33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33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33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33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33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33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33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33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33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33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33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33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33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33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33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33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33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33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33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33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33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33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33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33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33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33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33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33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33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33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33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33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33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33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33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33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33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33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33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33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33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33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33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33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33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33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33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33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33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33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33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33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33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33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33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33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33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33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33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33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33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33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33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33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33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33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33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33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33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33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33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33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33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33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33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33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33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33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33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33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33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33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33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33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33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33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33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33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33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33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33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33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33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33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33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33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33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33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33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33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33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33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33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33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33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33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33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33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33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33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33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33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33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33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33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33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33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33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33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33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33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33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33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33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33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33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33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33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33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33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33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33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33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33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33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33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33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33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33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33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33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33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33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33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33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33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33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33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33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33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33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33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33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33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33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33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33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33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33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33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33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33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33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33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33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33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33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33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33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33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33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33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33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33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33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33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33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33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33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33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33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33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33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33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33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33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33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33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33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33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33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33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33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33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33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33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33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33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33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33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33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33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33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33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33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33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33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33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33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33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33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33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33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33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33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33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33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33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33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33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33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33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33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33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1" t="s">
        <v>18</v>
      </c>
      <c r="T1" s="29" t="s">
        <v>19</v>
      </c>
      <c r="U1" s="29" t="s">
        <v>20</v>
      </c>
      <c r="V1" s="29" t="s">
        <v>21</v>
      </c>
      <c r="W1" s="1" t="s">
        <v>22</v>
      </c>
      <c r="X1" s="30"/>
      <c r="Y1" s="30"/>
      <c r="Z1" s="30"/>
      <c r="AA1" s="30"/>
      <c r="AB1" s="30"/>
    </row>
    <row r="2">
      <c r="A2" s="3" t="s">
        <v>66</v>
      </c>
      <c r="B2" s="3"/>
      <c r="C2" s="3"/>
      <c r="D2" s="5" t="str">
        <f>(B2 * 1000000)/C2</f>
        <v>#DIV/0!</v>
      </c>
      <c r="E2" s="3"/>
      <c r="F2" s="6"/>
      <c r="G2" s="6"/>
      <c r="H2" s="7">
        <f>G2-F2</f>
        <v>0</v>
      </c>
      <c r="I2" s="5">
        <f> (J2 + K2 + L2 + M2 + N2) / 5</f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5"/>
      <c r="U2" s="5"/>
      <c r="V2" s="5"/>
      <c r="W2" s="5"/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24</v>
      </c>
      <c r="B2" s="3">
        <v>66.65</v>
      </c>
      <c r="C2" s="3">
        <v>242495.0</v>
      </c>
      <c r="D2" s="5">
        <f>(B2 * 1000000)/C2</f>
        <v>274.8510279</v>
      </c>
      <c r="E2" s="3">
        <v>74.46</v>
      </c>
      <c r="F2" s="6">
        <v>43861.0</v>
      </c>
      <c r="G2" s="6">
        <v>43939.0</v>
      </c>
      <c r="H2" s="7">
        <f>G2-F2</f>
        <v>78</v>
      </c>
      <c r="I2" s="5">
        <f> (J2 + K2 + L2 + M2 + N2) / 5</f>
        <v>5253.4</v>
      </c>
      <c r="J2" s="3">
        <v>4617.0</v>
      </c>
      <c r="K2" s="3">
        <v>5599.0</v>
      </c>
      <c r="L2" s="3">
        <v>5525.0</v>
      </c>
      <c r="M2" s="3">
        <v>5850.0</v>
      </c>
      <c r="N2" s="3">
        <v>4676.0</v>
      </c>
      <c r="O2" s="3">
        <v>114217.0</v>
      </c>
      <c r="P2" s="8">
        <v>62.0</v>
      </c>
      <c r="Q2" s="8">
        <v>407.0</v>
      </c>
      <c r="R2" s="8">
        <v>1427.0</v>
      </c>
      <c r="S2" s="8">
        <v>3009.0</v>
      </c>
      <c r="T2" s="8">
        <v>383.0</v>
      </c>
      <c r="U2" s="8">
        <v>1950.0</v>
      </c>
      <c r="V2" s="8">
        <v>8077.0</v>
      </c>
      <c r="W2" s="8">
        <v>25150.0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9" t="s">
        <v>28</v>
      </c>
      <c r="B2" s="9">
        <v>60.46</v>
      </c>
      <c r="C2" s="11">
        <v>294140.0</v>
      </c>
      <c r="D2" s="12">
        <f>(B2 * 1000000)/C2</f>
        <v>205.5483783</v>
      </c>
      <c r="E2" s="9">
        <v>66.59</v>
      </c>
      <c r="F2" s="13">
        <v>43861.0</v>
      </c>
      <c r="G2" s="14">
        <v>43911.0</v>
      </c>
      <c r="H2" s="12">
        <f>G2-F2</f>
        <v>50</v>
      </c>
      <c r="I2" s="15">
        <f> (J2 + K2 + L2 + M2 + N2) / 5</f>
        <v>5642.8</v>
      </c>
      <c r="J2" s="15">
        <v>5322.0</v>
      </c>
      <c r="K2" s="15">
        <v>5986.0</v>
      </c>
      <c r="L2" s="16">
        <v>6557.0</v>
      </c>
      <c r="M2" s="15">
        <v>5560.0</v>
      </c>
      <c r="N2" s="15">
        <v>4789.0</v>
      </c>
      <c r="O2" s="15">
        <v>52580.0</v>
      </c>
      <c r="P2" s="15">
        <v>58.0</v>
      </c>
      <c r="Q2" s="15">
        <v>239.0</v>
      </c>
      <c r="R2" s="15">
        <v>778.0</v>
      </c>
      <c r="S2" s="15">
        <v>2651.0</v>
      </c>
      <c r="T2" s="15">
        <v>79.0</v>
      </c>
      <c r="U2" s="15">
        <v>1128.0</v>
      </c>
      <c r="V2" s="15">
        <v>4636.0</v>
      </c>
      <c r="W2" s="15">
        <v>15113.0</v>
      </c>
      <c r="X2" s="12"/>
      <c r="Y2" s="12"/>
      <c r="Z2" s="12"/>
      <c r="AA2" s="12"/>
      <c r="AB2" s="12"/>
    </row>
    <row r="4">
      <c r="C4" s="17"/>
      <c r="F4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5" max="5" width="8.0"/>
    <col customWidth="1" min="6" max="6" width="29.0"/>
    <col customWidth="1" min="7" max="7" width="30.71"/>
    <col customWidth="1" min="8" max="8" width="17.57"/>
    <col customWidth="1" min="9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26</v>
      </c>
      <c r="B2" s="3">
        <v>66.99</v>
      </c>
      <c r="C2" s="3">
        <v>643801.0</v>
      </c>
      <c r="D2" s="5">
        <f t="shared" ref="D2:D3" si="1">(B2 * 1000000)/C2</f>
        <v>104.0538924</v>
      </c>
      <c r="E2" s="3">
        <v>79.99</v>
      </c>
      <c r="F2" s="6">
        <v>43854.0</v>
      </c>
      <c r="G2" s="6">
        <v>43937.0</v>
      </c>
      <c r="H2" s="5">
        <f t="shared" ref="H2:H3" si="2">G2-F2</f>
        <v>83</v>
      </c>
      <c r="I2" s="5">
        <f t="shared" ref="I2:I3" si="3"> (J2 + K2 + L2 + M2 + N2) / 5</f>
        <v>4518.8</v>
      </c>
      <c r="J2" s="3">
        <v>2455.0</v>
      </c>
      <c r="K2" s="3">
        <v>3665.0</v>
      </c>
      <c r="L2" s="3">
        <v>5955.0</v>
      </c>
      <c r="M2" s="3">
        <v>3391.0</v>
      </c>
      <c r="N2" s="3">
        <v>7128.0</v>
      </c>
      <c r="O2" s="3">
        <v>140772.0</v>
      </c>
      <c r="P2" s="3">
        <v>294.0</v>
      </c>
      <c r="Q2" s="3">
        <v>834.0</v>
      </c>
      <c r="R2" s="3">
        <v>1847.0</v>
      </c>
      <c r="S2" s="3">
        <v>2277.0</v>
      </c>
      <c r="T2" s="3">
        <v>949.0</v>
      </c>
      <c r="U2" s="3">
        <v>4499.0</v>
      </c>
      <c r="V2" s="3">
        <v>14459.0</v>
      </c>
      <c r="W2" s="3">
        <v>22304.0</v>
      </c>
      <c r="X2" s="5"/>
      <c r="Y2" s="5"/>
      <c r="Z2" s="5"/>
      <c r="AA2" s="5"/>
      <c r="AB2" s="5"/>
    </row>
    <row r="3">
      <c r="A3" s="3" t="s">
        <v>26</v>
      </c>
      <c r="B3" s="3">
        <v>66.99</v>
      </c>
      <c r="C3" s="3">
        <v>643801.0</v>
      </c>
      <c r="D3" s="5">
        <f t="shared" si="1"/>
        <v>104.0538924</v>
      </c>
      <c r="E3" s="3">
        <v>79.99</v>
      </c>
      <c r="F3" s="6">
        <v>43854.0</v>
      </c>
      <c r="G3" s="6">
        <v>43928.0</v>
      </c>
      <c r="H3" s="5">
        <f t="shared" si="2"/>
        <v>74</v>
      </c>
      <c r="I3" s="5">
        <f t="shared" si="3"/>
        <v>4935.4</v>
      </c>
      <c r="J3" s="3">
        <v>4700.0</v>
      </c>
      <c r="K3" s="3">
        <v>2733.0</v>
      </c>
      <c r="L3" s="3">
        <v>8728.0</v>
      </c>
      <c r="M3" s="3">
        <v>3881.0</v>
      </c>
      <c r="N3" s="3">
        <v>4635.0</v>
      </c>
      <c r="O3" s="3">
        <v>99180.0</v>
      </c>
      <c r="P3" s="3">
        <v>294.0</v>
      </c>
      <c r="Q3" s="3">
        <v>834.0</v>
      </c>
      <c r="R3" s="3">
        <v>1847.0</v>
      </c>
      <c r="S3" s="3">
        <v>2277.0</v>
      </c>
      <c r="T3" s="3">
        <v>949.0</v>
      </c>
      <c r="U3" s="3">
        <v>4499.0</v>
      </c>
      <c r="V3" s="3">
        <v>14459.0</v>
      </c>
      <c r="W3" s="3">
        <v>22304.0</v>
      </c>
      <c r="X3" s="5"/>
      <c r="Y3" s="5"/>
      <c r="Z3" s="5"/>
      <c r="AA3" s="5"/>
      <c r="AB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:F3">
    <cfRule type="notContainsBlanks" dxfId="0" priority="1">
      <formula>LEN(TRIM(F2))&gt;0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27</v>
      </c>
      <c r="B2" s="3">
        <v>83.02</v>
      </c>
      <c r="C2" s="3">
        <v>357022.0</v>
      </c>
      <c r="D2" s="5">
        <f>(B2 * 1000000)/C2</f>
        <v>232.5346897</v>
      </c>
      <c r="E2" s="3">
        <v>73.32</v>
      </c>
      <c r="F2" s="6">
        <v>43857.0</v>
      </c>
      <c r="G2" s="6">
        <v>43923.0</v>
      </c>
      <c r="H2" s="7">
        <f>G2-F2</f>
        <v>66</v>
      </c>
      <c r="I2" s="5">
        <f> (J2 + K2 + L2 + M2 + N2) / 5</f>
        <v>5841.4</v>
      </c>
      <c r="J2" s="3">
        <v>4923.0</v>
      </c>
      <c r="K2" s="3">
        <v>6173.0</v>
      </c>
      <c r="L2" s="3">
        <v>6813.0</v>
      </c>
      <c r="M2" s="3">
        <v>6365.0</v>
      </c>
      <c r="N2" s="3">
        <v>4933.0</v>
      </c>
      <c r="O2" s="3">
        <v>84794.0</v>
      </c>
      <c r="P2" s="8">
        <v>35.0</v>
      </c>
      <c r="Q2" s="8">
        <v>184.0</v>
      </c>
      <c r="R2" s="8">
        <v>1459.0</v>
      </c>
      <c r="S2" s="8">
        <v>2509.0</v>
      </c>
      <c r="T2" s="8">
        <v>165.0</v>
      </c>
      <c r="U2" s="8">
        <v>1224.0</v>
      </c>
      <c r="V2" s="8">
        <v>7272.0</v>
      </c>
      <c r="W2" s="8">
        <v>24873.0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5" max="5" width="8.0"/>
    <col customWidth="1" min="6" max="6" width="29.0"/>
    <col customWidth="1" min="7" max="7" width="30.71"/>
    <col customWidth="1" min="8" max="8" width="17.57"/>
    <col customWidth="1" min="9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29</v>
      </c>
      <c r="B2" s="3">
        <v>37.7</v>
      </c>
      <c r="C2" s="10">
        <v>9093507.0</v>
      </c>
      <c r="D2" s="5">
        <f>(B2 * 1000000)/C2</f>
        <v>4.14581525</v>
      </c>
      <c r="E2" s="3">
        <v>71.58</v>
      </c>
      <c r="F2" s="6">
        <v>43857.0</v>
      </c>
      <c r="G2" s="6">
        <v>43959.0</v>
      </c>
      <c r="H2" s="5">
        <f>G2-F2</f>
        <v>102</v>
      </c>
      <c r="I2" s="5">
        <f> (J2 + K2 + L2 + M2 + N2) / 5</f>
        <v>1360.4</v>
      </c>
      <c r="J2" s="3">
        <v>1450.0</v>
      </c>
      <c r="K2" s="3">
        <v>1426.0</v>
      </c>
      <c r="L2" s="3">
        <v>1512.0</v>
      </c>
      <c r="M2" s="3">
        <v>1268.0</v>
      </c>
      <c r="N2" s="3">
        <v>1146.0</v>
      </c>
      <c r="O2" s="3">
        <v>66339.0</v>
      </c>
      <c r="P2" s="3">
        <v>157.0</v>
      </c>
      <c r="Q2" s="3">
        <v>701.0</v>
      </c>
      <c r="R2" s="3">
        <v>1109.0</v>
      </c>
      <c r="S2" s="3">
        <v>1541.0</v>
      </c>
      <c r="T2" s="3">
        <v>598.0</v>
      </c>
      <c r="U2" s="3">
        <v>2792.0</v>
      </c>
      <c r="V2" s="3">
        <v>9731.0</v>
      </c>
      <c r="W2" s="3">
        <v>19438.0</v>
      </c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5" max="5" width="8.0"/>
    <col customWidth="1" min="6" max="6" width="29.0"/>
    <col customWidth="1" min="7" max="7" width="30.71"/>
    <col customWidth="1" min="8" max="8" width="17.57"/>
    <col customWidth="1" min="9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30</v>
      </c>
      <c r="B2" s="3">
        <v>11.46</v>
      </c>
      <c r="C2" s="3">
        <v>30689.0</v>
      </c>
      <c r="D2" s="5">
        <f>(B2 * 1000000)/C2</f>
        <v>373.4237023</v>
      </c>
      <c r="E2" s="3">
        <v>74.34</v>
      </c>
      <c r="F2" s="6">
        <v>43865.0</v>
      </c>
      <c r="G2" s="6">
        <v>43945.0</v>
      </c>
      <c r="H2" s="5">
        <f>G2-F2</f>
        <v>80</v>
      </c>
      <c r="I2" s="5">
        <f> (J2 + K2 + L2 + M2 + N2) / 5</f>
        <v>1035.6</v>
      </c>
      <c r="J2" s="3">
        <v>933.0</v>
      </c>
      <c r="K2" s="3">
        <v>908.0</v>
      </c>
      <c r="L2" s="3">
        <v>1496.0</v>
      </c>
      <c r="M2" s="3">
        <v>1032.0</v>
      </c>
      <c r="N2" s="3">
        <v>809.0</v>
      </c>
      <c r="O2" s="3">
        <v>44293.0</v>
      </c>
      <c r="P2" s="3">
        <v>27.0</v>
      </c>
      <c r="Q2" s="3">
        <v>85.0</v>
      </c>
      <c r="R2" s="3">
        <v>309.0</v>
      </c>
      <c r="S2" s="3">
        <v>668.0</v>
      </c>
      <c r="T2" s="3">
        <v>50.0</v>
      </c>
      <c r="U2" s="3">
        <v>399.0</v>
      </c>
      <c r="V2" s="3">
        <v>1795.0</v>
      </c>
      <c r="W2" s="3">
        <v>4937.0</v>
      </c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F2">
    <cfRule type="notContainsBlanks" dxfId="0" priority="1">
      <formula>LEN(TRIM(F2))&gt;0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</row>
    <row r="2">
      <c r="A2" s="3" t="s">
        <v>31</v>
      </c>
      <c r="B2" s="3">
        <v>17.28</v>
      </c>
      <c r="C2" s="3">
        <v>41865.0</v>
      </c>
      <c r="D2" s="5">
        <f>(B2 * 1000000)/C2</f>
        <v>412.7552848</v>
      </c>
      <c r="E2" s="3">
        <v>74.65</v>
      </c>
      <c r="F2" s="6">
        <v>43888.0</v>
      </c>
      <c r="G2" s="6">
        <v>43931.0</v>
      </c>
      <c r="H2" s="7">
        <f>G2-F2</f>
        <v>43</v>
      </c>
      <c r="I2" s="5">
        <f> (J2 + K2 + L2 + M2 + N2) / 5</f>
        <v>1201.4</v>
      </c>
      <c r="J2" s="3">
        <v>969.0</v>
      </c>
      <c r="K2" s="3">
        <v>1213.0</v>
      </c>
      <c r="L2" s="3">
        <v>1335.0</v>
      </c>
      <c r="M2" s="3">
        <v>1316.0</v>
      </c>
      <c r="N2" s="3">
        <v>1174.0</v>
      </c>
      <c r="O2" s="3">
        <v>23097.0</v>
      </c>
      <c r="P2" s="8">
        <v>15.0</v>
      </c>
      <c r="Q2" s="8">
        <v>61.0</v>
      </c>
      <c r="R2" s="8">
        <v>278.0</v>
      </c>
      <c r="S2" s="8">
        <v>573.0</v>
      </c>
      <c r="T2" s="8">
        <v>38.0</v>
      </c>
      <c r="U2" s="8">
        <v>382.0</v>
      </c>
      <c r="V2" s="8">
        <v>1413.0</v>
      </c>
      <c r="W2" s="8">
        <v>4204.0</v>
      </c>
      <c r="X2" s="5"/>
      <c r="Y2" s="5"/>
      <c r="Z2" s="5"/>
      <c r="AA2" s="5"/>
      <c r="AB2" s="5"/>
    </row>
  </sheetData>
  <conditionalFormatting sqref="F2">
    <cfRule type="notContainsBlanks" dxfId="0" priority="1">
      <formula>LEN(TRIM(F2))&gt;0</formula>
    </cfRule>
  </conditionalFormatting>
  <drawing r:id="rId1"/>
</worksheet>
</file>