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drawings/drawing2.xml" ContentType="application/vnd.openxmlformats-officedocument.drawing+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charts/chart5.xml" ContentType="application/vnd.openxmlformats-officedocument.drawingml.chart+xml"/>
  <Override PartName="/xl/drawings/drawing3.xml" ContentType="application/vnd.openxmlformats-officedocument.drawing+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Data\"/>
    </mc:Choice>
  </mc:AlternateContent>
  <xr:revisionPtr revIDLastSave="0" documentId="13_ncr:1_{55A2C084-3648-4B89-AAE6-87CF60AB33E8}" xr6:coauthVersionLast="45" xr6:coauthVersionMax="45" xr10:uidLastSave="{00000000-0000-0000-0000-000000000000}"/>
  <bookViews>
    <workbookView xWindow="-120" yWindow="-120" windowWidth="20730" windowHeight="11160" tabRatio="940" xr2:uid="{00000000-000D-0000-FFFF-FFFF00000000}"/>
  </bookViews>
  <sheets>
    <sheet name="FSL HOUSEHOLD SURVEY QUESTIO..." sheetId="1" r:id="rId1"/>
    <sheet name="Household-Demographics" sheetId="2" r:id="rId2"/>
    <sheet name="HH-LIVELIHOODS-INCOMES" sheetId="3" r:id="rId3"/>
    <sheet name="HOUSEHOLD ASSET OWNERSHIP" sheetId="4" r:id="rId4"/>
    <sheet name="FOOD CONSUMPTION SCORE" sheetId="5" r:id="rId5"/>
    <sheet name="HH HUNGER SCALE" sheetId="6" r:id="rId6"/>
    <sheet name="COPING STRATEGY INDEX" sheetId="7" r:id="rId7"/>
  </sheets>
  <definedNames>
    <definedName name="_xlnm._FilterDatabase" localSheetId="0" hidden="1">'FSL HOUSEHOLD SURVEY QUESTIO...'!$A$1:$HB$302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1" i="4" l="1"/>
  <c r="J91" i="4"/>
  <c r="K84" i="4" s="1"/>
  <c r="K80" i="4" l="1"/>
  <c r="K86" i="4"/>
  <c r="K90" i="4"/>
  <c r="K85" i="4"/>
  <c r="K89" i="4"/>
  <c r="K83" i="4"/>
  <c r="K87" i="4"/>
  <c r="K82" i="4"/>
  <c r="K91" i="4" s="1"/>
  <c r="K88" i="4"/>
  <c r="Z1"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X200" i="7"/>
  <c r="X201" i="7"/>
  <c r="X202" i="7"/>
  <c r="X203" i="7"/>
  <c r="X204" i="7"/>
  <c r="X205" i="7"/>
  <c r="X206" i="7"/>
  <c r="X207" i="7"/>
  <c r="X208" i="7"/>
  <c r="X209" i="7"/>
  <c r="X210" i="7"/>
  <c r="X211" i="7"/>
  <c r="X212" i="7"/>
  <c r="X213" i="7"/>
  <c r="X214" i="7"/>
  <c r="X215" i="7"/>
  <c r="X216" i="7"/>
  <c r="X217" i="7"/>
  <c r="X218" i="7"/>
  <c r="X219" i="7"/>
  <c r="X220" i="7"/>
  <c r="X221" i="7"/>
  <c r="X222" i="7"/>
  <c r="X223" i="7"/>
  <c r="X224" i="7"/>
  <c r="X225" i="7"/>
  <c r="X226" i="7"/>
  <c r="X227" i="7"/>
  <c r="X228" i="7"/>
  <c r="X229" i="7"/>
  <c r="X230" i="7"/>
  <c r="X231" i="7"/>
  <c r="X232" i="7"/>
  <c r="X233" i="7"/>
  <c r="X234" i="7"/>
  <c r="X235" i="7"/>
  <c r="X236" i="7"/>
  <c r="X237" i="7"/>
  <c r="X238" i="7"/>
  <c r="X239" i="7"/>
  <c r="X240" i="7"/>
  <c r="X241" i="7"/>
  <c r="X242" i="7"/>
  <c r="X243" i="7"/>
  <c r="X244" i="7"/>
  <c r="X245" i="7"/>
  <c r="X246" i="7"/>
  <c r="X247" i="7"/>
  <c r="X248" i="7"/>
  <c r="X249" i="7"/>
  <c r="X250" i="7"/>
  <c r="X251" i="7"/>
  <c r="X252" i="7"/>
  <c r="X253" i="7"/>
  <c r="X254" i="7"/>
  <c r="X255" i="7"/>
  <c r="X256" i="7"/>
  <c r="X257" i="7"/>
  <c r="X258" i="7"/>
  <c r="X259" i="7"/>
  <c r="X260" i="7"/>
  <c r="X261" i="7"/>
  <c r="X262" i="7"/>
  <c r="X263" i="7"/>
  <c r="X264" i="7"/>
  <c r="X265" i="7"/>
  <c r="X266" i="7"/>
  <c r="X267" i="7"/>
  <c r="X268" i="7"/>
  <c r="X269" i="7"/>
  <c r="X270" i="7"/>
  <c r="X271" i="7"/>
  <c r="X272" i="7"/>
  <c r="X273" i="7"/>
  <c r="X274" i="7"/>
  <c r="X275" i="7"/>
  <c r="X276" i="7"/>
  <c r="X277" i="7"/>
  <c r="X278" i="7"/>
  <c r="X279" i="7"/>
  <c r="X280" i="7"/>
  <c r="X281" i="7"/>
  <c r="X282" i="7"/>
  <c r="X283" i="7"/>
  <c r="X284" i="7"/>
  <c r="X285" i="7"/>
  <c r="X286" i="7"/>
  <c r="X287" i="7"/>
  <c r="X288" i="7"/>
  <c r="X289" i="7"/>
  <c r="X290" i="7"/>
  <c r="X291" i="7"/>
  <c r="X292" i="7"/>
  <c r="X293" i="7"/>
  <c r="X294" i="7"/>
  <c r="X295" i="7"/>
  <c r="X296" i="7"/>
  <c r="X297" i="7"/>
  <c r="X298" i="7"/>
  <c r="X299" i="7"/>
  <c r="X300" i="7"/>
  <c r="X301" i="7"/>
  <c r="X302" i="7"/>
  <c r="X30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I4" i="7"/>
  <c r="Y4" i="7" s="1"/>
  <c r="I5" i="7"/>
  <c r="Y5" i="7" s="1"/>
  <c r="I6" i="7"/>
  <c r="Y6" i="7" s="1"/>
  <c r="I7" i="7"/>
  <c r="Y7" i="7" s="1"/>
  <c r="I8" i="7"/>
  <c r="Y8" i="7" s="1"/>
  <c r="I9" i="7"/>
  <c r="Y9" i="7" s="1"/>
  <c r="I10" i="7"/>
  <c r="Y10" i="7" s="1"/>
  <c r="I11" i="7"/>
  <c r="Y11" i="7" s="1"/>
  <c r="I12" i="7"/>
  <c r="Y12" i="7" s="1"/>
  <c r="I13" i="7"/>
  <c r="Y13" i="7" s="1"/>
  <c r="I14" i="7"/>
  <c r="Y14" i="7" s="1"/>
  <c r="I15" i="7"/>
  <c r="Y15" i="7" s="1"/>
  <c r="I16" i="7"/>
  <c r="Y16" i="7" s="1"/>
  <c r="I17" i="7"/>
  <c r="Y17" i="7" s="1"/>
  <c r="I18" i="7"/>
  <c r="Y18" i="7" s="1"/>
  <c r="I19" i="7"/>
  <c r="Y19" i="7" s="1"/>
  <c r="I20" i="7"/>
  <c r="Y20" i="7" s="1"/>
  <c r="I21" i="7"/>
  <c r="Y21" i="7" s="1"/>
  <c r="I22" i="7"/>
  <c r="Y22" i="7" s="1"/>
  <c r="I23" i="7"/>
  <c r="Y23" i="7" s="1"/>
  <c r="I24" i="7"/>
  <c r="Y24" i="7" s="1"/>
  <c r="I25" i="7"/>
  <c r="Y25" i="7" s="1"/>
  <c r="I26" i="7"/>
  <c r="Y26" i="7" s="1"/>
  <c r="I27" i="7"/>
  <c r="Y27" i="7" s="1"/>
  <c r="I28" i="7"/>
  <c r="Y28" i="7" s="1"/>
  <c r="I29" i="7"/>
  <c r="Y29" i="7" s="1"/>
  <c r="I30" i="7"/>
  <c r="Y30" i="7" s="1"/>
  <c r="I31" i="7"/>
  <c r="Y31" i="7" s="1"/>
  <c r="I32" i="7"/>
  <c r="Y32" i="7" s="1"/>
  <c r="I33" i="7"/>
  <c r="Y33" i="7" s="1"/>
  <c r="I34" i="7"/>
  <c r="Y34" i="7" s="1"/>
  <c r="I35" i="7"/>
  <c r="Y35" i="7" s="1"/>
  <c r="I36" i="7"/>
  <c r="Y36" i="7" s="1"/>
  <c r="I37" i="7"/>
  <c r="Y37" i="7" s="1"/>
  <c r="I38" i="7"/>
  <c r="Y38" i="7" s="1"/>
  <c r="I39" i="7"/>
  <c r="Y39" i="7" s="1"/>
  <c r="I40" i="7"/>
  <c r="Y40" i="7" s="1"/>
  <c r="I41" i="7"/>
  <c r="Y41" i="7" s="1"/>
  <c r="I42" i="7"/>
  <c r="Y42" i="7" s="1"/>
  <c r="I43" i="7"/>
  <c r="Y43" i="7" s="1"/>
  <c r="I44" i="7"/>
  <c r="Y44" i="7" s="1"/>
  <c r="I45" i="7"/>
  <c r="Y45" i="7" s="1"/>
  <c r="I46" i="7"/>
  <c r="Y46" i="7" s="1"/>
  <c r="I47" i="7"/>
  <c r="Y47" i="7" s="1"/>
  <c r="I48" i="7"/>
  <c r="Y48" i="7" s="1"/>
  <c r="I49" i="7"/>
  <c r="Y49" i="7" s="1"/>
  <c r="I50" i="7"/>
  <c r="Y50" i="7" s="1"/>
  <c r="I51" i="7"/>
  <c r="Y51" i="7" s="1"/>
  <c r="I52" i="7"/>
  <c r="Y52" i="7" s="1"/>
  <c r="I53" i="7"/>
  <c r="Y53" i="7" s="1"/>
  <c r="I54" i="7"/>
  <c r="Y54" i="7" s="1"/>
  <c r="I55" i="7"/>
  <c r="Y55" i="7" s="1"/>
  <c r="I56" i="7"/>
  <c r="Y56" i="7" s="1"/>
  <c r="I57" i="7"/>
  <c r="Y57" i="7" s="1"/>
  <c r="I58" i="7"/>
  <c r="Y58" i="7" s="1"/>
  <c r="I59" i="7"/>
  <c r="Y59" i="7" s="1"/>
  <c r="I60" i="7"/>
  <c r="Y60" i="7" s="1"/>
  <c r="I61" i="7"/>
  <c r="Y61" i="7" s="1"/>
  <c r="I62" i="7"/>
  <c r="Y62" i="7" s="1"/>
  <c r="I63" i="7"/>
  <c r="Y63" i="7" s="1"/>
  <c r="I64" i="7"/>
  <c r="Y64" i="7" s="1"/>
  <c r="I65" i="7"/>
  <c r="Y65" i="7" s="1"/>
  <c r="I66" i="7"/>
  <c r="Y66" i="7" s="1"/>
  <c r="I67" i="7"/>
  <c r="Y67" i="7" s="1"/>
  <c r="I68" i="7"/>
  <c r="Y68" i="7" s="1"/>
  <c r="I69" i="7"/>
  <c r="Y69" i="7" s="1"/>
  <c r="I70" i="7"/>
  <c r="Y70" i="7" s="1"/>
  <c r="I71" i="7"/>
  <c r="Y71" i="7" s="1"/>
  <c r="I72" i="7"/>
  <c r="Y72" i="7" s="1"/>
  <c r="I73" i="7"/>
  <c r="Y73" i="7" s="1"/>
  <c r="I74" i="7"/>
  <c r="Y74" i="7" s="1"/>
  <c r="I75" i="7"/>
  <c r="Y75" i="7" s="1"/>
  <c r="I76" i="7"/>
  <c r="Y76" i="7" s="1"/>
  <c r="I77" i="7"/>
  <c r="Y77" i="7" s="1"/>
  <c r="I78" i="7"/>
  <c r="Y78" i="7" s="1"/>
  <c r="I79" i="7"/>
  <c r="Y79" i="7" s="1"/>
  <c r="I80" i="7"/>
  <c r="Y80" i="7" s="1"/>
  <c r="I81" i="7"/>
  <c r="Y81" i="7" s="1"/>
  <c r="I82" i="7"/>
  <c r="Y82" i="7" s="1"/>
  <c r="I83" i="7"/>
  <c r="Y83" i="7" s="1"/>
  <c r="I84" i="7"/>
  <c r="Y84" i="7" s="1"/>
  <c r="I85" i="7"/>
  <c r="Y85" i="7" s="1"/>
  <c r="I86" i="7"/>
  <c r="Y86" i="7" s="1"/>
  <c r="I87" i="7"/>
  <c r="Y87" i="7" s="1"/>
  <c r="I88" i="7"/>
  <c r="Y88" i="7" s="1"/>
  <c r="I89" i="7"/>
  <c r="Y89" i="7" s="1"/>
  <c r="I90" i="7"/>
  <c r="Y90" i="7" s="1"/>
  <c r="I91" i="7"/>
  <c r="Y91" i="7" s="1"/>
  <c r="I92" i="7"/>
  <c r="Y92" i="7" s="1"/>
  <c r="I93" i="7"/>
  <c r="Y93" i="7" s="1"/>
  <c r="I94" i="7"/>
  <c r="Y94" i="7" s="1"/>
  <c r="I95" i="7"/>
  <c r="Y95" i="7" s="1"/>
  <c r="I96" i="7"/>
  <c r="Y96" i="7" s="1"/>
  <c r="I97" i="7"/>
  <c r="Y97" i="7" s="1"/>
  <c r="I98" i="7"/>
  <c r="Y98" i="7" s="1"/>
  <c r="I99" i="7"/>
  <c r="Y99" i="7" s="1"/>
  <c r="I100" i="7"/>
  <c r="Y100" i="7" s="1"/>
  <c r="I101" i="7"/>
  <c r="Y101" i="7" s="1"/>
  <c r="I102" i="7"/>
  <c r="Y102" i="7" s="1"/>
  <c r="I103" i="7"/>
  <c r="Y103" i="7" s="1"/>
  <c r="I104" i="7"/>
  <c r="Y104" i="7" s="1"/>
  <c r="I105" i="7"/>
  <c r="Y105" i="7" s="1"/>
  <c r="I106" i="7"/>
  <c r="Y106" i="7" s="1"/>
  <c r="I107" i="7"/>
  <c r="Y107" i="7" s="1"/>
  <c r="I108" i="7"/>
  <c r="Y108" i="7" s="1"/>
  <c r="I109" i="7"/>
  <c r="Y109" i="7" s="1"/>
  <c r="I110" i="7"/>
  <c r="Y110" i="7" s="1"/>
  <c r="I111" i="7"/>
  <c r="Y111" i="7" s="1"/>
  <c r="I112" i="7"/>
  <c r="Y112" i="7" s="1"/>
  <c r="I113" i="7"/>
  <c r="Y113" i="7" s="1"/>
  <c r="I114" i="7"/>
  <c r="Y114" i="7" s="1"/>
  <c r="I115" i="7"/>
  <c r="Y115" i="7" s="1"/>
  <c r="I116" i="7"/>
  <c r="Y116" i="7" s="1"/>
  <c r="I117" i="7"/>
  <c r="Y117" i="7" s="1"/>
  <c r="I118" i="7"/>
  <c r="Y118" i="7" s="1"/>
  <c r="I119" i="7"/>
  <c r="Y119" i="7" s="1"/>
  <c r="I120" i="7"/>
  <c r="Y120" i="7" s="1"/>
  <c r="I121" i="7"/>
  <c r="Y121" i="7" s="1"/>
  <c r="I122" i="7"/>
  <c r="Y122" i="7" s="1"/>
  <c r="I123" i="7"/>
  <c r="Y123" i="7" s="1"/>
  <c r="I124" i="7"/>
  <c r="Y124" i="7" s="1"/>
  <c r="I125" i="7"/>
  <c r="Y125" i="7" s="1"/>
  <c r="I126" i="7"/>
  <c r="Y126" i="7" s="1"/>
  <c r="I127" i="7"/>
  <c r="Y127" i="7" s="1"/>
  <c r="I128" i="7"/>
  <c r="Y128" i="7" s="1"/>
  <c r="I129" i="7"/>
  <c r="Y129" i="7" s="1"/>
  <c r="I130" i="7"/>
  <c r="Y130" i="7" s="1"/>
  <c r="I131" i="7"/>
  <c r="Y131" i="7" s="1"/>
  <c r="I132" i="7"/>
  <c r="Y132" i="7" s="1"/>
  <c r="I133" i="7"/>
  <c r="Y133" i="7" s="1"/>
  <c r="I134" i="7"/>
  <c r="Y134" i="7" s="1"/>
  <c r="I135" i="7"/>
  <c r="Y135" i="7" s="1"/>
  <c r="I136" i="7"/>
  <c r="Y136" i="7" s="1"/>
  <c r="I137" i="7"/>
  <c r="Y137" i="7" s="1"/>
  <c r="I138" i="7"/>
  <c r="Y138" i="7" s="1"/>
  <c r="I139" i="7"/>
  <c r="Y139" i="7" s="1"/>
  <c r="I140" i="7"/>
  <c r="Y140" i="7" s="1"/>
  <c r="I141" i="7"/>
  <c r="Y141" i="7" s="1"/>
  <c r="I142" i="7"/>
  <c r="Y142" i="7" s="1"/>
  <c r="I143" i="7"/>
  <c r="Y143" i="7" s="1"/>
  <c r="I144" i="7"/>
  <c r="Y144" i="7" s="1"/>
  <c r="I145" i="7"/>
  <c r="Y145" i="7" s="1"/>
  <c r="I146" i="7"/>
  <c r="Y146" i="7" s="1"/>
  <c r="I147" i="7"/>
  <c r="Y147" i="7" s="1"/>
  <c r="I148" i="7"/>
  <c r="Y148" i="7" s="1"/>
  <c r="I149" i="7"/>
  <c r="Y149" i="7" s="1"/>
  <c r="I150" i="7"/>
  <c r="Y150" i="7" s="1"/>
  <c r="I151" i="7"/>
  <c r="Y151" i="7" s="1"/>
  <c r="I152" i="7"/>
  <c r="Y152" i="7" s="1"/>
  <c r="I153" i="7"/>
  <c r="Y153" i="7" s="1"/>
  <c r="I154" i="7"/>
  <c r="Y154" i="7" s="1"/>
  <c r="I155" i="7"/>
  <c r="Y155" i="7" s="1"/>
  <c r="I156" i="7"/>
  <c r="Y156" i="7" s="1"/>
  <c r="I157" i="7"/>
  <c r="Y157" i="7" s="1"/>
  <c r="I158" i="7"/>
  <c r="Y158" i="7" s="1"/>
  <c r="I159" i="7"/>
  <c r="Y159" i="7" s="1"/>
  <c r="I160" i="7"/>
  <c r="Y160" i="7" s="1"/>
  <c r="I161" i="7"/>
  <c r="Y161" i="7" s="1"/>
  <c r="I162" i="7"/>
  <c r="Y162" i="7" s="1"/>
  <c r="I163" i="7"/>
  <c r="Y163" i="7" s="1"/>
  <c r="I164" i="7"/>
  <c r="Y164" i="7" s="1"/>
  <c r="I165" i="7"/>
  <c r="Y165" i="7" s="1"/>
  <c r="I166" i="7"/>
  <c r="Y166" i="7" s="1"/>
  <c r="I167" i="7"/>
  <c r="Y167" i="7" s="1"/>
  <c r="I168" i="7"/>
  <c r="Y168" i="7" s="1"/>
  <c r="I169" i="7"/>
  <c r="Y169" i="7" s="1"/>
  <c r="I170" i="7"/>
  <c r="Y170" i="7" s="1"/>
  <c r="I171" i="7"/>
  <c r="Y171" i="7" s="1"/>
  <c r="I172" i="7"/>
  <c r="Y172" i="7" s="1"/>
  <c r="I173" i="7"/>
  <c r="Y173" i="7" s="1"/>
  <c r="I174" i="7"/>
  <c r="Y174" i="7" s="1"/>
  <c r="I175" i="7"/>
  <c r="Y175" i="7" s="1"/>
  <c r="I176" i="7"/>
  <c r="Y176" i="7" s="1"/>
  <c r="I177" i="7"/>
  <c r="Y177" i="7" s="1"/>
  <c r="I178" i="7"/>
  <c r="Y178" i="7" s="1"/>
  <c r="I179" i="7"/>
  <c r="Y179" i="7" s="1"/>
  <c r="I180" i="7"/>
  <c r="Y180" i="7" s="1"/>
  <c r="I181" i="7"/>
  <c r="Y181" i="7" s="1"/>
  <c r="I182" i="7"/>
  <c r="Y182" i="7" s="1"/>
  <c r="I183" i="7"/>
  <c r="Y183" i="7" s="1"/>
  <c r="I184" i="7"/>
  <c r="Y184" i="7" s="1"/>
  <c r="I185" i="7"/>
  <c r="Y185" i="7" s="1"/>
  <c r="I186" i="7"/>
  <c r="Y186" i="7" s="1"/>
  <c r="I187" i="7"/>
  <c r="Y187" i="7" s="1"/>
  <c r="I188" i="7"/>
  <c r="Y188" i="7" s="1"/>
  <c r="I189" i="7"/>
  <c r="Y189" i="7" s="1"/>
  <c r="I190" i="7"/>
  <c r="Y190" i="7" s="1"/>
  <c r="I191" i="7"/>
  <c r="Y191" i="7" s="1"/>
  <c r="I192" i="7"/>
  <c r="Y192" i="7" s="1"/>
  <c r="I193" i="7"/>
  <c r="Y193" i="7" s="1"/>
  <c r="I194" i="7"/>
  <c r="Y194" i="7" s="1"/>
  <c r="I195" i="7"/>
  <c r="Y195" i="7" s="1"/>
  <c r="I196" i="7"/>
  <c r="Y196" i="7" s="1"/>
  <c r="I197" i="7"/>
  <c r="Y197" i="7" s="1"/>
  <c r="I198" i="7"/>
  <c r="Y198" i="7" s="1"/>
  <c r="I199" i="7"/>
  <c r="Y199" i="7" s="1"/>
  <c r="I200" i="7"/>
  <c r="Y200" i="7" s="1"/>
  <c r="I201" i="7"/>
  <c r="Y201" i="7" s="1"/>
  <c r="I202" i="7"/>
  <c r="Y202" i="7" s="1"/>
  <c r="I203" i="7"/>
  <c r="Y203" i="7" s="1"/>
  <c r="I204" i="7"/>
  <c r="Y204" i="7" s="1"/>
  <c r="I205" i="7"/>
  <c r="Y205" i="7" s="1"/>
  <c r="I206" i="7"/>
  <c r="Y206" i="7" s="1"/>
  <c r="I207" i="7"/>
  <c r="Y207" i="7" s="1"/>
  <c r="I208" i="7"/>
  <c r="Y208" i="7" s="1"/>
  <c r="I209" i="7"/>
  <c r="Y209" i="7" s="1"/>
  <c r="I210" i="7"/>
  <c r="Y210" i="7" s="1"/>
  <c r="I211" i="7"/>
  <c r="Y211" i="7" s="1"/>
  <c r="I212" i="7"/>
  <c r="Y212" i="7" s="1"/>
  <c r="I213" i="7"/>
  <c r="Y213" i="7" s="1"/>
  <c r="I214" i="7"/>
  <c r="Y214" i="7" s="1"/>
  <c r="I215" i="7"/>
  <c r="Y215" i="7" s="1"/>
  <c r="I216" i="7"/>
  <c r="Y216" i="7" s="1"/>
  <c r="I217" i="7"/>
  <c r="Y217" i="7" s="1"/>
  <c r="I218" i="7"/>
  <c r="Y218" i="7" s="1"/>
  <c r="I219" i="7"/>
  <c r="Y219" i="7" s="1"/>
  <c r="I220" i="7"/>
  <c r="Y220" i="7" s="1"/>
  <c r="I221" i="7"/>
  <c r="Y221" i="7" s="1"/>
  <c r="I222" i="7"/>
  <c r="Y222" i="7" s="1"/>
  <c r="I223" i="7"/>
  <c r="Y223" i="7" s="1"/>
  <c r="I224" i="7"/>
  <c r="Y224" i="7" s="1"/>
  <c r="I225" i="7"/>
  <c r="Y225" i="7" s="1"/>
  <c r="I226" i="7"/>
  <c r="Y226" i="7" s="1"/>
  <c r="I227" i="7"/>
  <c r="Y227" i="7" s="1"/>
  <c r="I228" i="7"/>
  <c r="Y228" i="7" s="1"/>
  <c r="I229" i="7"/>
  <c r="Y229" i="7" s="1"/>
  <c r="I230" i="7"/>
  <c r="Y230" i="7" s="1"/>
  <c r="I231" i="7"/>
  <c r="Y231" i="7" s="1"/>
  <c r="I232" i="7"/>
  <c r="Y232" i="7" s="1"/>
  <c r="I233" i="7"/>
  <c r="Y233" i="7" s="1"/>
  <c r="I234" i="7"/>
  <c r="Y234" i="7" s="1"/>
  <c r="I235" i="7"/>
  <c r="Y235" i="7" s="1"/>
  <c r="I236" i="7"/>
  <c r="Y236" i="7" s="1"/>
  <c r="I237" i="7"/>
  <c r="Y237" i="7" s="1"/>
  <c r="I238" i="7"/>
  <c r="Y238" i="7" s="1"/>
  <c r="I239" i="7"/>
  <c r="Y239" i="7" s="1"/>
  <c r="I240" i="7"/>
  <c r="Y240" i="7" s="1"/>
  <c r="I241" i="7"/>
  <c r="Y241" i="7" s="1"/>
  <c r="I242" i="7"/>
  <c r="Y242" i="7" s="1"/>
  <c r="I243" i="7"/>
  <c r="Y243" i="7" s="1"/>
  <c r="I244" i="7"/>
  <c r="Y244" i="7" s="1"/>
  <c r="I245" i="7"/>
  <c r="Y245" i="7" s="1"/>
  <c r="I246" i="7"/>
  <c r="Y246" i="7" s="1"/>
  <c r="I247" i="7"/>
  <c r="Y247" i="7" s="1"/>
  <c r="I248" i="7"/>
  <c r="Y248" i="7" s="1"/>
  <c r="I249" i="7"/>
  <c r="Y249" i="7" s="1"/>
  <c r="I250" i="7"/>
  <c r="Y250" i="7" s="1"/>
  <c r="I251" i="7"/>
  <c r="Y251" i="7" s="1"/>
  <c r="I252" i="7"/>
  <c r="Y252" i="7" s="1"/>
  <c r="I253" i="7"/>
  <c r="Y253" i="7" s="1"/>
  <c r="I254" i="7"/>
  <c r="Y254" i="7" s="1"/>
  <c r="I255" i="7"/>
  <c r="Y255" i="7" s="1"/>
  <c r="I256" i="7"/>
  <c r="Y256" i="7" s="1"/>
  <c r="I257" i="7"/>
  <c r="Y257" i="7" s="1"/>
  <c r="I258" i="7"/>
  <c r="Y258" i="7" s="1"/>
  <c r="I259" i="7"/>
  <c r="Y259" i="7" s="1"/>
  <c r="I260" i="7"/>
  <c r="Y260" i="7" s="1"/>
  <c r="I261" i="7"/>
  <c r="Y261" i="7" s="1"/>
  <c r="I262" i="7"/>
  <c r="Y262" i="7" s="1"/>
  <c r="I263" i="7"/>
  <c r="Y263" i="7" s="1"/>
  <c r="I264" i="7"/>
  <c r="Y264" i="7" s="1"/>
  <c r="I265" i="7"/>
  <c r="Y265" i="7" s="1"/>
  <c r="I266" i="7"/>
  <c r="Y266" i="7" s="1"/>
  <c r="I267" i="7"/>
  <c r="Y267" i="7" s="1"/>
  <c r="I268" i="7"/>
  <c r="Y268" i="7" s="1"/>
  <c r="I269" i="7"/>
  <c r="Y269" i="7" s="1"/>
  <c r="I270" i="7"/>
  <c r="Y270" i="7" s="1"/>
  <c r="I271" i="7"/>
  <c r="Y271" i="7" s="1"/>
  <c r="I272" i="7"/>
  <c r="Y272" i="7" s="1"/>
  <c r="I273" i="7"/>
  <c r="Y273" i="7" s="1"/>
  <c r="I274" i="7"/>
  <c r="Y274" i="7" s="1"/>
  <c r="I275" i="7"/>
  <c r="Y275" i="7" s="1"/>
  <c r="I276" i="7"/>
  <c r="Y276" i="7" s="1"/>
  <c r="I277" i="7"/>
  <c r="Y277" i="7" s="1"/>
  <c r="I278" i="7"/>
  <c r="Y278" i="7" s="1"/>
  <c r="I279" i="7"/>
  <c r="Y279" i="7" s="1"/>
  <c r="I280" i="7"/>
  <c r="Y280" i="7" s="1"/>
  <c r="I281" i="7"/>
  <c r="Y281" i="7" s="1"/>
  <c r="I282" i="7"/>
  <c r="Y282" i="7" s="1"/>
  <c r="I283" i="7"/>
  <c r="Y283" i="7" s="1"/>
  <c r="I284" i="7"/>
  <c r="Y284" i="7" s="1"/>
  <c r="I285" i="7"/>
  <c r="Y285" i="7" s="1"/>
  <c r="I286" i="7"/>
  <c r="Y286" i="7" s="1"/>
  <c r="I287" i="7"/>
  <c r="Y287" i="7" s="1"/>
  <c r="I288" i="7"/>
  <c r="Y288" i="7" s="1"/>
  <c r="I289" i="7"/>
  <c r="Y289" i="7" s="1"/>
  <c r="I290" i="7"/>
  <c r="Y290" i="7" s="1"/>
  <c r="I291" i="7"/>
  <c r="Y291" i="7" s="1"/>
  <c r="I292" i="7"/>
  <c r="Y292" i="7" s="1"/>
  <c r="I293" i="7"/>
  <c r="Y293" i="7" s="1"/>
  <c r="I294" i="7"/>
  <c r="Y294" i="7" s="1"/>
  <c r="I295" i="7"/>
  <c r="Y295" i="7" s="1"/>
  <c r="I296" i="7"/>
  <c r="Y296" i="7" s="1"/>
  <c r="I297" i="7"/>
  <c r="Y297" i="7" s="1"/>
  <c r="I298" i="7"/>
  <c r="Y298" i="7" s="1"/>
  <c r="I299" i="7"/>
  <c r="Y299" i="7" s="1"/>
  <c r="I300" i="7"/>
  <c r="Y300" i="7" s="1"/>
  <c r="I301" i="7"/>
  <c r="Y301" i="7" s="1"/>
  <c r="I302" i="7"/>
  <c r="Y302" i="7" s="1"/>
  <c r="I303" i="7"/>
  <c r="Y303" i="7" s="1"/>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EL3" i="1"/>
  <c r="EL4" i="1"/>
  <c r="EL5" i="1"/>
  <c r="EL6" i="1"/>
  <c r="EL7" i="1"/>
  <c r="EL8" i="1"/>
  <c r="EL9" i="1"/>
  <c r="EL10" i="1"/>
  <c r="EL11" i="1"/>
  <c r="EL12" i="1"/>
  <c r="EL13" i="1"/>
  <c r="EL14" i="1"/>
  <c r="EL15" i="1"/>
  <c r="EL16" i="1"/>
  <c r="EL17" i="1"/>
  <c r="EL18" i="1"/>
  <c r="EL19" i="1"/>
  <c r="EL20"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66" i="1"/>
  <c r="EL67" i="1"/>
  <c r="EL68" i="1"/>
  <c r="EL69" i="1"/>
  <c r="EL70" i="1"/>
  <c r="EL71" i="1"/>
  <c r="EL72" i="1"/>
  <c r="EL73" i="1"/>
  <c r="EL74" i="1"/>
  <c r="EL75" i="1"/>
  <c r="EL76" i="1"/>
  <c r="EL77" i="1"/>
  <c r="EL78" i="1"/>
  <c r="EL79" i="1"/>
  <c r="EL80" i="1"/>
  <c r="EL81" i="1"/>
  <c r="EL82" i="1"/>
  <c r="EL83" i="1"/>
  <c r="EL84" i="1"/>
  <c r="EL85" i="1"/>
  <c r="EL86" i="1"/>
  <c r="EL87" i="1"/>
  <c r="EL88" i="1"/>
  <c r="EL89" i="1"/>
  <c r="EL90" i="1"/>
  <c r="EL91" i="1"/>
  <c r="EL92" i="1"/>
  <c r="EL93" i="1"/>
  <c r="EL94" i="1"/>
  <c r="EL95" i="1"/>
  <c r="EL96" i="1"/>
  <c r="EL97" i="1"/>
  <c r="EL98" i="1"/>
  <c r="EL99" i="1"/>
  <c r="EL100" i="1"/>
  <c r="EL101" i="1"/>
  <c r="EL102" i="1"/>
  <c r="EL103" i="1"/>
  <c r="EL104" i="1"/>
  <c r="EL105" i="1"/>
  <c r="EL106" i="1"/>
  <c r="EL107" i="1"/>
  <c r="EL108" i="1"/>
  <c r="EL109" i="1"/>
  <c r="EL110" i="1"/>
  <c r="EL111" i="1"/>
  <c r="EL112" i="1"/>
  <c r="EL113" i="1"/>
  <c r="EL114" i="1"/>
  <c r="EL115" i="1"/>
  <c r="EL116" i="1"/>
  <c r="EL117" i="1"/>
  <c r="EL118" i="1"/>
  <c r="EL119" i="1"/>
  <c r="EL120" i="1"/>
  <c r="EL121" i="1"/>
  <c r="EL122" i="1"/>
  <c r="EL123" i="1"/>
  <c r="EL124" i="1"/>
  <c r="EL125" i="1"/>
  <c r="EL126" i="1"/>
  <c r="EL127" i="1"/>
  <c r="EL128" i="1"/>
  <c r="EL129" i="1"/>
  <c r="EL130" i="1"/>
  <c r="EL131" i="1"/>
  <c r="EL132" i="1"/>
  <c r="EL133" i="1"/>
  <c r="EL134" i="1"/>
  <c r="EL135" i="1"/>
  <c r="EL136" i="1"/>
  <c r="EL137" i="1"/>
  <c r="EL138" i="1"/>
  <c r="EL139" i="1"/>
  <c r="EL140" i="1"/>
  <c r="EL141" i="1"/>
  <c r="EL142" i="1"/>
  <c r="EL143" i="1"/>
  <c r="EL144" i="1"/>
  <c r="EL145" i="1"/>
  <c r="EL146" i="1"/>
  <c r="EL147" i="1"/>
  <c r="EL148" i="1"/>
  <c r="EL149" i="1"/>
  <c r="EL150" i="1"/>
  <c r="EL151" i="1"/>
  <c r="EL152" i="1"/>
  <c r="EL153" i="1"/>
  <c r="EL154" i="1"/>
  <c r="EL155" i="1"/>
  <c r="EL156" i="1"/>
  <c r="EL157" i="1"/>
  <c r="EL158" i="1"/>
  <c r="EL159" i="1"/>
  <c r="EL160" i="1"/>
  <c r="EL161" i="1"/>
  <c r="EL162" i="1"/>
  <c r="EL163" i="1"/>
  <c r="EL164" i="1"/>
  <c r="EL165" i="1"/>
  <c r="EL166" i="1"/>
  <c r="EL167" i="1"/>
  <c r="EL168" i="1"/>
  <c r="EL169" i="1"/>
  <c r="EL170" i="1"/>
  <c r="EL171" i="1"/>
  <c r="EL172" i="1"/>
  <c r="EL173" i="1"/>
  <c r="EL174" i="1"/>
  <c r="EL175" i="1"/>
  <c r="EL176" i="1"/>
  <c r="EL177" i="1"/>
  <c r="EL178" i="1"/>
  <c r="EL179" i="1"/>
  <c r="EL180" i="1"/>
  <c r="EL181" i="1"/>
  <c r="EL182" i="1"/>
  <c r="EL183" i="1"/>
  <c r="EL184" i="1"/>
  <c r="EL185" i="1"/>
  <c r="EL186" i="1"/>
  <c r="EL187" i="1"/>
  <c r="EL188" i="1"/>
  <c r="EL189" i="1"/>
  <c r="EL190" i="1"/>
  <c r="EL191" i="1"/>
  <c r="EL192" i="1"/>
  <c r="EL193" i="1"/>
  <c r="EL194" i="1"/>
  <c r="EL195" i="1"/>
  <c r="EL196" i="1"/>
  <c r="EL197" i="1"/>
  <c r="EL198" i="1"/>
  <c r="EL199" i="1"/>
  <c r="EL200" i="1"/>
  <c r="EL201" i="1"/>
  <c r="EL202" i="1"/>
  <c r="EL203" i="1"/>
  <c r="EL204" i="1"/>
  <c r="EL205" i="1"/>
  <c r="EL206" i="1"/>
  <c r="EL207" i="1"/>
  <c r="EL208" i="1"/>
  <c r="EL209" i="1"/>
  <c r="EL210" i="1"/>
  <c r="EL211" i="1"/>
  <c r="EL212" i="1"/>
  <c r="EL213" i="1"/>
  <c r="EL214" i="1"/>
  <c r="EL215" i="1"/>
  <c r="EL216" i="1"/>
  <c r="EL217" i="1"/>
  <c r="EL218" i="1"/>
  <c r="EL219" i="1"/>
  <c r="EL220" i="1"/>
  <c r="EL221" i="1"/>
  <c r="EL222" i="1"/>
  <c r="EL223" i="1"/>
  <c r="EL224" i="1"/>
  <c r="EL225" i="1"/>
  <c r="EL226" i="1"/>
  <c r="EL227" i="1"/>
  <c r="EL228" i="1"/>
  <c r="EL229" i="1"/>
  <c r="EL230" i="1"/>
  <c r="EL231" i="1"/>
  <c r="EL232" i="1"/>
  <c r="EL233" i="1"/>
  <c r="EL234" i="1"/>
  <c r="EL235" i="1"/>
  <c r="EL236" i="1"/>
  <c r="EL237" i="1"/>
  <c r="EL238" i="1"/>
  <c r="EL239" i="1"/>
  <c r="EL240" i="1"/>
  <c r="EL241" i="1"/>
  <c r="EL242" i="1"/>
  <c r="EL243" i="1"/>
  <c r="EL244" i="1"/>
  <c r="EL245" i="1"/>
  <c r="EL246" i="1"/>
  <c r="EL247" i="1"/>
  <c r="EL248" i="1"/>
  <c r="EL249" i="1"/>
  <c r="EL250" i="1"/>
  <c r="EL251" i="1"/>
  <c r="EL252" i="1"/>
  <c r="EL253" i="1"/>
  <c r="EL254" i="1"/>
  <c r="EL255" i="1"/>
  <c r="EL256" i="1"/>
  <c r="EL257" i="1"/>
  <c r="EL258" i="1"/>
  <c r="EL259" i="1"/>
  <c r="EL260" i="1"/>
  <c r="EL261" i="1"/>
  <c r="EL262" i="1"/>
  <c r="EL263" i="1"/>
  <c r="EL264" i="1"/>
  <c r="EL265" i="1"/>
  <c r="EL266" i="1"/>
  <c r="EL267" i="1"/>
  <c r="EL268" i="1"/>
  <c r="EL269" i="1"/>
  <c r="EL270" i="1"/>
  <c r="EL271" i="1"/>
  <c r="EL272" i="1"/>
  <c r="EL273" i="1"/>
  <c r="EL274" i="1"/>
  <c r="EL275" i="1"/>
  <c r="EL276" i="1"/>
  <c r="EL277" i="1"/>
  <c r="EL278" i="1"/>
  <c r="EL279" i="1"/>
  <c r="EL280" i="1"/>
  <c r="EL281" i="1"/>
  <c r="EL282" i="1"/>
  <c r="EL283" i="1"/>
  <c r="EL284" i="1"/>
  <c r="EL285" i="1"/>
  <c r="EL286" i="1"/>
  <c r="EL287" i="1"/>
  <c r="EL288" i="1"/>
  <c r="EL289" i="1"/>
  <c r="EL290" i="1"/>
  <c r="EL291" i="1"/>
  <c r="EL292" i="1"/>
  <c r="EL293" i="1"/>
  <c r="EL294" i="1"/>
  <c r="EL295" i="1"/>
  <c r="EL296" i="1"/>
  <c r="EL297" i="1"/>
  <c r="EL298" i="1"/>
  <c r="EL299" i="1"/>
  <c r="EL300" i="1"/>
  <c r="EL301" i="1"/>
  <c r="EL2" i="1"/>
  <c r="EH3" i="1"/>
  <c r="EH4" i="1"/>
  <c r="EH5" i="1"/>
  <c r="EH6" i="1"/>
  <c r="EH7" i="1"/>
  <c r="EH8" i="1"/>
  <c r="EH9" i="1"/>
  <c r="EH10" i="1"/>
  <c r="EH11" i="1"/>
  <c r="EH12" i="1"/>
  <c r="EH13" i="1"/>
  <c r="EH14" i="1"/>
  <c r="EH15" i="1"/>
  <c r="EH16" i="1"/>
  <c r="EH17" i="1"/>
  <c r="EH18" i="1"/>
  <c r="EH19" i="1"/>
  <c r="EH20" i="1"/>
  <c r="EH21" i="1"/>
  <c r="EH22" i="1"/>
  <c r="EH23" i="1"/>
  <c r="EH24" i="1"/>
  <c r="EH25" i="1"/>
  <c r="EH26" i="1"/>
  <c r="EH27" i="1"/>
  <c r="EH28" i="1"/>
  <c r="EH29" i="1"/>
  <c r="EH30" i="1"/>
  <c r="EH31" i="1"/>
  <c r="EH32" i="1"/>
  <c r="EH33" i="1"/>
  <c r="EH34" i="1"/>
  <c r="EH35" i="1"/>
  <c r="EH36" i="1"/>
  <c r="EH37" i="1"/>
  <c r="EH38" i="1"/>
  <c r="EH39" i="1"/>
  <c r="EH40" i="1"/>
  <c r="EH41" i="1"/>
  <c r="EH42" i="1"/>
  <c r="EH43" i="1"/>
  <c r="EH44" i="1"/>
  <c r="EH45" i="1"/>
  <c r="EH46" i="1"/>
  <c r="EH47" i="1"/>
  <c r="EH48" i="1"/>
  <c r="EH49" i="1"/>
  <c r="EH50" i="1"/>
  <c r="EH51" i="1"/>
  <c r="EH52" i="1"/>
  <c r="EH53" i="1"/>
  <c r="EH54" i="1"/>
  <c r="EH55" i="1"/>
  <c r="EH56" i="1"/>
  <c r="EH57" i="1"/>
  <c r="EH58" i="1"/>
  <c r="EH59" i="1"/>
  <c r="EH60" i="1"/>
  <c r="EH61" i="1"/>
  <c r="EH62" i="1"/>
  <c r="EH63" i="1"/>
  <c r="EH64" i="1"/>
  <c r="EH65" i="1"/>
  <c r="EH66" i="1"/>
  <c r="EH67" i="1"/>
  <c r="EH68" i="1"/>
  <c r="EH69" i="1"/>
  <c r="EH70" i="1"/>
  <c r="EH71" i="1"/>
  <c r="EH72" i="1"/>
  <c r="EH73" i="1"/>
  <c r="EH74" i="1"/>
  <c r="EH75" i="1"/>
  <c r="EH76" i="1"/>
  <c r="EH77" i="1"/>
  <c r="EH78" i="1"/>
  <c r="EH79" i="1"/>
  <c r="EH80" i="1"/>
  <c r="EH81" i="1"/>
  <c r="EH82" i="1"/>
  <c r="EH83" i="1"/>
  <c r="EH84" i="1"/>
  <c r="EH85" i="1"/>
  <c r="EH86" i="1"/>
  <c r="EH87" i="1"/>
  <c r="EH88" i="1"/>
  <c r="EH89" i="1"/>
  <c r="EH90" i="1"/>
  <c r="EH91" i="1"/>
  <c r="EH92" i="1"/>
  <c r="EH93" i="1"/>
  <c r="EH94" i="1"/>
  <c r="EH95" i="1"/>
  <c r="EH96" i="1"/>
  <c r="EH97" i="1"/>
  <c r="EH98" i="1"/>
  <c r="EH99" i="1"/>
  <c r="EH100" i="1"/>
  <c r="EH101" i="1"/>
  <c r="EH102" i="1"/>
  <c r="EH103" i="1"/>
  <c r="EH104" i="1"/>
  <c r="EH105" i="1"/>
  <c r="EH106" i="1"/>
  <c r="EH107" i="1"/>
  <c r="EH108" i="1"/>
  <c r="EH109" i="1"/>
  <c r="EH110" i="1"/>
  <c r="EH111" i="1"/>
  <c r="EH112" i="1"/>
  <c r="EH113" i="1"/>
  <c r="EH114" i="1"/>
  <c r="EH115" i="1"/>
  <c r="EH116" i="1"/>
  <c r="EH117" i="1"/>
  <c r="EH118" i="1"/>
  <c r="EH119" i="1"/>
  <c r="EH120" i="1"/>
  <c r="EH121" i="1"/>
  <c r="EH122" i="1"/>
  <c r="EH123" i="1"/>
  <c r="EH124" i="1"/>
  <c r="EH125" i="1"/>
  <c r="EH126" i="1"/>
  <c r="EH127" i="1"/>
  <c r="EH128" i="1"/>
  <c r="EH129" i="1"/>
  <c r="EH130" i="1"/>
  <c r="EH131" i="1"/>
  <c r="EH132" i="1"/>
  <c r="EH133" i="1"/>
  <c r="EH134" i="1"/>
  <c r="EH135" i="1"/>
  <c r="EH136" i="1"/>
  <c r="EH137" i="1"/>
  <c r="EH138" i="1"/>
  <c r="EH139" i="1"/>
  <c r="EH140" i="1"/>
  <c r="EH141" i="1"/>
  <c r="EH142" i="1"/>
  <c r="EH143" i="1"/>
  <c r="EH144" i="1"/>
  <c r="EH145" i="1"/>
  <c r="EH146" i="1"/>
  <c r="EH147" i="1"/>
  <c r="EH148" i="1"/>
  <c r="EH149" i="1"/>
  <c r="EH150" i="1"/>
  <c r="EH151" i="1"/>
  <c r="EH152" i="1"/>
  <c r="EH153" i="1"/>
  <c r="EH154" i="1"/>
  <c r="EH155" i="1"/>
  <c r="EH156" i="1"/>
  <c r="EH157" i="1"/>
  <c r="EH158" i="1"/>
  <c r="EH159" i="1"/>
  <c r="EH160" i="1"/>
  <c r="EH161" i="1"/>
  <c r="EH162" i="1"/>
  <c r="EH163" i="1"/>
  <c r="EH164" i="1"/>
  <c r="EH165" i="1"/>
  <c r="EH166" i="1"/>
  <c r="EH167" i="1"/>
  <c r="EH168" i="1"/>
  <c r="EH169" i="1"/>
  <c r="EH170" i="1"/>
  <c r="EH171" i="1"/>
  <c r="EH172" i="1"/>
  <c r="EH173" i="1"/>
  <c r="EH174" i="1"/>
  <c r="EH175" i="1"/>
  <c r="EH176" i="1"/>
  <c r="EH177" i="1"/>
  <c r="EH178" i="1"/>
  <c r="EH179" i="1"/>
  <c r="EH180" i="1"/>
  <c r="EH181" i="1"/>
  <c r="EH182" i="1"/>
  <c r="EH183" i="1"/>
  <c r="EH184" i="1"/>
  <c r="EH185" i="1"/>
  <c r="EH186" i="1"/>
  <c r="EH187" i="1"/>
  <c r="EH188" i="1"/>
  <c r="EH189" i="1"/>
  <c r="EH190" i="1"/>
  <c r="EH191" i="1"/>
  <c r="EH192" i="1"/>
  <c r="EH193" i="1"/>
  <c r="EH194" i="1"/>
  <c r="EH195" i="1"/>
  <c r="EH196" i="1"/>
  <c r="EH197" i="1"/>
  <c r="EH198" i="1"/>
  <c r="EH199" i="1"/>
  <c r="EH200" i="1"/>
  <c r="EH201" i="1"/>
  <c r="EH202" i="1"/>
  <c r="EH203" i="1"/>
  <c r="EH204" i="1"/>
  <c r="EH205" i="1"/>
  <c r="EH206" i="1"/>
  <c r="EH207" i="1"/>
  <c r="EH208" i="1"/>
  <c r="EH209" i="1"/>
  <c r="EH210" i="1"/>
  <c r="EH211" i="1"/>
  <c r="EH212" i="1"/>
  <c r="EH213" i="1"/>
  <c r="EH214" i="1"/>
  <c r="EH215" i="1"/>
  <c r="EH216" i="1"/>
  <c r="EH217" i="1"/>
  <c r="EH218" i="1"/>
  <c r="EH219" i="1"/>
  <c r="EH220" i="1"/>
  <c r="EH221" i="1"/>
  <c r="EH222" i="1"/>
  <c r="EH223" i="1"/>
  <c r="EH224" i="1"/>
  <c r="EH225" i="1"/>
  <c r="EH226" i="1"/>
  <c r="EH227" i="1"/>
  <c r="EH228" i="1"/>
  <c r="EH229" i="1"/>
  <c r="EH230" i="1"/>
  <c r="EH231" i="1"/>
  <c r="EH232" i="1"/>
  <c r="EH233" i="1"/>
  <c r="EH234" i="1"/>
  <c r="EH235" i="1"/>
  <c r="EH236" i="1"/>
  <c r="EH237" i="1"/>
  <c r="EH238" i="1"/>
  <c r="EH239" i="1"/>
  <c r="EH240" i="1"/>
  <c r="EH241" i="1"/>
  <c r="EH242" i="1"/>
  <c r="EH243" i="1"/>
  <c r="EH244" i="1"/>
  <c r="EH245" i="1"/>
  <c r="EH246" i="1"/>
  <c r="EH247" i="1"/>
  <c r="EH248" i="1"/>
  <c r="EH249" i="1"/>
  <c r="EH250" i="1"/>
  <c r="EH251" i="1"/>
  <c r="EH252" i="1"/>
  <c r="EH253" i="1"/>
  <c r="EH254" i="1"/>
  <c r="EH255" i="1"/>
  <c r="EH256" i="1"/>
  <c r="EH257" i="1"/>
  <c r="EH258" i="1"/>
  <c r="EH259" i="1"/>
  <c r="EH260" i="1"/>
  <c r="EH261" i="1"/>
  <c r="EH262" i="1"/>
  <c r="EH263" i="1"/>
  <c r="EH264" i="1"/>
  <c r="EH265" i="1"/>
  <c r="EH266" i="1"/>
  <c r="EH267" i="1"/>
  <c r="EH268" i="1"/>
  <c r="EH269" i="1"/>
  <c r="EH270" i="1"/>
  <c r="EH271" i="1"/>
  <c r="EH272" i="1"/>
  <c r="EH273" i="1"/>
  <c r="EH274" i="1"/>
  <c r="EH275" i="1"/>
  <c r="EH276" i="1"/>
  <c r="EH277" i="1"/>
  <c r="EH278" i="1"/>
  <c r="EH279" i="1"/>
  <c r="EH280" i="1"/>
  <c r="EH281" i="1"/>
  <c r="EH282" i="1"/>
  <c r="EH283" i="1"/>
  <c r="EH284" i="1"/>
  <c r="EH285" i="1"/>
  <c r="EH286" i="1"/>
  <c r="EH287" i="1"/>
  <c r="EH288" i="1"/>
  <c r="EH289" i="1"/>
  <c r="EH290" i="1"/>
  <c r="EH291" i="1"/>
  <c r="EH292" i="1"/>
  <c r="EH293" i="1"/>
  <c r="EH294" i="1"/>
  <c r="EH295" i="1"/>
  <c r="EH296" i="1"/>
  <c r="EH297" i="1"/>
  <c r="EH298" i="1"/>
  <c r="EH299" i="1"/>
  <c r="EH300" i="1"/>
  <c r="EH301" i="1"/>
  <c r="EH2" i="1"/>
  <c r="ED3" i="1"/>
  <c r="ED4" i="1"/>
  <c r="ED5" i="1"/>
  <c r="ED6" i="1"/>
  <c r="ED7" i="1"/>
  <c r="ED8" i="1"/>
  <c r="ED9" i="1"/>
  <c r="ED10" i="1"/>
  <c r="ED11" i="1"/>
  <c r="ED12" i="1"/>
  <c r="ED13" i="1"/>
  <c r="ED14" i="1"/>
  <c r="ED15" i="1"/>
  <c r="ED16" i="1"/>
  <c r="ED17" i="1"/>
  <c r="ED18" i="1"/>
  <c r="ED19" i="1"/>
  <c r="ED20"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2" i="1"/>
  <c r="DZ35" i="1"/>
  <c r="DZ36" i="1"/>
  <c r="DZ37" i="1"/>
  <c r="DZ38" i="1"/>
  <c r="DZ49" i="1"/>
  <c r="DZ53" i="1"/>
  <c r="DZ54" i="1"/>
  <c r="DZ56" i="1"/>
  <c r="DZ68" i="1"/>
  <c r="DZ87" i="1"/>
  <c r="DZ96" i="1"/>
  <c r="DZ99" i="1"/>
  <c r="DZ100" i="1"/>
  <c r="DZ101" i="1"/>
  <c r="DZ102" i="1"/>
  <c r="DZ103" i="1"/>
  <c r="DZ104" i="1"/>
  <c r="DZ109" i="1"/>
  <c r="DZ112" i="1"/>
  <c r="DZ116" i="1"/>
  <c r="DZ117" i="1"/>
  <c r="DZ118" i="1"/>
  <c r="DZ119" i="1"/>
  <c r="DZ120" i="1"/>
  <c r="DZ122" i="1"/>
  <c r="DZ198" i="1"/>
  <c r="DU3" i="1"/>
  <c r="DU4" i="1"/>
  <c r="DU5" i="1"/>
  <c r="DU6" i="1"/>
  <c r="DU7" i="1"/>
  <c r="DU8" i="1"/>
  <c r="DU9" i="1"/>
  <c r="DU10" i="1"/>
  <c r="DU11" i="1"/>
  <c r="DU12" i="1"/>
  <c r="DU13" i="1"/>
  <c r="DU14" i="1"/>
  <c r="DU15" i="1"/>
  <c r="DU16" i="1"/>
  <c r="DU17" i="1"/>
  <c r="DU18" i="1"/>
  <c r="DU19" i="1"/>
  <c r="DU20"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U64" i="1"/>
  <c r="DU65" i="1"/>
  <c r="DU66" i="1"/>
  <c r="DU67" i="1"/>
  <c r="DU68" i="1"/>
  <c r="DU69" i="1"/>
  <c r="DU70" i="1"/>
  <c r="DU71" i="1"/>
  <c r="DU72" i="1"/>
  <c r="DU73" i="1"/>
  <c r="DU74" i="1"/>
  <c r="DU75" i="1"/>
  <c r="DU76" i="1"/>
  <c r="DU77" i="1"/>
  <c r="DU78" i="1"/>
  <c r="DU79" i="1"/>
  <c r="DU80" i="1"/>
  <c r="DU81" i="1"/>
  <c r="DU82" i="1"/>
  <c r="DU83" i="1"/>
  <c r="DU84" i="1"/>
  <c r="DU85" i="1"/>
  <c r="DU86" i="1"/>
  <c r="DU87" i="1"/>
  <c r="DU88" i="1"/>
  <c r="DU89" i="1"/>
  <c r="DU90" i="1"/>
  <c r="DU91" i="1"/>
  <c r="DU92" i="1"/>
  <c r="DU93" i="1"/>
  <c r="DU94" i="1"/>
  <c r="DU95" i="1"/>
  <c r="DU96" i="1"/>
  <c r="DU97" i="1"/>
  <c r="DU98" i="1"/>
  <c r="DU99" i="1"/>
  <c r="DU100" i="1"/>
  <c r="DU101" i="1"/>
  <c r="DU102" i="1"/>
  <c r="DU103" i="1"/>
  <c r="DU104" i="1"/>
  <c r="DU105" i="1"/>
  <c r="DU106" i="1"/>
  <c r="DU107" i="1"/>
  <c r="DU108" i="1"/>
  <c r="DU109" i="1"/>
  <c r="DU110" i="1"/>
  <c r="DU111" i="1"/>
  <c r="DU112" i="1"/>
  <c r="DU113" i="1"/>
  <c r="DU114" i="1"/>
  <c r="DU115" i="1"/>
  <c r="DU116" i="1"/>
  <c r="DU117" i="1"/>
  <c r="DU118" i="1"/>
  <c r="DU119" i="1"/>
  <c r="DU120" i="1"/>
  <c r="DU121" i="1"/>
  <c r="DU122" i="1"/>
  <c r="DU123" i="1"/>
  <c r="DU124" i="1"/>
  <c r="DU125" i="1"/>
  <c r="DU126" i="1"/>
  <c r="DU127" i="1"/>
  <c r="DU128" i="1"/>
  <c r="DU129" i="1"/>
  <c r="DU130" i="1"/>
  <c r="DU131" i="1"/>
  <c r="DU132" i="1"/>
  <c r="DU133" i="1"/>
  <c r="DU134" i="1"/>
  <c r="DU135" i="1"/>
  <c r="DU136" i="1"/>
  <c r="DU137" i="1"/>
  <c r="DU138" i="1"/>
  <c r="DU139" i="1"/>
  <c r="DU140" i="1"/>
  <c r="DU141" i="1"/>
  <c r="DU142" i="1"/>
  <c r="DU143" i="1"/>
  <c r="DU144" i="1"/>
  <c r="DU145" i="1"/>
  <c r="DU146" i="1"/>
  <c r="DU147" i="1"/>
  <c r="DU148" i="1"/>
  <c r="DU149" i="1"/>
  <c r="DU150" i="1"/>
  <c r="DU151" i="1"/>
  <c r="DU152" i="1"/>
  <c r="DU153" i="1"/>
  <c r="DU154" i="1"/>
  <c r="DU155" i="1"/>
  <c r="DU156" i="1"/>
  <c r="DU157" i="1"/>
  <c r="DU158" i="1"/>
  <c r="DU159" i="1"/>
  <c r="DU160" i="1"/>
  <c r="DU161" i="1"/>
  <c r="DU162" i="1"/>
  <c r="DU163" i="1"/>
  <c r="DU164" i="1"/>
  <c r="DU165" i="1"/>
  <c r="DU166" i="1"/>
  <c r="DU167" i="1"/>
  <c r="DU168" i="1"/>
  <c r="DU169" i="1"/>
  <c r="DU170" i="1"/>
  <c r="DU171" i="1"/>
  <c r="DU172" i="1"/>
  <c r="DU173" i="1"/>
  <c r="DU174" i="1"/>
  <c r="DU175" i="1"/>
  <c r="DU176" i="1"/>
  <c r="DU177" i="1"/>
  <c r="DU178" i="1"/>
  <c r="DU179" i="1"/>
  <c r="DU180" i="1"/>
  <c r="DU181" i="1"/>
  <c r="DU182" i="1"/>
  <c r="DU183" i="1"/>
  <c r="DU184" i="1"/>
  <c r="DU185" i="1"/>
  <c r="DU186" i="1"/>
  <c r="DU187" i="1"/>
  <c r="DU188" i="1"/>
  <c r="DU189" i="1"/>
  <c r="DU190" i="1"/>
  <c r="DU191" i="1"/>
  <c r="DU192" i="1"/>
  <c r="DU193" i="1"/>
  <c r="DU194" i="1"/>
  <c r="DU195" i="1"/>
  <c r="DU196" i="1"/>
  <c r="DU197" i="1"/>
  <c r="DU198" i="1"/>
  <c r="DU199" i="1"/>
  <c r="DU200" i="1"/>
  <c r="DU201" i="1"/>
  <c r="DU202" i="1"/>
  <c r="DU203" i="1"/>
  <c r="DU204" i="1"/>
  <c r="DU205" i="1"/>
  <c r="DU206" i="1"/>
  <c r="DU207" i="1"/>
  <c r="DU208" i="1"/>
  <c r="DU209" i="1"/>
  <c r="DU210" i="1"/>
  <c r="DU211" i="1"/>
  <c r="DU212" i="1"/>
  <c r="DU213" i="1"/>
  <c r="DU214" i="1"/>
  <c r="DU215" i="1"/>
  <c r="DU216" i="1"/>
  <c r="DU217" i="1"/>
  <c r="DU218" i="1"/>
  <c r="DU219" i="1"/>
  <c r="DU220" i="1"/>
  <c r="DU221" i="1"/>
  <c r="DU222" i="1"/>
  <c r="DU223" i="1"/>
  <c r="DU224" i="1"/>
  <c r="DU225" i="1"/>
  <c r="DU226" i="1"/>
  <c r="DU227" i="1"/>
  <c r="DU228" i="1"/>
  <c r="DU229" i="1"/>
  <c r="DU230" i="1"/>
  <c r="DU231" i="1"/>
  <c r="DU232" i="1"/>
  <c r="DU233" i="1"/>
  <c r="DU234" i="1"/>
  <c r="DU235" i="1"/>
  <c r="DU236" i="1"/>
  <c r="DU237" i="1"/>
  <c r="DU238" i="1"/>
  <c r="DU239" i="1"/>
  <c r="DU240" i="1"/>
  <c r="DU241" i="1"/>
  <c r="DU242" i="1"/>
  <c r="DU243" i="1"/>
  <c r="DU244" i="1"/>
  <c r="DU245" i="1"/>
  <c r="DU246" i="1"/>
  <c r="DU247" i="1"/>
  <c r="DU248" i="1"/>
  <c r="DU249" i="1"/>
  <c r="DU250" i="1"/>
  <c r="DU251" i="1"/>
  <c r="DU252" i="1"/>
  <c r="DU253" i="1"/>
  <c r="DU254" i="1"/>
  <c r="DU255" i="1"/>
  <c r="DU256" i="1"/>
  <c r="DU257" i="1"/>
  <c r="DU258" i="1"/>
  <c r="DU259" i="1"/>
  <c r="DU260" i="1"/>
  <c r="DU261" i="1"/>
  <c r="DU262" i="1"/>
  <c r="DU263" i="1"/>
  <c r="DU264" i="1"/>
  <c r="DU265" i="1"/>
  <c r="DU266" i="1"/>
  <c r="DU267" i="1"/>
  <c r="DU268" i="1"/>
  <c r="DU269" i="1"/>
  <c r="DU270" i="1"/>
  <c r="DU271" i="1"/>
  <c r="DU272" i="1"/>
  <c r="DU273" i="1"/>
  <c r="DU274" i="1"/>
  <c r="DU275" i="1"/>
  <c r="DU276" i="1"/>
  <c r="DU277" i="1"/>
  <c r="DU278" i="1"/>
  <c r="DU279" i="1"/>
  <c r="DU280" i="1"/>
  <c r="DU281" i="1"/>
  <c r="DU282" i="1"/>
  <c r="DU283" i="1"/>
  <c r="DU284" i="1"/>
  <c r="DU285" i="1"/>
  <c r="DU286" i="1"/>
  <c r="DU287" i="1"/>
  <c r="DU288" i="1"/>
  <c r="DU289" i="1"/>
  <c r="DU290" i="1"/>
  <c r="DU291" i="1"/>
  <c r="DU292" i="1"/>
  <c r="DU293" i="1"/>
  <c r="DU294" i="1"/>
  <c r="DU295" i="1"/>
  <c r="DU296" i="1"/>
  <c r="DU297" i="1"/>
  <c r="DU298" i="1"/>
  <c r="DU299" i="1"/>
  <c r="DU300" i="1"/>
  <c r="DU301" i="1"/>
  <c r="DU2" i="1"/>
  <c r="DQ86" i="1"/>
  <c r="DQ87" i="1"/>
  <c r="DJ3" i="1"/>
  <c r="DJ4" i="1"/>
  <c r="DJ5" i="1"/>
  <c r="DJ6" i="1"/>
  <c r="DJ7" i="1"/>
  <c r="DJ8" i="1"/>
  <c r="DJ9" i="1"/>
  <c r="DJ10" i="1"/>
  <c r="DJ11" i="1"/>
  <c r="DJ12" i="1"/>
  <c r="DJ13" i="1"/>
  <c r="DJ14" i="1"/>
  <c r="DJ15" i="1"/>
  <c r="DJ16" i="1"/>
  <c r="DJ17" i="1"/>
  <c r="DJ18" i="1"/>
  <c r="DJ19" i="1"/>
  <c r="DJ20"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7" i="1"/>
  <c r="DJ138" i="1"/>
  <c r="DJ139" i="1"/>
  <c r="DJ140" i="1"/>
  <c r="DJ141" i="1"/>
  <c r="DJ142" i="1"/>
  <c r="DJ143"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J204" i="1"/>
  <c r="DJ205" i="1"/>
  <c r="DJ206" i="1"/>
  <c r="DJ207" i="1"/>
  <c r="DJ208" i="1"/>
  <c r="DJ209" i="1"/>
  <c r="DJ210" i="1"/>
  <c r="DJ211" i="1"/>
  <c r="DJ212" i="1"/>
  <c r="DJ213" i="1"/>
  <c r="DJ214" i="1"/>
  <c r="DJ215" i="1"/>
  <c r="DJ216" i="1"/>
  <c r="DJ217" i="1"/>
  <c r="DJ218" i="1"/>
  <c r="DJ219" i="1"/>
  <c r="DJ220" i="1"/>
  <c r="DJ221" i="1"/>
  <c r="DJ222" i="1"/>
  <c r="DJ223" i="1"/>
  <c r="DJ224" i="1"/>
  <c r="DJ225" i="1"/>
  <c r="DJ226" i="1"/>
  <c r="DJ227" i="1"/>
  <c r="DJ228" i="1"/>
  <c r="DJ229" i="1"/>
  <c r="DJ230" i="1"/>
  <c r="DJ231" i="1"/>
  <c r="DJ232" i="1"/>
  <c r="DJ233" i="1"/>
  <c r="DJ234" i="1"/>
  <c r="DJ235" i="1"/>
  <c r="DJ236" i="1"/>
  <c r="DJ237" i="1"/>
  <c r="DJ238" i="1"/>
  <c r="DJ239" i="1"/>
  <c r="DJ240" i="1"/>
  <c r="DJ241" i="1"/>
  <c r="DJ242" i="1"/>
  <c r="DJ243" i="1"/>
  <c r="DJ244" i="1"/>
  <c r="DJ245" i="1"/>
  <c r="DJ246" i="1"/>
  <c r="DJ247" i="1"/>
  <c r="DJ248" i="1"/>
  <c r="DJ249" i="1"/>
  <c r="DJ250" i="1"/>
  <c r="DJ251" i="1"/>
  <c r="DJ252" i="1"/>
  <c r="DJ253" i="1"/>
  <c r="DJ254" i="1"/>
  <c r="DJ255" i="1"/>
  <c r="DJ256" i="1"/>
  <c r="DJ257" i="1"/>
  <c r="DJ258" i="1"/>
  <c r="DJ259" i="1"/>
  <c r="DJ260" i="1"/>
  <c r="DJ261" i="1"/>
  <c r="DJ262" i="1"/>
  <c r="DJ263" i="1"/>
  <c r="DJ264" i="1"/>
  <c r="DJ265" i="1"/>
  <c r="DJ266" i="1"/>
  <c r="DJ267" i="1"/>
  <c r="DJ268" i="1"/>
  <c r="DJ269" i="1"/>
  <c r="DJ270" i="1"/>
  <c r="DJ271" i="1"/>
  <c r="DJ272" i="1"/>
  <c r="DJ273" i="1"/>
  <c r="DJ274" i="1"/>
  <c r="DJ275" i="1"/>
  <c r="DJ276" i="1"/>
  <c r="DJ277" i="1"/>
  <c r="DJ278" i="1"/>
  <c r="DJ279" i="1"/>
  <c r="DJ280" i="1"/>
  <c r="DJ281" i="1"/>
  <c r="DJ282" i="1"/>
  <c r="DJ283" i="1"/>
  <c r="DJ284" i="1"/>
  <c r="DJ285" i="1"/>
  <c r="DJ286" i="1"/>
  <c r="DJ287" i="1"/>
  <c r="DJ288" i="1"/>
  <c r="DJ289" i="1"/>
  <c r="DJ290" i="1"/>
  <c r="DJ291" i="1"/>
  <c r="DJ292" i="1"/>
  <c r="DJ293" i="1"/>
  <c r="DJ294" i="1"/>
  <c r="DJ295" i="1"/>
  <c r="DJ296" i="1"/>
  <c r="DJ297" i="1"/>
  <c r="DJ298" i="1"/>
  <c r="DJ299" i="1"/>
  <c r="DJ300" i="1"/>
  <c r="DJ301" i="1"/>
  <c r="DJ2" i="1"/>
  <c r="DG3" i="1"/>
  <c r="DG4" i="1"/>
  <c r="DG5" i="1"/>
  <c r="DG6" i="1"/>
  <c r="DG9" i="1"/>
  <c r="DG10" i="1"/>
  <c r="DG261" i="1"/>
  <c r="DG265" i="1"/>
  <c r="DG268" i="1"/>
  <c r="DG269" i="1"/>
  <c r="DG272" i="1"/>
  <c r="DX3" i="1"/>
  <c r="DZ3" i="1" s="1"/>
  <c r="DX4" i="1"/>
  <c r="DZ4" i="1" s="1"/>
  <c r="DX5" i="1"/>
  <c r="DZ5" i="1" s="1"/>
  <c r="DX6" i="1"/>
  <c r="DZ6" i="1" s="1"/>
  <c r="DX7" i="1"/>
  <c r="DZ7" i="1" s="1"/>
  <c r="DX8" i="1"/>
  <c r="DZ8" i="1" s="1"/>
  <c r="DX9" i="1"/>
  <c r="DZ9" i="1" s="1"/>
  <c r="DX10" i="1"/>
  <c r="DZ10" i="1" s="1"/>
  <c r="DX11" i="1"/>
  <c r="DZ11" i="1" s="1"/>
  <c r="DX12" i="1"/>
  <c r="DZ12" i="1" s="1"/>
  <c r="DX13" i="1"/>
  <c r="DZ13" i="1" s="1"/>
  <c r="DX14" i="1"/>
  <c r="DZ14" i="1" s="1"/>
  <c r="DX15" i="1"/>
  <c r="DZ15" i="1" s="1"/>
  <c r="DX16" i="1"/>
  <c r="DZ16" i="1" s="1"/>
  <c r="DX17" i="1"/>
  <c r="DZ17" i="1" s="1"/>
  <c r="DX18" i="1"/>
  <c r="DZ18" i="1" s="1"/>
  <c r="DX19" i="1"/>
  <c r="DZ19" i="1" s="1"/>
  <c r="DX20" i="1"/>
  <c r="DZ20" i="1" s="1"/>
  <c r="DX21" i="1"/>
  <c r="DZ21" i="1" s="1"/>
  <c r="DX22" i="1"/>
  <c r="DZ22" i="1" s="1"/>
  <c r="DX23" i="1"/>
  <c r="DZ23" i="1" s="1"/>
  <c r="DX24" i="1"/>
  <c r="DZ24" i="1" s="1"/>
  <c r="DX25" i="1"/>
  <c r="DZ25" i="1" s="1"/>
  <c r="DX26" i="1"/>
  <c r="DZ26" i="1" s="1"/>
  <c r="DX27" i="1"/>
  <c r="DZ27" i="1" s="1"/>
  <c r="DX28" i="1"/>
  <c r="DZ28" i="1" s="1"/>
  <c r="DX29" i="1"/>
  <c r="DZ29" i="1" s="1"/>
  <c r="DX30" i="1"/>
  <c r="DZ30" i="1" s="1"/>
  <c r="DX31" i="1"/>
  <c r="DZ31" i="1" s="1"/>
  <c r="DX32" i="1"/>
  <c r="DZ32" i="1" s="1"/>
  <c r="DX33" i="1"/>
  <c r="DZ33" i="1" s="1"/>
  <c r="DX34" i="1"/>
  <c r="DZ34" i="1" s="1"/>
  <c r="DX39" i="1"/>
  <c r="DZ39" i="1" s="1"/>
  <c r="DX40" i="1"/>
  <c r="DZ40" i="1" s="1"/>
  <c r="DX41" i="1"/>
  <c r="DZ41" i="1" s="1"/>
  <c r="DX42" i="1"/>
  <c r="DZ42" i="1" s="1"/>
  <c r="DX43" i="1"/>
  <c r="DZ43" i="1" s="1"/>
  <c r="DX44" i="1"/>
  <c r="DZ44" i="1" s="1"/>
  <c r="DX45" i="1"/>
  <c r="DZ45" i="1" s="1"/>
  <c r="DX46" i="1"/>
  <c r="DZ46" i="1" s="1"/>
  <c r="DX47" i="1"/>
  <c r="DZ47" i="1" s="1"/>
  <c r="DX48" i="1"/>
  <c r="DZ48" i="1" s="1"/>
  <c r="DX50" i="1"/>
  <c r="DZ50" i="1" s="1"/>
  <c r="DX51" i="1"/>
  <c r="DZ51" i="1" s="1"/>
  <c r="DX52" i="1"/>
  <c r="DZ52" i="1" s="1"/>
  <c r="DX55" i="1"/>
  <c r="DZ55" i="1" s="1"/>
  <c r="DX57" i="1"/>
  <c r="DZ57" i="1" s="1"/>
  <c r="DX58" i="1"/>
  <c r="DZ58" i="1" s="1"/>
  <c r="DX59" i="1"/>
  <c r="DZ59" i="1" s="1"/>
  <c r="DX60" i="1"/>
  <c r="DZ60" i="1" s="1"/>
  <c r="DX61" i="1"/>
  <c r="DZ61" i="1" s="1"/>
  <c r="DX62" i="1"/>
  <c r="DZ62" i="1" s="1"/>
  <c r="DX63" i="1"/>
  <c r="DZ63" i="1" s="1"/>
  <c r="DX64" i="1"/>
  <c r="DZ64" i="1" s="1"/>
  <c r="DX65" i="1"/>
  <c r="DZ65" i="1" s="1"/>
  <c r="DX66" i="1"/>
  <c r="DZ66" i="1" s="1"/>
  <c r="DX67" i="1"/>
  <c r="DZ67" i="1" s="1"/>
  <c r="DX69" i="1"/>
  <c r="DZ69" i="1" s="1"/>
  <c r="DX70" i="1"/>
  <c r="DZ70" i="1" s="1"/>
  <c r="DX71" i="1"/>
  <c r="DZ71" i="1" s="1"/>
  <c r="DX72" i="1"/>
  <c r="DZ72" i="1" s="1"/>
  <c r="DX73" i="1"/>
  <c r="DZ73" i="1" s="1"/>
  <c r="DX74" i="1"/>
  <c r="DZ74" i="1" s="1"/>
  <c r="DX75" i="1"/>
  <c r="DZ75" i="1" s="1"/>
  <c r="DX76" i="1"/>
  <c r="DZ76" i="1" s="1"/>
  <c r="DX77" i="1"/>
  <c r="DZ77" i="1" s="1"/>
  <c r="DX78" i="1"/>
  <c r="DZ78" i="1" s="1"/>
  <c r="DX79" i="1"/>
  <c r="DZ79" i="1" s="1"/>
  <c r="DX80" i="1"/>
  <c r="DZ80" i="1" s="1"/>
  <c r="DX81" i="1"/>
  <c r="DZ81" i="1" s="1"/>
  <c r="DX82" i="1"/>
  <c r="DZ82" i="1" s="1"/>
  <c r="DX83" i="1"/>
  <c r="DZ83" i="1" s="1"/>
  <c r="DX84" i="1"/>
  <c r="DZ84" i="1" s="1"/>
  <c r="DX85" i="1"/>
  <c r="DZ85" i="1" s="1"/>
  <c r="DX86" i="1"/>
  <c r="DZ86" i="1" s="1"/>
  <c r="DX88" i="1"/>
  <c r="DZ88" i="1" s="1"/>
  <c r="DX89" i="1"/>
  <c r="DZ89" i="1" s="1"/>
  <c r="DX90" i="1"/>
  <c r="DZ90" i="1" s="1"/>
  <c r="DX91" i="1"/>
  <c r="DZ91" i="1" s="1"/>
  <c r="DX92" i="1"/>
  <c r="DZ92" i="1" s="1"/>
  <c r="DX93" i="1"/>
  <c r="DZ93" i="1" s="1"/>
  <c r="DX94" i="1"/>
  <c r="DZ94" i="1" s="1"/>
  <c r="DX95" i="1"/>
  <c r="DZ95" i="1" s="1"/>
  <c r="DX97" i="1"/>
  <c r="DZ97" i="1" s="1"/>
  <c r="DX98" i="1"/>
  <c r="DZ98" i="1" s="1"/>
  <c r="DX105" i="1"/>
  <c r="DZ105" i="1" s="1"/>
  <c r="DX106" i="1"/>
  <c r="DZ106" i="1" s="1"/>
  <c r="DX107" i="1"/>
  <c r="DZ107" i="1" s="1"/>
  <c r="DX108" i="1"/>
  <c r="DZ108" i="1" s="1"/>
  <c r="DX110" i="1"/>
  <c r="DZ110" i="1" s="1"/>
  <c r="DX111" i="1"/>
  <c r="DZ111" i="1" s="1"/>
  <c r="DX113" i="1"/>
  <c r="DZ113" i="1" s="1"/>
  <c r="DX114" i="1"/>
  <c r="DZ114" i="1" s="1"/>
  <c r="DX115" i="1"/>
  <c r="DZ115" i="1" s="1"/>
  <c r="DX121" i="1"/>
  <c r="DZ121" i="1" s="1"/>
  <c r="DX123" i="1"/>
  <c r="DZ123" i="1" s="1"/>
  <c r="DX124" i="1"/>
  <c r="DZ124" i="1" s="1"/>
  <c r="DX125" i="1"/>
  <c r="DZ125" i="1" s="1"/>
  <c r="DX126" i="1"/>
  <c r="DZ126" i="1" s="1"/>
  <c r="DX127" i="1"/>
  <c r="DZ127" i="1" s="1"/>
  <c r="DX128" i="1"/>
  <c r="DZ128" i="1" s="1"/>
  <c r="DX129" i="1"/>
  <c r="DZ129" i="1" s="1"/>
  <c r="DX130" i="1"/>
  <c r="DZ130" i="1" s="1"/>
  <c r="DX131" i="1"/>
  <c r="DZ131" i="1" s="1"/>
  <c r="DX132" i="1"/>
  <c r="DZ132" i="1" s="1"/>
  <c r="DX133" i="1"/>
  <c r="DZ133" i="1" s="1"/>
  <c r="DX134" i="1"/>
  <c r="DZ134" i="1" s="1"/>
  <c r="DX135" i="1"/>
  <c r="DZ135" i="1" s="1"/>
  <c r="DX136" i="1"/>
  <c r="DZ136" i="1" s="1"/>
  <c r="DX137" i="1"/>
  <c r="DZ137" i="1" s="1"/>
  <c r="DX138" i="1"/>
  <c r="DZ138" i="1" s="1"/>
  <c r="DX139" i="1"/>
  <c r="DZ139" i="1" s="1"/>
  <c r="DX140" i="1"/>
  <c r="DZ140" i="1" s="1"/>
  <c r="DX141" i="1"/>
  <c r="DZ141" i="1" s="1"/>
  <c r="DX142" i="1"/>
  <c r="DZ142" i="1" s="1"/>
  <c r="DX143" i="1"/>
  <c r="DZ143" i="1" s="1"/>
  <c r="DX144" i="1"/>
  <c r="DZ144" i="1" s="1"/>
  <c r="DX145" i="1"/>
  <c r="DZ145" i="1" s="1"/>
  <c r="DX146" i="1"/>
  <c r="DZ146" i="1" s="1"/>
  <c r="DX147" i="1"/>
  <c r="DZ147" i="1" s="1"/>
  <c r="DX148" i="1"/>
  <c r="DZ148" i="1" s="1"/>
  <c r="DX149" i="1"/>
  <c r="DZ149" i="1" s="1"/>
  <c r="DX150" i="1"/>
  <c r="DZ150" i="1" s="1"/>
  <c r="DX151" i="1"/>
  <c r="DZ151" i="1" s="1"/>
  <c r="DX152" i="1"/>
  <c r="DZ152" i="1" s="1"/>
  <c r="DX153" i="1"/>
  <c r="DZ153" i="1" s="1"/>
  <c r="DX154" i="1"/>
  <c r="DZ154" i="1" s="1"/>
  <c r="DX155" i="1"/>
  <c r="DZ155" i="1" s="1"/>
  <c r="DX156" i="1"/>
  <c r="DZ156" i="1" s="1"/>
  <c r="DX157" i="1"/>
  <c r="DZ157" i="1" s="1"/>
  <c r="DX158" i="1"/>
  <c r="DZ158" i="1" s="1"/>
  <c r="DX159" i="1"/>
  <c r="DZ159" i="1" s="1"/>
  <c r="DX160" i="1"/>
  <c r="DZ160" i="1" s="1"/>
  <c r="DX161" i="1"/>
  <c r="DZ161" i="1" s="1"/>
  <c r="DX162" i="1"/>
  <c r="DZ162" i="1" s="1"/>
  <c r="DX163" i="1"/>
  <c r="DZ163" i="1" s="1"/>
  <c r="DX164" i="1"/>
  <c r="DZ164" i="1" s="1"/>
  <c r="DX165" i="1"/>
  <c r="DZ165" i="1" s="1"/>
  <c r="DX166" i="1"/>
  <c r="DZ166" i="1" s="1"/>
  <c r="DX167" i="1"/>
  <c r="DZ167" i="1" s="1"/>
  <c r="DX168" i="1"/>
  <c r="DZ168" i="1" s="1"/>
  <c r="DX169" i="1"/>
  <c r="DZ169" i="1" s="1"/>
  <c r="DX170" i="1"/>
  <c r="DZ170" i="1" s="1"/>
  <c r="DX171" i="1"/>
  <c r="DZ171" i="1" s="1"/>
  <c r="DX172" i="1"/>
  <c r="DZ172" i="1" s="1"/>
  <c r="DX173" i="1"/>
  <c r="DZ173" i="1" s="1"/>
  <c r="DX174" i="1"/>
  <c r="DZ174" i="1" s="1"/>
  <c r="DX175" i="1"/>
  <c r="DZ175" i="1" s="1"/>
  <c r="DX176" i="1"/>
  <c r="DZ176" i="1" s="1"/>
  <c r="DX177" i="1"/>
  <c r="DZ177" i="1" s="1"/>
  <c r="DX178" i="1"/>
  <c r="DZ178" i="1" s="1"/>
  <c r="DX179" i="1"/>
  <c r="DZ179" i="1" s="1"/>
  <c r="DX180" i="1"/>
  <c r="DZ180" i="1" s="1"/>
  <c r="DX181" i="1"/>
  <c r="DZ181" i="1" s="1"/>
  <c r="DX182" i="1"/>
  <c r="DZ182" i="1" s="1"/>
  <c r="DX183" i="1"/>
  <c r="DZ183" i="1" s="1"/>
  <c r="DX184" i="1"/>
  <c r="DZ184" i="1" s="1"/>
  <c r="DX185" i="1"/>
  <c r="DZ185" i="1" s="1"/>
  <c r="DX186" i="1"/>
  <c r="DZ186" i="1" s="1"/>
  <c r="DX187" i="1"/>
  <c r="DZ187" i="1" s="1"/>
  <c r="DX188" i="1"/>
  <c r="DZ188" i="1" s="1"/>
  <c r="DX189" i="1"/>
  <c r="DZ189" i="1" s="1"/>
  <c r="DX190" i="1"/>
  <c r="DZ190" i="1" s="1"/>
  <c r="DX191" i="1"/>
  <c r="DZ191" i="1" s="1"/>
  <c r="DX192" i="1"/>
  <c r="DZ192" i="1" s="1"/>
  <c r="DX193" i="1"/>
  <c r="DZ193" i="1" s="1"/>
  <c r="DX194" i="1"/>
  <c r="DZ194" i="1" s="1"/>
  <c r="DX195" i="1"/>
  <c r="DZ195" i="1" s="1"/>
  <c r="DX196" i="1"/>
  <c r="DZ196" i="1" s="1"/>
  <c r="DX197" i="1"/>
  <c r="DZ197" i="1" s="1"/>
  <c r="DX199" i="1"/>
  <c r="DZ199" i="1" s="1"/>
  <c r="DX200" i="1"/>
  <c r="DZ200" i="1" s="1"/>
  <c r="DX201" i="1"/>
  <c r="DZ201" i="1" s="1"/>
  <c r="DX202" i="1"/>
  <c r="DZ202" i="1" s="1"/>
  <c r="DX203" i="1"/>
  <c r="DZ203" i="1" s="1"/>
  <c r="DX204" i="1"/>
  <c r="DZ204" i="1" s="1"/>
  <c r="DX205" i="1"/>
  <c r="DZ205" i="1" s="1"/>
  <c r="DX206" i="1"/>
  <c r="DZ206" i="1" s="1"/>
  <c r="DX207" i="1"/>
  <c r="DZ207" i="1" s="1"/>
  <c r="DX208" i="1"/>
  <c r="DZ208" i="1" s="1"/>
  <c r="DX209" i="1"/>
  <c r="DZ209" i="1" s="1"/>
  <c r="DX210" i="1"/>
  <c r="DZ210" i="1" s="1"/>
  <c r="DX211" i="1"/>
  <c r="DZ211" i="1" s="1"/>
  <c r="DX212" i="1"/>
  <c r="DZ212" i="1" s="1"/>
  <c r="DX213" i="1"/>
  <c r="DZ213" i="1" s="1"/>
  <c r="DX214" i="1"/>
  <c r="DZ214" i="1" s="1"/>
  <c r="DX215" i="1"/>
  <c r="DZ215" i="1" s="1"/>
  <c r="DX216" i="1"/>
  <c r="DZ216" i="1" s="1"/>
  <c r="DX217" i="1"/>
  <c r="DZ217" i="1" s="1"/>
  <c r="DX218" i="1"/>
  <c r="DZ218" i="1" s="1"/>
  <c r="DX219" i="1"/>
  <c r="DZ219" i="1" s="1"/>
  <c r="DX220" i="1"/>
  <c r="DZ220" i="1" s="1"/>
  <c r="DX221" i="1"/>
  <c r="DZ221" i="1" s="1"/>
  <c r="DX222" i="1"/>
  <c r="DZ222" i="1" s="1"/>
  <c r="DX223" i="1"/>
  <c r="DZ223" i="1" s="1"/>
  <c r="DX224" i="1"/>
  <c r="DZ224" i="1" s="1"/>
  <c r="DX225" i="1"/>
  <c r="DZ225" i="1" s="1"/>
  <c r="DX226" i="1"/>
  <c r="DZ226" i="1" s="1"/>
  <c r="DX227" i="1"/>
  <c r="DZ227" i="1" s="1"/>
  <c r="DX228" i="1"/>
  <c r="DZ228" i="1" s="1"/>
  <c r="DX229" i="1"/>
  <c r="DZ229" i="1" s="1"/>
  <c r="DX230" i="1"/>
  <c r="DZ230" i="1" s="1"/>
  <c r="DX231" i="1"/>
  <c r="DZ231" i="1" s="1"/>
  <c r="DX232" i="1"/>
  <c r="DZ232" i="1" s="1"/>
  <c r="DX233" i="1"/>
  <c r="DZ233" i="1" s="1"/>
  <c r="DX234" i="1"/>
  <c r="DZ234" i="1" s="1"/>
  <c r="DX235" i="1"/>
  <c r="DZ235" i="1" s="1"/>
  <c r="DX236" i="1"/>
  <c r="DZ236" i="1" s="1"/>
  <c r="DX237" i="1"/>
  <c r="DZ237" i="1" s="1"/>
  <c r="DX238" i="1"/>
  <c r="DZ238" i="1" s="1"/>
  <c r="DX239" i="1"/>
  <c r="DZ239" i="1" s="1"/>
  <c r="DX240" i="1"/>
  <c r="DZ240" i="1" s="1"/>
  <c r="DX241" i="1"/>
  <c r="DZ241" i="1" s="1"/>
  <c r="DX242" i="1"/>
  <c r="DZ242" i="1" s="1"/>
  <c r="DX243" i="1"/>
  <c r="DZ243" i="1" s="1"/>
  <c r="DX244" i="1"/>
  <c r="DZ244" i="1" s="1"/>
  <c r="DX245" i="1"/>
  <c r="DZ245" i="1" s="1"/>
  <c r="DX246" i="1"/>
  <c r="DZ246" i="1" s="1"/>
  <c r="DX247" i="1"/>
  <c r="DZ247" i="1" s="1"/>
  <c r="DX248" i="1"/>
  <c r="DZ248" i="1" s="1"/>
  <c r="DX249" i="1"/>
  <c r="DZ249" i="1" s="1"/>
  <c r="DX250" i="1"/>
  <c r="DZ250" i="1" s="1"/>
  <c r="DX251" i="1"/>
  <c r="DZ251" i="1" s="1"/>
  <c r="DX252" i="1"/>
  <c r="DZ252" i="1" s="1"/>
  <c r="DX253" i="1"/>
  <c r="DZ253" i="1" s="1"/>
  <c r="DX254" i="1"/>
  <c r="DZ254" i="1" s="1"/>
  <c r="DX255" i="1"/>
  <c r="DZ255" i="1" s="1"/>
  <c r="DX256" i="1"/>
  <c r="DZ256" i="1" s="1"/>
  <c r="DX257" i="1"/>
  <c r="DZ257" i="1" s="1"/>
  <c r="DX258" i="1"/>
  <c r="DZ258" i="1" s="1"/>
  <c r="DX259" i="1"/>
  <c r="DZ259" i="1" s="1"/>
  <c r="DX260" i="1"/>
  <c r="DZ260" i="1" s="1"/>
  <c r="DX261" i="1"/>
  <c r="DZ261" i="1" s="1"/>
  <c r="DX262" i="1"/>
  <c r="DZ262" i="1" s="1"/>
  <c r="DX263" i="1"/>
  <c r="DZ263" i="1" s="1"/>
  <c r="DX264" i="1"/>
  <c r="DZ264" i="1" s="1"/>
  <c r="DX265" i="1"/>
  <c r="DZ265" i="1" s="1"/>
  <c r="DX266" i="1"/>
  <c r="DZ266" i="1" s="1"/>
  <c r="DX267" i="1"/>
  <c r="DZ267" i="1" s="1"/>
  <c r="DX268" i="1"/>
  <c r="DZ268" i="1" s="1"/>
  <c r="DX269" i="1"/>
  <c r="DZ269" i="1" s="1"/>
  <c r="DX270" i="1"/>
  <c r="DZ270" i="1" s="1"/>
  <c r="DX271" i="1"/>
  <c r="DZ271" i="1" s="1"/>
  <c r="DX272" i="1"/>
  <c r="DZ272" i="1" s="1"/>
  <c r="DX273" i="1"/>
  <c r="DZ273" i="1" s="1"/>
  <c r="DX274" i="1"/>
  <c r="DZ274" i="1" s="1"/>
  <c r="DX275" i="1"/>
  <c r="DZ275" i="1" s="1"/>
  <c r="DX276" i="1"/>
  <c r="DZ276" i="1" s="1"/>
  <c r="DX277" i="1"/>
  <c r="DZ277" i="1" s="1"/>
  <c r="DX278" i="1"/>
  <c r="DZ278" i="1" s="1"/>
  <c r="DX279" i="1"/>
  <c r="DZ279" i="1" s="1"/>
  <c r="DX280" i="1"/>
  <c r="DZ280" i="1" s="1"/>
  <c r="DX281" i="1"/>
  <c r="DZ281" i="1" s="1"/>
  <c r="DX282" i="1"/>
  <c r="DZ282" i="1" s="1"/>
  <c r="DX283" i="1"/>
  <c r="DZ283" i="1" s="1"/>
  <c r="DX284" i="1"/>
  <c r="DZ284" i="1" s="1"/>
  <c r="DX285" i="1"/>
  <c r="DZ285" i="1" s="1"/>
  <c r="DX286" i="1"/>
  <c r="DZ286" i="1" s="1"/>
  <c r="DX287" i="1"/>
  <c r="DZ287" i="1" s="1"/>
  <c r="DX288" i="1"/>
  <c r="DZ288" i="1" s="1"/>
  <c r="DX289" i="1"/>
  <c r="DZ289" i="1" s="1"/>
  <c r="DX290" i="1"/>
  <c r="DZ290" i="1" s="1"/>
  <c r="DX291" i="1"/>
  <c r="DZ291" i="1" s="1"/>
  <c r="DX292" i="1"/>
  <c r="DZ292" i="1" s="1"/>
  <c r="DX293" i="1"/>
  <c r="DZ293" i="1" s="1"/>
  <c r="DX294" i="1"/>
  <c r="DZ294" i="1" s="1"/>
  <c r="DX295" i="1"/>
  <c r="DZ295" i="1" s="1"/>
  <c r="DX296" i="1"/>
  <c r="DZ296" i="1" s="1"/>
  <c r="DX297" i="1"/>
  <c r="DZ297" i="1" s="1"/>
  <c r="DX298" i="1"/>
  <c r="DZ298" i="1" s="1"/>
  <c r="DX299" i="1"/>
  <c r="DZ299" i="1" s="1"/>
  <c r="DX300" i="1"/>
  <c r="DZ300" i="1" s="1"/>
  <c r="DX301" i="1"/>
  <c r="DZ301" i="1" s="1"/>
  <c r="DX2" i="1"/>
  <c r="DZ2" i="1" s="1"/>
  <c r="DO3" i="1"/>
  <c r="DO4" i="1"/>
  <c r="DO5" i="1"/>
  <c r="DO6" i="1"/>
  <c r="DO7" i="1"/>
  <c r="DQ7" i="1" s="1"/>
  <c r="DO8" i="1"/>
  <c r="DQ8" i="1" s="1"/>
  <c r="DO9" i="1"/>
  <c r="DO10" i="1"/>
  <c r="DO11" i="1"/>
  <c r="DQ11" i="1" s="1"/>
  <c r="DO12" i="1"/>
  <c r="DQ12" i="1" s="1"/>
  <c r="DO13" i="1"/>
  <c r="DQ13" i="1" s="1"/>
  <c r="DO14" i="1"/>
  <c r="DQ14" i="1" s="1"/>
  <c r="DO15" i="1"/>
  <c r="DQ15" i="1" s="1"/>
  <c r="DO16" i="1"/>
  <c r="DQ16" i="1" s="1"/>
  <c r="DO17" i="1"/>
  <c r="DQ17" i="1" s="1"/>
  <c r="DO18" i="1"/>
  <c r="DQ18" i="1" s="1"/>
  <c r="DO19" i="1"/>
  <c r="DQ19" i="1" s="1"/>
  <c r="DO20" i="1"/>
  <c r="DQ20" i="1" s="1"/>
  <c r="DO21" i="1"/>
  <c r="DQ21" i="1" s="1"/>
  <c r="DO22" i="1"/>
  <c r="DQ22" i="1" s="1"/>
  <c r="DO23" i="1"/>
  <c r="DQ23" i="1" s="1"/>
  <c r="DO24" i="1"/>
  <c r="DQ24" i="1" s="1"/>
  <c r="DO25" i="1"/>
  <c r="DQ25" i="1" s="1"/>
  <c r="DO26" i="1"/>
  <c r="DQ26" i="1" s="1"/>
  <c r="DO27" i="1"/>
  <c r="DQ27" i="1" s="1"/>
  <c r="DO28" i="1"/>
  <c r="DQ28" i="1" s="1"/>
  <c r="DO29" i="1"/>
  <c r="DQ29" i="1" s="1"/>
  <c r="DO30" i="1"/>
  <c r="DQ30" i="1" s="1"/>
  <c r="DO31" i="1"/>
  <c r="DQ31" i="1" s="1"/>
  <c r="DO32" i="1"/>
  <c r="DQ32" i="1" s="1"/>
  <c r="DO33" i="1"/>
  <c r="DQ33" i="1" s="1"/>
  <c r="DO34" i="1"/>
  <c r="DQ34" i="1" s="1"/>
  <c r="DO35" i="1"/>
  <c r="DQ35" i="1" s="1"/>
  <c r="DO36" i="1"/>
  <c r="DQ36" i="1" s="1"/>
  <c r="DO37" i="1"/>
  <c r="DQ37" i="1" s="1"/>
  <c r="DO38" i="1"/>
  <c r="DQ38" i="1" s="1"/>
  <c r="DO39" i="1"/>
  <c r="DQ39" i="1" s="1"/>
  <c r="DO40" i="1"/>
  <c r="DQ40" i="1" s="1"/>
  <c r="DO41" i="1"/>
  <c r="DQ41" i="1" s="1"/>
  <c r="DO42" i="1"/>
  <c r="DQ42" i="1" s="1"/>
  <c r="DO43" i="1"/>
  <c r="DQ43" i="1" s="1"/>
  <c r="DO44" i="1"/>
  <c r="DQ44" i="1" s="1"/>
  <c r="DO45" i="1"/>
  <c r="DQ45" i="1" s="1"/>
  <c r="DO46" i="1"/>
  <c r="DQ46" i="1" s="1"/>
  <c r="DO47" i="1"/>
  <c r="DQ47" i="1" s="1"/>
  <c r="DO48" i="1"/>
  <c r="DQ48" i="1" s="1"/>
  <c r="DO49" i="1"/>
  <c r="DQ49" i="1" s="1"/>
  <c r="DO50" i="1"/>
  <c r="DQ50" i="1" s="1"/>
  <c r="DO51" i="1"/>
  <c r="DQ51" i="1" s="1"/>
  <c r="DO52" i="1"/>
  <c r="DQ52" i="1" s="1"/>
  <c r="DO53" i="1"/>
  <c r="DQ53" i="1" s="1"/>
  <c r="DO54" i="1"/>
  <c r="DQ54" i="1" s="1"/>
  <c r="DO55" i="1"/>
  <c r="DQ55" i="1" s="1"/>
  <c r="DO56" i="1"/>
  <c r="DQ56" i="1" s="1"/>
  <c r="DO57" i="1"/>
  <c r="DQ57" i="1" s="1"/>
  <c r="DO58" i="1"/>
  <c r="DQ58" i="1" s="1"/>
  <c r="DO59" i="1"/>
  <c r="DQ59" i="1" s="1"/>
  <c r="DO60" i="1"/>
  <c r="DQ60" i="1" s="1"/>
  <c r="DO61" i="1"/>
  <c r="DQ61" i="1" s="1"/>
  <c r="DO62" i="1"/>
  <c r="DQ62" i="1" s="1"/>
  <c r="DO63" i="1"/>
  <c r="DQ63" i="1" s="1"/>
  <c r="DO64" i="1"/>
  <c r="DQ64" i="1" s="1"/>
  <c r="DO65" i="1"/>
  <c r="DQ65" i="1" s="1"/>
  <c r="DO66" i="1"/>
  <c r="DQ66" i="1" s="1"/>
  <c r="DO67" i="1"/>
  <c r="DQ67" i="1" s="1"/>
  <c r="DO68" i="1"/>
  <c r="DQ68" i="1" s="1"/>
  <c r="DO69" i="1"/>
  <c r="DQ69" i="1" s="1"/>
  <c r="DO70" i="1"/>
  <c r="DQ70" i="1" s="1"/>
  <c r="DO71" i="1"/>
  <c r="DQ71" i="1" s="1"/>
  <c r="DO72" i="1"/>
  <c r="DQ72" i="1" s="1"/>
  <c r="DO73" i="1"/>
  <c r="DQ73" i="1" s="1"/>
  <c r="DO74" i="1"/>
  <c r="DQ74" i="1" s="1"/>
  <c r="DO75" i="1"/>
  <c r="DQ75" i="1" s="1"/>
  <c r="DO76" i="1"/>
  <c r="DQ76" i="1" s="1"/>
  <c r="DO77" i="1"/>
  <c r="DQ77" i="1" s="1"/>
  <c r="DO78" i="1"/>
  <c r="DQ78" i="1" s="1"/>
  <c r="DO79" i="1"/>
  <c r="DQ79" i="1" s="1"/>
  <c r="DO80" i="1"/>
  <c r="DQ80" i="1" s="1"/>
  <c r="DO81" i="1"/>
  <c r="DQ81" i="1" s="1"/>
  <c r="DO82" i="1"/>
  <c r="DQ82" i="1" s="1"/>
  <c r="DO83" i="1"/>
  <c r="DQ83" i="1" s="1"/>
  <c r="DO84" i="1"/>
  <c r="DQ84" i="1" s="1"/>
  <c r="DO85" i="1"/>
  <c r="DQ85" i="1" s="1"/>
  <c r="DO88" i="1"/>
  <c r="DQ88" i="1" s="1"/>
  <c r="DO89" i="1"/>
  <c r="DQ89" i="1" s="1"/>
  <c r="DO90" i="1"/>
  <c r="DQ90" i="1" s="1"/>
  <c r="DO91" i="1"/>
  <c r="DQ91" i="1" s="1"/>
  <c r="DO92" i="1"/>
  <c r="DQ92" i="1" s="1"/>
  <c r="DO93" i="1"/>
  <c r="DQ93" i="1" s="1"/>
  <c r="DO94" i="1"/>
  <c r="DQ94" i="1" s="1"/>
  <c r="DO95" i="1"/>
  <c r="DQ95" i="1" s="1"/>
  <c r="DO96" i="1"/>
  <c r="DQ96" i="1" s="1"/>
  <c r="DO97" i="1"/>
  <c r="DQ97" i="1" s="1"/>
  <c r="DO98" i="1"/>
  <c r="DQ98" i="1" s="1"/>
  <c r="DO99" i="1"/>
  <c r="DQ99" i="1" s="1"/>
  <c r="DO100" i="1"/>
  <c r="DQ100" i="1" s="1"/>
  <c r="DO101" i="1"/>
  <c r="DQ101" i="1" s="1"/>
  <c r="DO102" i="1"/>
  <c r="DQ102" i="1" s="1"/>
  <c r="DO103" i="1"/>
  <c r="DQ103" i="1" s="1"/>
  <c r="DO104" i="1"/>
  <c r="DQ104" i="1" s="1"/>
  <c r="DO105" i="1"/>
  <c r="DQ105" i="1" s="1"/>
  <c r="DO106" i="1"/>
  <c r="DQ106" i="1" s="1"/>
  <c r="DO107" i="1"/>
  <c r="DQ107" i="1" s="1"/>
  <c r="DO108" i="1"/>
  <c r="DQ108" i="1" s="1"/>
  <c r="DO109" i="1"/>
  <c r="DQ109" i="1" s="1"/>
  <c r="DO110" i="1"/>
  <c r="DQ110" i="1" s="1"/>
  <c r="DO111" i="1"/>
  <c r="DQ111" i="1" s="1"/>
  <c r="DO112" i="1"/>
  <c r="DQ112" i="1" s="1"/>
  <c r="DO113" i="1"/>
  <c r="DQ113" i="1" s="1"/>
  <c r="DO114" i="1"/>
  <c r="DQ114" i="1" s="1"/>
  <c r="DO115" i="1"/>
  <c r="DQ115" i="1" s="1"/>
  <c r="DO116" i="1"/>
  <c r="DQ116" i="1" s="1"/>
  <c r="DO117" i="1"/>
  <c r="DQ117" i="1" s="1"/>
  <c r="DO118" i="1"/>
  <c r="DQ118" i="1" s="1"/>
  <c r="DO119" i="1"/>
  <c r="DQ119" i="1" s="1"/>
  <c r="DO120" i="1"/>
  <c r="DQ120" i="1" s="1"/>
  <c r="DO121" i="1"/>
  <c r="DQ121" i="1" s="1"/>
  <c r="DO122" i="1"/>
  <c r="DQ122" i="1" s="1"/>
  <c r="DO123" i="1"/>
  <c r="DQ123" i="1" s="1"/>
  <c r="DO124" i="1"/>
  <c r="DQ124" i="1" s="1"/>
  <c r="DO125" i="1"/>
  <c r="DQ125" i="1" s="1"/>
  <c r="DO126" i="1"/>
  <c r="DQ126" i="1" s="1"/>
  <c r="DO127" i="1"/>
  <c r="DQ127" i="1" s="1"/>
  <c r="DO128" i="1"/>
  <c r="DQ128" i="1" s="1"/>
  <c r="DO129" i="1"/>
  <c r="DQ129" i="1" s="1"/>
  <c r="DO130" i="1"/>
  <c r="DQ130" i="1" s="1"/>
  <c r="DO131" i="1"/>
  <c r="DQ131" i="1" s="1"/>
  <c r="DO132" i="1"/>
  <c r="DQ132" i="1" s="1"/>
  <c r="DO133" i="1"/>
  <c r="DQ133" i="1" s="1"/>
  <c r="DO134" i="1"/>
  <c r="DQ134" i="1" s="1"/>
  <c r="DO135" i="1"/>
  <c r="DQ135" i="1" s="1"/>
  <c r="DO136" i="1"/>
  <c r="DQ136" i="1" s="1"/>
  <c r="DO137" i="1"/>
  <c r="DQ137" i="1" s="1"/>
  <c r="DO138" i="1"/>
  <c r="DQ138" i="1" s="1"/>
  <c r="DO139" i="1"/>
  <c r="DQ139" i="1" s="1"/>
  <c r="DO140" i="1"/>
  <c r="DQ140" i="1" s="1"/>
  <c r="DO141" i="1"/>
  <c r="DQ141" i="1" s="1"/>
  <c r="DO142" i="1"/>
  <c r="DQ142" i="1" s="1"/>
  <c r="DO143" i="1"/>
  <c r="DQ143" i="1" s="1"/>
  <c r="DO144" i="1"/>
  <c r="DQ144" i="1" s="1"/>
  <c r="DO145" i="1"/>
  <c r="DQ145" i="1" s="1"/>
  <c r="DO146" i="1"/>
  <c r="DQ146" i="1" s="1"/>
  <c r="DO147" i="1"/>
  <c r="DQ147" i="1" s="1"/>
  <c r="DO148" i="1"/>
  <c r="DQ148" i="1" s="1"/>
  <c r="DO149" i="1"/>
  <c r="DQ149" i="1" s="1"/>
  <c r="DO150" i="1"/>
  <c r="DQ150" i="1" s="1"/>
  <c r="DO151" i="1"/>
  <c r="DQ151" i="1" s="1"/>
  <c r="DO152" i="1"/>
  <c r="DQ152" i="1" s="1"/>
  <c r="DO153" i="1"/>
  <c r="DQ153" i="1" s="1"/>
  <c r="DO154" i="1"/>
  <c r="DQ154" i="1" s="1"/>
  <c r="DO155" i="1"/>
  <c r="DQ155" i="1" s="1"/>
  <c r="DO156" i="1"/>
  <c r="DQ156" i="1" s="1"/>
  <c r="DO157" i="1"/>
  <c r="DQ157" i="1" s="1"/>
  <c r="DO158" i="1"/>
  <c r="DQ158" i="1" s="1"/>
  <c r="DO159" i="1"/>
  <c r="DQ159" i="1" s="1"/>
  <c r="DO160" i="1"/>
  <c r="DQ160" i="1" s="1"/>
  <c r="DO161" i="1"/>
  <c r="DQ161" i="1" s="1"/>
  <c r="DO162" i="1"/>
  <c r="DQ162" i="1" s="1"/>
  <c r="DO163" i="1"/>
  <c r="DQ163" i="1" s="1"/>
  <c r="DO164" i="1"/>
  <c r="DQ164" i="1" s="1"/>
  <c r="DO165" i="1"/>
  <c r="DQ165" i="1" s="1"/>
  <c r="DO166" i="1"/>
  <c r="DQ166" i="1" s="1"/>
  <c r="DO167" i="1"/>
  <c r="DQ167" i="1" s="1"/>
  <c r="DO168" i="1"/>
  <c r="DQ168" i="1" s="1"/>
  <c r="DO169" i="1"/>
  <c r="DQ169" i="1" s="1"/>
  <c r="DO170" i="1"/>
  <c r="DQ170" i="1" s="1"/>
  <c r="DO171" i="1"/>
  <c r="DQ171" i="1" s="1"/>
  <c r="DO172" i="1"/>
  <c r="DQ172" i="1" s="1"/>
  <c r="DO173" i="1"/>
  <c r="DQ173" i="1" s="1"/>
  <c r="DO174" i="1"/>
  <c r="DQ174" i="1" s="1"/>
  <c r="DO175" i="1"/>
  <c r="DQ175" i="1" s="1"/>
  <c r="DO176" i="1"/>
  <c r="DQ176" i="1" s="1"/>
  <c r="DO177" i="1"/>
  <c r="DQ177" i="1" s="1"/>
  <c r="DO178" i="1"/>
  <c r="DQ178" i="1" s="1"/>
  <c r="DO179" i="1"/>
  <c r="DQ179" i="1" s="1"/>
  <c r="DO180" i="1"/>
  <c r="DQ180" i="1" s="1"/>
  <c r="DO181" i="1"/>
  <c r="DQ181" i="1" s="1"/>
  <c r="DO182" i="1"/>
  <c r="DQ182" i="1" s="1"/>
  <c r="DO183" i="1"/>
  <c r="DQ183" i="1" s="1"/>
  <c r="DO184" i="1"/>
  <c r="DQ184" i="1" s="1"/>
  <c r="DO185" i="1"/>
  <c r="DQ185" i="1" s="1"/>
  <c r="DO186" i="1"/>
  <c r="DQ186" i="1" s="1"/>
  <c r="DO187" i="1"/>
  <c r="DQ187" i="1" s="1"/>
  <c r="DO188" i="1"/>
  <c r="DQ188" i="1" s="1"/>
  <c r="DO189" i="1"/>
  <c r="DQ189" i="1" s="1"/>
  <c r="DO190" i="1"/>
  <c r="DQ190" i="1" s="1"/>
  <c r="DO191" i="1"/>
  <c r="DQ191" i="1" s="1"/>
  <c r="DO192" i="1"/>
  <c r="DQ192" i="1" s="1"/>
  <c r="DO193" i="1"/>
  <c r="DQ193" i="1" s="1"/>
  <c r="DO194" i="1"/>
  <c r="DQ194" i="1" s="1"/>
  <c r="DO195" i="1"/>
  <c r="DQ195" i="1" s="1"/>
  <c r="DO196" i="1"/>
  <c r="DQ196" i="1" s="1"/>
  <c r="DO197" i="1"/>
  <c r="DQ197" i="1" s="1"/>
  <c r="DO198" i="1"/>
  <c r="DQ198" i="1" s="1"/>
  <c r="DO199" i="1"/>
  <c r="DQ199" i="1" s="1"/>
  <c r="DO200" i="1"/>
  <c r="DQ200" i="1" s="1"/>
  <c r="DO201" i="1"/>
  <c r="DQ201" i="1" s="1"/>
  <c r="DO202" i="1"/>
  <c r="DQ202" i="1" s="1"/>
  <c r="DO203" i="1"/>
  <c r="DQ203" i="1" s="1"/>
  <c r="DO204" i="1"/>
  <c r="DQ204" i="1" s="1"/>
  <c r="DO205" i="1"/>
  <c r="DQ205" i="1" s="1"/>
  <c r="DO206" i="1"/>
  <c r="DQ206" i="1" s="1"/>
  <c r="DO207" i="1"/>
  <c r="DQ207" i="1" s="1"/>
  <c r="DO208" i="1"/>
  <c r="DQ208" i="1" s="1"/>
  <c r="DO209" i="1"/>
  <c r="DQ209" i="1" s="1"/>
  <c r="DO210" i="1"/>
  <c r="DQ210" i="1" s="1"/>
  <c r="DO211" i="1"/>
  <c r="DQ211" i="1" s="1"/>
  <c r="DO212" i="1"/>
  <c r="DQ212" i="1" s="1"/>
  <c r="DO213" i="1"/>
  <c r="DQ213" i="1" s="1"/>
  <c r="DO214" i="1"/>
  <c r="DQ214" i="1" s="1"/>
  <c r="DO215" i="1"/>
  <c r="DQ215" i="1" s="1"/>
  <c r="DO216" i="1"/>
  <c r="DQ216" i="1" s="1"/>
  <c r="DO217" i="1"/>
  <c r="DQ217" i="1" s="1"/>
  <c r="DO218" i="1"/>
  <c r="DQ218" i="1" s="1"/>
  <c r="DO219" i="1"/>
  <c r="DQ219" i="1" s="1"/>
  <c r="DO220" i="1"/>
  <c r="DQ220" i="1" s="1"/>
  <c r="DO221" i="1"/>
  <c r="DQ221" i="1" s="1"/>
  <c r="DO222" i="1"/>
  <c r="DQ222" i="1" s="1"/>
  <c r="DO223" i="1"/>
  <c r="DQ223" i="1" s="1"/>
  <c r="DO224" i="1"/>
  <c r="DQ224" i="1" s="1"/>
  <c r="DO225" i="1"/>
  <c r="DQ225" i="1" s="1"/>
  <c r="DO226" i="1"/>
  <c r="DQ226" i="1" s="1"/>
  <c r="DO227" i="1"/>
  <c r="DQ227" i="1" s="1"/>
  <c r="DO228" i="1"/>
  <c r="DQ228" i="1" s="1"/>
  <c r="DO229" i="1"/>
  <c r="DQ229" i="1" s="1"/>
  <c r="DO230" i="1"/>
  <c r="DQ230" i="1" s="1"/>
  <c r="DO231" i="1"/>
  <c r="DQ231" i="1" s="1"/>
  <c r="DO232" i="1"/>
  <c r="DQ232" i="1" s="1"/>
  <c r="DO233" i="1"/>
  <c r="DQ233" i="1" s="1"/>
  <c r="DO234" i="1"/>
  <c r="DQ234" i="1" s="1"/>
  <c r="DO235" i="1"/>
  <c r="DQ235" i="1" s="1"/>
  <c r="DO236" i="1"/>
  <c r="DQ236" i="1" s="1"/>
  <c r="DO237" i="1"/>
  <c r="DQ237" i="1" s="1"/>
  <c r="DO238" i="1"/>
  <c r="DQ238" i="1" s="1"/>
  <c r="DO239" i="1"/>
  <c r="DQ239" i="1" s="1"/>
  <c r="DO240" i="1"/>
  <c r="DQ240" i="1" s="1"/>
  <c r="DO241" i="1"/>
  <c r="DQ241" i="1" s="1"/>
  <c r="DO242" i="1"/>
  <c r="DQ242" i="1" s="1"/>
  <c r="DO243" i="1"/>
  <c r="DQ243" i="1" s="1"/>
  <c r="DO244" i="1"/>
  <c r="DQ244" i="1" s="1"/>
  <c r="DO245" i="1"/>
  <c r="DQ245" i="1" s="1"/>
  <c r="DO246" i="1"/>
  <c r="DQ246" i="1" s="1"/>
  <c r="DO247" i="1"/>
  <c r="DQ247" i="1" s="1"/>
  <c r="DO248" i="1"/>
  <c r="DQ248" i="1" s="1"/>
  <c r="DO249" i="1"/>
  <c r="DQ249" i="1" s="1"/>
  <c r="DO250" i="1"/>
  <c r="DQ250" i="1" s="1"/>
  <c r="DO251" i="1"/>
  <c r="DQ251" i="1" s="1"/>
  <c r="DO252" i="1"/>
  <c r="DQ252" i="1" s="1"/>
  <c r="DO253" i="1"/>
  <c r="DQ253" i="1" s="1"/>
  <c r="DO254" i="1"/>
  <c r="DQ254" i="1" s="1"/>
  <c r="DO255" i="1"/>
  <c r="DQ255" i="1" s="1"/>
  <c r="DO256" i="1"/>
  <c r="DQ256" i="1" s="1"/>
  <c r="DO257" i="1"/>
  <c r="DQ257" i="1" s="1"/>
  <c r="DO258" i="1"/>
  <c r="DQ258" i="1" s="1"/>
  <c r="DO259" i="1"/>
  <c r="DQ259" i="1" s="1"/>
  <c r="DO260" i="1"/>
  <c r="DQ260" i="1" s="1"/>
  <c r="DO261" i="1"/>
  <c r="DO262" i="1"/>
  <c r="DQ262" i="1" s="1"/>
  <c r="DO263" i="1"/>
  <c r="DQ263" i="1" s="1"/>
  <c r="DO264" i="1"/>
  <c r="DQ264" i="1" s="1"/>
  <c r="DO265" i="1"/>
  <c r="DO266" i="1"/>
  <c r="DQ266" i="1" s="1"/>
  <c r="DO267" i="1"/>
  <c r="DQ267" i="1" s="1"/>
  <c r="DO268" i="1"/>
  <c r="DO269" i="1"/>
  <c r="DO270" i="1"/>
  <c r="DQ270" i="1" s="1"/>
  <c r="DO271" i="1"/>
  <c r="DQ271" i="1" s="1"/>
  <c r="DO272" i="1"/>
  <c r="DO273" i="1"/>
  <c r="DQ273" i="1" s="1"/>
  <c r="DO274" i="1"/>
  <c r="DQ274" i="1" s="1"/>
  <c r="DO275" i="1"/>
  <c r="DQ275" i="1" s="1"/>
  <c r="DO276" i="1"/>
  <c r="DQ276" i="1" s="1"/>
  <c r="DO277" i="1"/>
  <c r="DQ277" i="1" s="1"/>
  <c r="DO278" i="1"/>
  <c r="DQ278" i="1" s="1"/>
  <c r="DO279" i="1"/>
  <c r="DQ279" i="1" s="1"/>
  <c r="DO280" i="1"/>
  <c r="DQ280" i="1" s="1"/>
  <c r="DO281" i="1"/>
  <c r="DQ281" i="1" s="1"/>
  <c r="DO282" i="1"/>
  <c r="DQ282" i="1" s="1"/>
  <c r="DO283" i="1"/>
  <c r="DQ283" i="1" s="1"/>
  <c r="DO284" i="1"/>
  <c r="DQ284" i="1" s="1"/>
  <c r="DO285" i="1"/>
  <c r="DQ285" i="1" s="1"/>
  <c r="DO286" i="1"/>
  <c r="DQ286" i="1" s="1"/>
  <c r="DO287" i="1"/>
  <c r="DQ287" i="1" s="1"/>
  <c r="DO288" i="1"/>
  <c r="DQ288" i="1" s="1"/>
  <c r="DO289" i="1"/>
  <c r="DQ289" i="1" s="1"/>
  <c r="DO290" i="1"/>
  <c r="DQ290" i="1" s="1"/>
  <c r="DO291" i="1"/>
  <c r="DQ291" i="1" s="1"/>
  <c r="DO292" i="1"/>
  <c r="DQ292" i="1" s="1"/>
  <c r="DO293" i="1"/>
  <c r="DQ293" i="1" s="1"/>
  <c r="DO294" i="1"/>
  <c r="DQ294" i="1" s="1"/>
  <c r="DO295" i="1"/>
  <c r="DQ295" i="1" s="1"/>
  <c r="DO296" i="1"/>
  <c r="DQ296" i="1" s="1"/>
  <c r="DO297" i="1"/>
  <c r="DQ297" i="1" s="1"/>
  <c r="DO298" i="1"/>
  <c r="DQ298" i="1" s="1"/>
  <c r="DO299" i="1"/>
  <c r="DQ299" i="1" s="1"/>
  <c r="DO300" i="1"/>
  <c r="DQ300" i="1" s="1"/>
  <c r="DO301" i="1"/>
  <c r="DQ301" i="1" s="1"/>
  <c r="DO2" i="1"/>
  <c r="DQ2" i="1" s="1"/>
  <c r="DE293" i="1"/>
  <c r="DE7" i="1"/>
  <c r="DE8" i="1"/>
  <c r="DE11" i="1"/>
  <c r="DE12" i="1"/>
  <c r="DE13" i="1"/>
  <c r="DE14" i="1"/>
  <c r="DG14" i="1" s="1"/>
  <c r="DE15" i="1"/>
  <c r="DE16" i="1"/>
  <c r="DE17" i="1"/>
  <c r="DE18" i="1"/>
  <c r="DE19" i="1"/>
  <c r="DE20"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G46" i="1" s="1"/>
  <c r="DE47" i="1"/>
  <c r="DE48" i="1"/>
  <c r="DE49" i="1"/>
  <c r="DE50" i="1"/>
  <c r="DG50" i="1" s="1"/>
  <c r="DE51" i="1"/>
  <c r="DE52" i="1"/>
  <c r="DE53" i="1"/>
  <c r="DE54" i="1"/>
  <c r="DE55" i="1"/>
  <c r="DE56" i="1"/>
  <c r="DE57" i="1"/>
  <c r="DE58" i="1"/>
  <c r="DE59" i="1"/>
  <c r="DE60" i="1"/>
  <c r="DE61" i="1"/>
  <c r="DE62" i="1"/>
  <c r="DG62" i="1" s="1"/>
  <c r="DE63" i="1"/>
  <c r="DE64" i="1"/>
  <c r="DE65" i="1"/>
  <c r="DE66" i="1"/>
  <c r="DE67" i="1"/>
  <c r="DE68" i="1"/>
  <c r="DE69" i="1"/>
  <c r="DE70" i="1"/>
  <c r="DE71" i="1"/>
  <c r="DE72" i="1"/>
  <c r="DE73" i="1"/>
  <c r="EQ73" i="1" s="1"/>
  <c r="DE74" i="1"/>
  <c r="DE75" i="1"/>
  <c r="DE76" i="1"/>
  <c r="DE77" i="1"/>
  <c r="DE78" i="1"/>
  <c r="DG78" i="1" s="1"/>
  <c r="DE79" i="1"/>
  <c r="DE80" i="1"/>
  <c r="DE81" i="1"/>
  <c r="DE82" i="1"/>
  <c r="DE83" i="1"/>
  <c r="DE84" i="1"/>
  <c r="DE85" i="1"/>
  <c r="DE86" i="1"/>
  <c r="DE87" i="1"/>
  <c r="EQ87" i="1" s="1"/>
  <c r="DE88" i="1"/>
  <c r="DE89" i="1"/>
  <c r="DE90" i="1"/>
  <c r="DE91" i="1"/>
  <c r="DE92" i="1"/>
  <c r="DE93" i="1"/>
  <c r="DE94" i="1"/>
  <c r="DG94" i="1" s="1"/>
  <c r="DE95" i="1"/>
  <c r="DE96" i="1"/>
  <c r="DE97" i="1"/>
  <c r="DE98" i="1"/>
  <c r="DG98" i="1" s="1"/>
  <c r="DE99" i="1"/>
  <c r="DE100" i="1"/>
  <c r="DE101" i="1"/>
  <c r="DE102" i="1"/>
  <c r="DE103" i="1"/>
  <c r="DE104" i="1"/>
  <c r="DE105" i="1"/>
  <c r="DE106" i="1"/>
  <c r="DE107" i="1"/>
  <c r="DE108" i="1"/>
  <c r="DE109" i="1"/>
  <c r="DE110" i="1"/>
  <c r="DE111" i="1"/>
  <c r="DE112" i="1"/>
  <c r="DE113" i="1"/>
  <c r="DE114" i="1"/>
  <c r="DG114" i="1" s="1"/>
  <c r="DE115" i="1"/>
  <c r="DG115" i="1" s="1"/>
  <c r="DE116" i="1"/>
  <c r="DE117" i="1"/>
  <c r="DE118" i="1"/>
  <c r="DE119" i="1"/>
  <c r="DG119" i="1" s="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G147" i="1" s="1"/>
  <c r="DE148" i="1"/>
  <c r="DE149" i="1"/>
  <c r="DE150" i="1"/>
  <c r="DE151" i="1"/>
  <c r="DG151" i="1" s="1"/>
  <c r="DE152" i="1"/>
  <c r="DE153" i="1"/>
  <c r="DE154" i="1"/>
  <c r="DE155" i="1"/>
  <c r="DE156" i="1"/>
  <c r="DE157" i="1"/>
  <c r="DE158" i="1"/>
  <c r="DE159" i="1"/>
  <c r="DG159" i="1" s="1"/>
  <c r="DE160" i="1"/>
  <c r="DE161" i="1"/>
  <c r="DE162" i="1"/>
  <c r="DE163" i="1"/>
  <c r="DE164" i="1"/>
  <c r="DE165" i="1"/>
  <c r="DE166" i="1"/>
  <c r="DE167" i="1"/>
  <c r="DG167" i="1" s="1"/>
  <c r="DE168" i="1"/>
  <c r="DE169" i="1"/>
  <c r="DE170" i="1"/>
  <c r="DE171" i="1"/>
  <c r="DE172" i="1"/>
  <c r="DE173" i="1"/>
  <c r="DE174" i="1"/>
  <c r="DE175" i="1"/>
  <c r="DG175" i="1" s="1"/>
  <c r="DE176" i="1"/>
  <c r="DE177" i="1"/>
  <c r="DE178" i="1"/>
  <c r="DG178" i="1" s="1"/>
  <c r="DE179" i="1"/>
  <c r="DE180" i="1"/>
  <c r="DE181" i="1"/>
  <c r="DE182" i="1"/>
  <c r="DE183" i="1"/>
  <c r="DG183" i="1" s="1"/>
  <c r="DE184" i="1"/>
  <c r="DE185" i="1"/>
  <c r="DE186" i="1"/>
  <c r="DE187" i="1"/>
  <c r="DE188" i="1"/>
  <c r="DE189" i="1"/>
  <c r="DE190" i="1"/>
  <c r="DE191" i="1"/>
  <c r="DG191" i="1" s="1"/>
  <c r="DE192" i="1"/>
  <c r="DE193" i="1"/>
  <c r="DE194" i="1"/>
  <c r="DE195" i="1"/>
  <c r="DE196" i="1"/>
  <c r="DE197" i="1"/>
  <c r="DE198" i="1"/>
  <c r="DE199" i="1"/>
  <c r="DG199" i="1" s="1"/>
  <c r="DE200" i="1"/>
  <c r="DE201" i="1"/>
  <c r="DE202" i="1"/>
  <c r="DE203" i="1"/>
  <c r="DE204" i="1"/>
  <c r="DE205" i="1"/>
  <c r="DE206" i="1"/>
  <c r="DE207" i="1"/>
  <c r="DG207" i="1" s="1"/>
  <c r="DE208" i="1"/>
  <c r="DE209" i="1"/>
  <c r="DE210" i="1"/>
  <c r="DE211" i="1"/>
  <c r="DE212" i="1"/>
  <c r="DE213" i="1"/>
  <c r="DE214" i="1"/>
  <c r="DE215" i="1"/>
  <c r="DG215" i="1" s="1"/>
  <c r="DE216" i="1"/>
  <c r="DE217" i="1"/>
  <c r="DE218" i="1"/>
  <c r="DE219" i="1"/>
  <c r="DE220" i="1"/>
  <c r="DE221" i="1"/>
  <c r="DE222" i="1"/>
  <c r="DE223" i="1"/>
  <c r="DG223" i="1" s="1"/>
  <c r="DE224" i="1"/>
  <c r="DE225" i="1"/>
  <c r="DE226" i="1"/>
  <c r="DE227" i="1"/>
  <c r="DE228" i="1"/>
  <c r="DE229" i="1"/>
  <c r="DE230" i="1"/>
  <c r="DE231" i="1"/>
  <c r="DG231" i="1" s="1"/>
  <c r="DE232" i="1"/>
  <c r="DE233" i="1"/>
  <c r="DE234" i="1"/>
  <c r="DE235" i="1"/>
  <c r="DE236" i="1"/>
  <c r="DE237" i="1"/>
  <c r="DE238" i="1"/>
  <c r="DE239" i="1"/>
  <c r="DG239" i="1" s="1"/>
  <c r="DE240" i="1"/>
  <c r="DE241" i="1"/>
  <c r="DE242" i="1"/>
  <c r="DG242" i="1" s="1"/>
  <c r="DE243" i="1"/>
  <c r="DE244" i="1"/>
  <c r="DE245" i="1"/>
  <c r="DE246" i="1"/>
  <c r="DE247" i="1"/>
  <c r="DG247" i="1" s="1"/>
  <c r="DE248" i="1"/>
  <c r="DE249" i="1"/>
  <c r="DE250" i="1"/>
  <c r="DE251" i="1"/>
  <c r="DE252" i="1"/>
  <c r="DE253" i="1"/>
  <c r="DE254" i="1"/>
  <c r="DE255" i="1"/>
  <c r="DG255" i="1" s="1"/>
  <c r="DE256" i="1"/>
  <c r="DE257" i="1"/>
  <c r="DE258" i="1"/>
  <c r="DE259" i="1"/>
  <c r="DE260" i="1"/>
  <c r="DE262" i="1"/>
  <c r="DE263" i="1"/>
  <c r="DE264" i="1"/>
  <c r="DE266" i="1"/>
  <c r="DE267" i="1"/>
  <c r="DE270" i="1"/>
  <c r="DE271" i="1"/>
  <c r="DG271" i="1" s="1"/>
  <c r="DE273" i="1"/>
  <c r="DE274" i="1"/>
  <c r="DE275" i="1"/>
  <c r="DE276" i="1"/>
  <c r="DE277" i="1"/>
  <c r="DE278" i="1"/>
  <c r="DE279" i="1"/>
  <c r="DG279" i="1" s="1"/>
  <c r="DE280" i="1"/>
  <c r="DG280" i="1" s="1"/>
  <c r="DE281" i="1"/>
  <c r="DE282" i="1"/>
  <c r="DE283" i="1"/>
  <c r="DE284" i="1"/>
  <c r="DE285" i="1"/>
  <c r="DE286" i="1"/>
  <c r="DE287" i="1"/>
  <c r="DG287" i="1" s="1"/>
  <c r="EP287" i="1" s="1"/>
  <c r="DE288" i="1"/>
  <c r="DG288" i="1" s="1"/>
  <c r="DE289" i="1"/>
  <c r="DE290" i="1"/>
  <c r="DE291" i="1"/>
  <c r="DE292" i="1"/>
  <c r="DE294" i="1"/>
  <c r="DE295" i="1"/>
  <c r="DE296" i="1"/>
  <c r="DG296" i="1" s="1"/>
  <c r="EP296" i="1" s="1"/>
  <c r="DE297" i="1"/>
  <c r="DE298" i="1"/>
  <c r="DE299" i="1"/>
  <c r="DE300" i="1"/>
  <c r="DG300" i="1" s="1"/>
  <c r="DE301" i="1"/>
  <c r="DE2" i="1"/>
  <c r="E127" i="3"/>
  <c r="D127" i="3"/>
  <c r="BT301" i="1"/>
  <c r="BT300" i="1"/>
  <c r="BT299" i="1"/>
  <c r="BT298" i="1"/>
  <c r="BT297" i="1"/>
  <c r="BT296" i="1"/>
  <c r="BT295" i="1"/>
  <c r="BT294" i="1"/>
  <c r="BT293" i="1"/>
  <c r="BT292" i="1"/>
  <c r="BT291" i="1"/>
  <c r="BT290" i="1"/>
  <c r="BT289" i="1"/>
  <c r="BT288" i="1"/>
  <c r="BT287" i="1"/>
  <c r="BT286" i="1"/>
  <c r="BT285" i="1"/>
  <c r="BT284" i="1"/>
  <c r="BT283" i="1"/>
  <c r="BT282" i="1"/>
  <c r="BT281" i="1"/>
  <c r="BT280" i="1"/>
  <c r="BT279" i="1"/>
  <c r="BT278" i="1"/>
  <c r="BT277" i="1"/>
  <c r="BT276" i="1"/>
  <c r="BT275" i="1"/>
  <c r="BT274" i="1"/>
  <c r="BT273" i="1"/>
  <c r="BT272" i="1"/>
  <c r="BT271" i="1"/>
  <c r="BT270" i="1"/>
  <c r="BT269" i="1"/>
  <c r="BT268" i="1"/>
  <c r="BT267" i="1"/>
  <c r="BT266" i="1"/>
  <c r="BT265" i="1"/>
  <c r="BT264" i="1"/>
  <c r="BT263" i="1"/>
  <c r="BT262" i="1"/>
  <c r="BT261" i="1"/>
  <c r="BT260" i="1"/>
  <c r="BT259" i="1"/>
  <c r="BT258" i="1"/>
  <c r="BT257" i="1"/>
  <c r="BT256" i="1"/>
  <c r="BT255" i="1"/>
  <c r="BT254" i="1"/>
  <c r="BT253" i="1"/>
  <c r="BT252" i="1"/>
  <c r="BT251" i="1"/>
  <c r="BT250" i="1"/>
  <c r="BT249" i="1"/>
  <c r="BT248" i="1"/>
  <c r="BT247" i="1"/>
  <c r="BT246" i="1"/>
  <c r="BT245" i="1"/>
  <c r="BT244" i="1"/>
  <c r="BT243" i="1"/>
  <c r="BT242" i="1"/>
  <c r="BT241" i="1"/>
  <c r="BT240" i="1"/>
  <c r="BT239" i="1"/>
  <c r="BT238" i="1"/>
  <c r="BT237" i="1"/>
  <c r="BT236" i="1"/>
  <c r="BT235" i="1"/>
  <c r="BT234" i="1"/>
  <c r="BT233" i="1"/>
  <c r="BT232" i="1"/>
  <c r="BT231" i="1"/>
  <c r="BT230" i="1"/>
  <c r="BT229" i="1"/>
  <c r="BT228" i="1"/>
  <c r="BT227" i="1"/>
  <c r="BT226" i="1"/>
  <c r="BT225" i="1"/>
  <c r="BT224" i="1"/>
  <c r="BT223" i="1"/>
  <c r="BT222" i="1"/>
  <c r="BT221" i="1"/>
  <c r="BT220" i="1"/>
  <c r="BT219" i="1"/>
  <c r="BT218" i="1"/>
  <c r="BT217" i="1"/>
  <c r="BT216" i="1"/>
  <c r="BT215" i="1"/>
  <c r="BT214" i="1"/>
  <c r="BT213" i="1"/>
  <c r="BT212" i="1"/>
  <c r="BT211" i="1"/>
  <c r="BT210" i="1"/>
  <c r="BT209" i="1"/>
  <c r="BT208" i="1"/>
  <c r="BT207" i="1"/>
  <c r="BT206" i="1"/>
  <c r="BT205" i="1"/>
  <c r="BT204" i="1"/>
  <c r="BT203" i="1"/>
  <c r="BT202" i="1"/>
  <c r="BT201" i="1"/>
  <c r="BT200" i="1"/>
  <c r="BT199" i="1"/>
  <c r="BT198" i="1"/>
  <c r="BT197" i="1"/>
  <c r="BT196" i="1"/>
  <c r="BT195" i="1"/>
  <c r="BT194" i="1"/>
  <c r="BT193" i="1"/>
  <c r="BT192" i="1"/>
  <c r="BT191" i="1"/>
  <c r="BT190" i="1"/>
  <c r="BT189" i="1"/>
  <c r="BT188" i="1"/>
  <c r="BT187" i="1"/>
  <c r="BT186" i="1"/>
  <c r="BT185" i="1"/>
  <c r="BT184" i="1"/>
  <c r="BT183" i="1"/>
  <c r="BT182" i="1"/>
  <c r="BT181" i="1"/>
  <c r="BT180" i="1"/>
  <c r="BT179" i="1"/>
  <c r="BT178" i="1"/>
  <c r="BT177" i="1"/>
  <c r="BT176" i="1"/>
  <c r="BT175" i="1"/>
  <c r="BT174" i="1"/>
  <c r="BT173" i="1"/>
  <c r="BT172" i="1"/>
  <c r="BT171" i="1"/>
  <c r="BT170" i="1"/>
  <c r="BT169" i="1"/>
  <c r="BT168" i="1"/>
  <c r="BT167" i="1"/>
  <c r="BT166" i="1"/>
  <c r="BT165" i="1"/>
  <c r="BT164" i="1"/>
  <c r="BT163" i="1"/>
  <c r="BT162" i="1"/>
  <c r="BT161" i="1"/>
  <c r="BT160" i="1"/>
  <c r="BT159" i="1"/>
  <c r="BT158" i="1"/>
  <c r="BT157" i="1"/>
  <c r="BT156" i="1"/>
  <c r="BT155" i="1"/>
  <c r="BT154" i="1"/>
  <c r="BT153" i="1"/>
  <c r="BT152" i="1"/>
  <c r="BT151" i="1"/>
  <c r="BT150" i="1"/>
  <c r="BT149" i="1"/>
  <c r="BT148" i="1"/>
  <c r="BT147" i="1"/>
  <c r="BT146" i="1"/>
  <c r="BT145" i="1"/>
  <c r="BT144" i="1"/>
  <c r="BT143" i="1"/>
  <c r="BT142" i="1"/>
  <c r="BT141" i="1"/>
  <c r="BT140" i="1"/>
  <c r="BT139" i="1"/>
  <c r="BT138" i="1"/>
  <c r="BT137" i="1"/>
  <c r="BT136" i="1"/>
  <c r="BT135" i="1"/>
  <c r="BT134" i="1"/>
  <c r="BT133" i="1"/>
  <c r="BT132" i="1"/>
  <c r="BT131" i="1"/>
  <c r="BT130" i="1"/>
  <c r="BT129" i="1"/>
  <c r="BT128" i="1"/>
  <c r="BT127" i="1"/>
  <c r="BT126" i="1"/>
  <c r="BT125" i="1"/>
  <c r="BT124" i="1"/>
  <c r="BT123" i="1"/>
  <c r="BT122" i="1"/>
  <c r="BT121" i="1"/>
  <c r="BT120" i="1"/>
  <c r="BT119" i="1"/>
  <c r="BT118" i="1"/>
  <c r="BT117" i="1"/>
  <c r="BT116" i="1"/>
  <c r="BT115" i="1"/>
  <c r="BT114" i="1"/>
  <c r="BT113" i="1"/>
  <c r="BT112" i="1"/>
  <c r="BT111" i="1"/>
  <c r="BT110" i="1"/>
  <c r="BT109" i="1"/>
  <c r="BT108" i="1"/>
  <c r="BT107" i="1"/>
  <c r="BT106" i="1"/>
  <c r="BT105" i="1"/>
  <c r="BT104" i="1"/>
  <c r="BT103" i="1"/>
  <c r="BT102" i="1"/>
  <c r="BT101" i="1"/>
  <c r="BT100" i="1"/>
  <c r="BT99" i="1"/>
  <c r="BT98" i="1"/>
  <c r="BT97" i="1"/>
  <c r="BT96" i="1"/>
  <c r="BT95" i="1"/>
  <c r="BT94" i="1"/>
  <c r="BT93" i="1"/>
  <c r="BT92" i="1"/>
  <c r="BT91" i="1"/>
  <c r="BT90" i="1"/>
  <c r="BT89" i="1"/>
  <c r="BT88" i="1"/>
  <c r="BT87" i="1"/>
  <c r="BT86" i="1"/>
  <c r="BT85" i="1"/>
  <c r="BT84" i="1"/>
  <c r="BT83" i="1"/>
  <c r="BT82" i="1"/>
  <c r="BT81" i="1"/>
  <c r="BT80" i="1"/>
  <c r="BT79" i="1"/>
  <c r="BT78" i="1"/>
  <c r="BT77" i="1"/>
  <c r="BT76" i="1"/>
  <c r="BT75" i="1"/>
  <c r="BT74" i="1"/>
  <c r="BT73" i="1"/>
  <c r="BT72" i="1"/>
  <c r="BT71" i="1"/>
  <c r="BT70" i="1"/>
  <c r="BT69" i="1"/>
  <c r="BT68" i="1"/>
  <c r="BT67" i="1"/>
  <c r="BT66" i="1"/>
  <c r="BT65" i="1"/>
  <c r="BT64" i="1"/>
  <c r="BT63" i="1"/>
  <c r="BT62" i="1"/>
  <c r="BT61" i="1"/>
  <c r="BT60" i="1"/>
  <c r="BT59" i="1"/>
  <c r="BT58" i="1"/>
  <c r="BT57" i="1"/>
  <c r="BT56" i="1"/>
  <c r="BT55" i="1"/>
  <c r="BT54" i="1"/>
  <c r="BT53" i="1"/>
  <c r="BT52" i="1"/>
  <c r="BT51" i="1"/>
  <c r="BT50" i="1"/>
  <c r="BT49" i="1"/>
  <c r="BT48" i="1"/>
  <c r="BT47" i="1"/>
  <c r="BT46" i="1"/>
  <c r="BT45" i="1"/>
  <c r="BT44" i="1"/>
  <c r="BT43" i="1"/>
  <c r="BT42" i="1"/>
  <c r="BT41" i="1"/>
  <c r="BT40" i="1"/>
  <c r="BT39" i="1"/>
  <c r="BT38" i="1"/>
  <c r="BT37" i="1"/>
  <c r="BT36" i="1"/>
  <c r="BT35" i="1"/>
  <c r="BT34" i="1"/>
  <c r="BT33" i="1"/>
  <c r="BT32" i="1"/>
  <c r="BT31" i="1"/>
  <c r="BT30" i="1"/>
  <c r="BT29" i="1"/>
  <c r="BT28" i="1"/>
  <c r="BT27" i="1"/>
  <c r="BT26" i="1"/>
  <c r="BT25" i="1"/>
  <c r="BT24" i="1"/>
  <c r="BT23" i="1"/>
  <c r="BT22" i="1"/>
  <c r="BT21" i="1"/>
  <c r="BT20" i="1"/>
  <c r="BT19" i="1"/>
  <c r="BT18" i="1"/>
  <c r="BT17" i="1"/>
  <c r="BT16" i="1"/>
  <c r="BT15" i="1"/>
  <c r="BT14" i="1"/>
  <c r="BT13" i="1"/>
  <c r="BT12" i="1"/>
  <c r="BT11" i="1"/>
  <c r="BT10" i="1"/>
  <c r="BT9" i="1"/>
  <c r="BT8" i="1"/>
  <c r="BT7" i="1"/>
  <c r="BT6" i="1"/>
  <c r="BT5" i="1"/>
  <c r="BT4" i="1"/>
  <c r="BT3" i="1"/>
  <c r="BT2" i="1"/>
  <c r="EQ299" i="1" l="1"/>
  <c r="EQ295" i="1"/>
  <c r="EQ267" i="1"/>
  <c r="EQ141" i="1"/>
  <c r="EQ137" i="1"/>
  <c r="EQ125" i="1"/>
  <c r="EQ121" i="1"/>
  <c r="EQ109" i="1"/>
  <c r="EQ105" i="1"/>
  <c r="EQ93" i="1"/>
  <c r="EQ89" i="1"/>
  <c r="EQ57" i="1"/>
  <c r="EQ41" i="1"/>
  <c r="EQ25" i="1"/>
  <c r="EP280" i="1"/>
  <c r="EP271" i="1"/>
  <c r="EP255" i="1"/>
  <c r="EP247" i="1"/>
  <c r="EP239" i="1"/>
  <c r="EP231" i="1"/>
  <c r="EP223" i="1"/>
  <c r="EP215" i="1"/>
  <c r="EP207" i="1"/>
  <c r="EP199" i="1"/>
  <c r="EP191" i="1"/>
  <c r="EP183" i="1"/>
  <c r="EP175" i="1"/>
  <c r="EP167" i="1"/>
  <c r="EP159" i="1"/>
  <c r="EP151" i="1"/>
  <c r="EP147" i="1"/>
  <c r="EP119" i="1"/>
  <c r="EP115" i="1"/>
  <c r="EQ83" i="1"/>
  <c r="EQ67" i="1"/>
  <c r="EQ51" i="1"/>
  <c r="EQ35" i="1"/>
  <c r="EQ19" i="1"/>
  <c r="EP98" i="1"/>
  <c r="EQ178" i="1"/>
  <c r="EP300" i="1"/>
  <c r="EP279" i="1"/>
  <c r="EP178" i="1"/>
  <c r="EQ146" i="1"/>
  <c r="EQ142" i="1"/>
  <c r="EQ130" i="1"/>
  <c r="EQ126" i="1"/>
  <c r="EP114" i="1"/>
  <c r="EQ98" i="1"/>
  <c r="EP94" i="1"/>
  <c r="EP78" i="1"/>
  <c r="EP62" i="1"/>
  <c r="EP14" i="1"/>
  <c r="DG87" i="1"/>
  <c r="EP87" i="1" s="1"/>
  <c r="DG130" i="1"/>
  <c r="EP130" i="1" s="1"/>
  <c r="DG67" i="1"/>
  <c r="EP67" i="1" s="1"/>
  <c r="EQ290" i="1"/>
  <c r="DG290" i="1"/>
  <c r="EP290" i="1" s="1"/>
  <c r="EQ286" i="1"/>
  <c r="DG286" i="1"/>
  <c r="EP286" i="1" s="1"/>
  <c r="EQ282" i="1"/>
  <c r="DG282" i="1"/>
  <c r="EP282" i="1" s="1"/>
  <c r="EQ278" i="1"/>
  <c r="DG278" i="1"/>
  <c r="EP278" i="1" s="1"/>
  <c r="EQ274" i="1"/>
  <c r="DG274" i="1"/>
  <c r="EP274" i="1" s="1"/>
  <c r="EQ262" i="1"/>
  <c r="DG262" i="1"/>
  <c r="EP262" i="1" s="1"/>
  <c r="EQ257" i="1"/>
  <c r="DG257" i="1"/>
  <c r="EP257" i="1" s="1"/>
  <c r="EQ253" i="1"/>
  <c r="DG253" i="1"/>
  <c r="EP253" i="1" s="1"/>
  <c r="EQ249" i="1"/>
  <c r="DG249" i="1"/>
  <c r="EP249" i="1" s="1"/>
  <c r="EQ245" i="1"/>
  <c r="DG245" i="1"/>
  <c r="EP245" i="1" s="1"/>
  <c r="EQ241" i="1"/>
  <c r="DG241" i="1"/>
  <c r="EP241" i="1" s="1"/>
  <c r="EQ237" i="1"/>
  <c r="DG237" i="1"/>
  <c r="EP237" i="1" s="1"/>
  <c r="EQ233" i="1"/>
  <c r="DG233" i="1"/>
  <c r="EP233" i="1" s="1"/>
  <c r="EQ229" i="1"/>
  <c r="DG229" i="1"/>
  <c r="EP229" i="1" s="1"/>
  <c r="EQ225" i="1"/>
  <c r="DG225" i="1"/>
  <c r="EP225" i="1" s="1"/>
  <c r="EQ221" i="1"/>
  <c r="DG221" i="1"/>
  <c r="EP221" i="1" s="1"/>
  <c r="EQ217" i="1"/>
  <c r="DG217" i="1"/>
  <c r="EP217" i="1" s="1"/>
  <c r="EQ213" i="1"/>
  <c r="DG213" i="1"/>
  <c r="EP213" i="1" s="1"/>
  <c r="EQ209" i="1"/>
  <c r="DG209" i="1"/>
  <c r="EP209" i="1" s="1"/>
  <c r="EQ205" i="1"/>
  <c r="DG205" i="1"/>
  <c r="EP205" i="1" s="1"/>
  <c r="EQ201" i="1"/>
  <c r="DG201" i="1"/>
  <c r="EP201" i="1" s="1"/>
  <c r="EQ197" i="1"/>
  <c r="DG197" i="1"/>
  <c r="EP197" i="1" s="1"/>
  <c r="EQ193" i="1"/>
  <c r="DG193" i="1"/>
  <c r="EP193" i="1" s="1"/>
  <c r="EQ189" i="1"/>
  <c r="DG189" i="1"/>
  <c r="EP189" i="1" s="1"/>
  <c r="EQ185" i="1"/>
  <c r="DG185" i="1"/>
  <c r="EP185" i="1" s="1"/>
  <c r="EQ181" i="1"/>
  <c r="DG181" i="1"/>
  <c r="EP181" i="1" s="1"/>
  <c r="EQ177" i="1"/>
  <c r="DG177" i="1"/>
  <c r="EP177" i="1" s="1"/>
  <c r="EQ173" i="1"/>
  <c r="DG173" i="1"/>
  <c r="EP173" i="1" s="1"/>
  <c r="EQ169" i="1"/>
  <c r="DG169" i="1"/>
  <c r="EP169" i="1" s="1"/>
  <c r="EQ165" i="1"/>
  <c r="DG165" i="1"/>
  <c r="EP165" i="1" s="1"/>
  <c r="EQ161" i="1"/>
  <c r="DG161" i="1"/>
  <c r="EP161" i="1" s="1"/>
  <c r="EQ157" i="1"/>
  <c r="DG157" i="1"/>
  <c r="EP157" i="1" s="1"/>
  <c r="EQ153" i="1"/>
  <c r="DG153" i="1"/>
  <c r="EP153" i="1" s="1"/>
  <c r="EQ149" i="1"/>
  <c r="DG149" i="1"/>
  <c r="EP149" i="1" s="1"/>
  <c r="EQ145" i="1"/>
  <c r="DG145" i="1"/>
  <c r="EP145" i="1" s="1"/>
  <c r="EQ133" i="1"/>
  <c r="DG133" i="1"/>
  <c r="EP133" i="1" s="1"/>
  <c r="EQ129" i="1"/>
  <c r="DG129" i="1"/>
  <c r="EP129" i="1" s="1"/>
  <c r="EQ117" i="1"/>
  <c r="DG117" i="1"/>
  <c r="EP117" i="1" s="1"/>
  <c r="EQ113" i="1"/>
  <c r="DG113" i="1"/>
  <c r="EP113" i="1" s="1"/>
  <c r="EQ101" i="1"/>
  <c r="DG101" i="1"/>
  <c r="EP101" i="1" s="1"/>
  <c r="EQ97" i="1"/>
  <c r="DG97" i="1"/>
  <c r="EP97" i="1" s="1"/>
  <c r="EQ85" i="1"/>
  <c r="DG85" i="1"/>
  <c r="EP85" i="1" s="1"/>
  <c r="EQ81" i="1"/>
  <c r="DG81" i="1"/>
  <c r="EP81" i="1" s="1"/>
  <c r="EQ77" i="1"/>
  <c r="DG77" i="1"/>
  <c r="EP77" i="1" s="1"/>
  <c r="EQ69" i="1"/>
  <c r="DG69" i="1"/>
  <c r="EP69" i="1" s="1"/>
  <c r="EQ65" i="1"/>
  <c r="DG65" i="1"/>
  <c r="EP65" i="1" s="1"/>
  <c r="EQ61" i="1"/>
  <c r="DG61" i="1"/>
  <c r="EP61" i="1" s="1"/>
  <c r="EQ53" i="1"/>
  <c r="DG53" i="1"/>
  <c r="EP53" i="1" s="1"/>
  <c r="EQ49" i="1"/>
  <c r="DG49" i="1"/>
  <c r="EP49" i="1" s="1"/>
  <c r="EQ45" i="1"/>
  <c r="DG45" i="1"/>
  <c r="EP45" i="1" s="1"/>
  <c r="EQ37" i="1"/>
  <c r="DG37" i="1"/>
  <c r="EP37" i="1" s="1"/>
  <c r="EQ33" i="1"/>
  <c r="DG33" i="1"/>
  <c r="EP33" i="1" s="1"/>
  <c r="EQ29" i="1"/>
  <c r="DG29" i="1"/>
  <c r="EP29" i="1" s="1"/>
  <c r="EQ21" i="1"/>
  <c r="DG21" i="1"/>
  <c r="EP21" i="1" s="1"/>
  <c r="EQ17" i="1"/>
  <c r="DG17" i="1"/>
  <c r="EP17" i="1" s="1"/>
  <c r="EQ13" i="1"/>
  <c r="DG13" i="1"/>
  <c r="EP13" i="1" s="1"/>
  <c r="EQ7" i="1"/>
  <c r="DG7" i="1"/>
  <c r="EP7" i="1" s="1"/>
  <c r="EQ272" i="1"/>
  <c r="DQ272" i="1"/>
  <c r="DQ268" i="1"/>
  <c r="EQ268" i="1"/>
  <c r="EQ10" i="1"/>
  <c r="DQ10" i="1"/>
  <c r="EP10" i="1" s="1"/>
  <c r="EQ6" i="1"/>
  <c r="DQ6" i="1"/>
  <c r="EP6" i="1" s="1"/>
  <c r="EP288" i="1"/>
  <c r="EP272" i="1"/>
  <c r="DG267" i="1"/>
  <c r="EP267" i="1" s="1"/>
  <c r="DG141" i="1"/>
  <c r="EP141" i="1" s="1"/>
  <c r="DG109" i="1"/>
  <c r="EP109" i="1" s="1"/>
  <c r="EP46" i="1"/>
  <c r="DG25" i="1"/>
  <c r="EP25" i="1" s="1"/>
  <c r="EQ2" i="1"/>
  <c r="DG2" i="1"/>
  <c r="EP2" i="1" s="1"/>
  <c r="EQ298" i="1"/>
  <c r="DG298" i="1"/>
  <c r="EP298" i="1" s="1"/>
  <c r="EQ294" i="1"/>
  <c r="DG294" i="1"/>
  <c r="EP294" i="1" s="1"/>
  <c r="EQ289" i="1"/>
  <c r="DG289" i="1"/>
  <c r="EP289" i="1" s="1"/>
  <c r="EQ285" i="1"/>
  <c r="DG285" i="1"/>
  <c r="EP285" i="1" s="1"/>
  <c r="EQ281" i="1"/>
  <c r="DG281" i="1"/>
  <c r="EP281" i="1" s="1"/>
  <c r="EQ277" i="1"/>
  <c r="DG277" i="1"/>
  <c r="EP277" i="1" s="1"/>
  <c r="EQ273" i="1"/>
  <c r="DG273" i="1"/>
  <c r="EP273" i="1" s="1"/>
  <c r="EQ266" i="1"/>
  <c r="DG266" i="1"/>
  <c r="EP266" i="1" s="1"/>
  <c r="EQ260" i="1"/>
  <c r="EQ256" i="1"/>
  <c r="EQ252" i="1"/>
  <c r="EQ248" i="1"/>
  <c r="EQ244" i="1"/>
  <c r="EQ240" i="1"/>
  <c r="EQ236" i="1"/>
  <c r="EQ232" i="1"/>
  <c r="EQ228" i="1"/>
  <c r="EQ224" i="1"/>
  <c r="EQ220" i="1"/>
  <c r="EQ216" i="1"/>
  <c r="EQ212" i="1"/>
  <c r="EQ208" i="1"/>
  <c r="EQ204" i="1"/>
  <c r="EQ200" i="1"/>
  <c r="EQ196" i="1"/>
  <c r="EQ192" i="1"/>
  <c r="EQ188" i="1"/>
  <c r="EQ184" i="1"/>
  <c r="EQ180" i="1"/>
  <c r="EQ176" i="1"/>
  <c r="EQ172" i="1"/>
  <c r="EQ168" i="1"/>
  <c r="EQ164" i="1"/>
  <c r="EQ160" i="1"/>
  <c r="EQ156" i="1"/>
  <c r="EQ152" i="1"/>
  <c r="EQ148" i="1"/>
  <c r="DG148" i="1"/>
  <c r="EP148" i="1" s="1"/>
  <c r="EQ144" i="1"/>
  <c r="DG144" i="1"/>
  <c r="EP144" i="1" s="1"/>
  <c r="DG140" i="1"/>
  <c r="EP140" i="1" s="1"/>
  <c r="EQ140" i="1"/>
  <c r="EQ136" i="1"/>
  <c r="DG136" i="1"/>
  <c r="EP136" i="1" s="1"/>
  <c r="EQ132" i="1"/>
  <c r="DG132" i="1"/>
  <c r="EP132" i="1" s="1"/>
  <c r="EQ128" i="1"/>
  <c r="DG128" i="1"/>
  <c r="EP128" i="1" s="1"/>
  <c r="DG124" i="1"/>
  <c r="EP124" i="1" s="1"/>
  <c r="EQ124" i="1"/>
  <c r="EQ120" i="1"/>
  <c r="DG120" i="1"/>
  <c r="EP120" i="1" s="1"/>
  <c r="EQ116" i="1"/>
  <c r="DG116" i="1"/>
  <c r="EP116" i="1" s="1"/>
  <c r="EQ112" i="1"/>
  <c r="DG112" i="1"/>
  <c r="EP112" i="1" s="1"/>
  <c r="DG108" i="1"/>
  <c r="EP108" i="1" s="1"/>
  <c r="EQ108" i="1"/>
  <c r="EQ104" i="1"/>
  <c r="DG104" i="1"/>
  <c r="EP104" i="1" s="1"/>
  <c r="EQ100" i="1"/>
  <c r="DG100" i="1"/>
  <c r="EP100" i="1" s="1"/>
  <c r="EQ96" i="1"/>
  <c r="DG96" i="1"/>
  <c r="EP96" i="1" s="1"/>
  <c r="DG92" i="1"/>
  <c r="EP92" i="1" s="1"/>
  <c r="EQ92" i="1"/>
  <c r="EQ88" i="1"/>
  <c r="DG88" i="1"/>
  <c r="EP88" i="1" s="1"/>
  <c r="EQ84" i="1"/>
  <c r="DG84" i="1"/>
  <c r="EP84" i="1" s="1"/>
  <c r="EQ80" i="1"/>
  <c r="DG80" i="1"/>
  <c r="EP80" i="1" s="1"/>
  <c r="DG76" i="1"/>
  <c r="EP76" i="1" s="1"/>
  <c r="EQ76" i="1"/>
  <c r="EQ72" i="1"/>
  <c r="DG72" i="1"/>
  <c r="EP72" i="1" s="1"/>
  <c r="EQ68" i="1"/>
  <c r="DG68" i="1"/>
  <c r="EP68" i="1" s="1"/>
  <c r="EQ64" i="1"/>
  <c r="DG64" i="1"/>
  <c r="EP64" i="1" s="1"/>
  <c r="DG60" i="1"/>
  <c r="EP60" i="1" s="1"/>
  <c r="EQ60" i="1"/>
  <c r="EQ56" i="1"/>
  <c r="DG56" i="1"/>
  <c r="EP56" i="1" s="1"/>
  <c r="EQ52" i="1"/>
  <c r="DG52" i="1"/>
  <c r="EP52" i="1" s="1"/>
  <c r="EQ48" i="1"/>
  <c r="DG48" i="1"/>
  <c r="EP48" i="1" s="1"/>
  <c r="DG44" i="1"/>
  <c r="EP44" i="1" s="1"/>
  <c r="EQ44" i="1"/>
  <c r="EQ40" i="1"/>
  <c r="DG40" i="1"/>
  <c r="EP40" i="1" s="1"/>
  <c r="EQ36" i="1"/>
  <c r="DG36" i="1"/>
  <c r="EP36" i="1" s="1"/>
  <c r="EQ32" i="1"/>
  <c r="DG32" i="1"/>
  <c r="EP32" i="1" s="1"/>
  <c r="DG28" i="1"/>
  <c r="EP28" i="1" s="1"/>
  <c r="EQ28" i="1"/>
  <c r="EQ24" i="1"/>
  <c r="DG24" i="1"/>
  <c r="EP24" i="1" s="1"/>
  <c r="EQ20" i="1"/>
  <c r="DG20" i="1"/>
  <c r="EP20" i="1" s="1"/>
  <c r="EQ16" i="1"/>
  <c r="DG16" i="1"/>
  <c r="EP16" i="1" s="1"/>
  <c r="DG12" i="1"/>
  <c r="EP12" i="1" s="1"/>
  <c r="EQ12" i="1"/>
  <c r="EQ293" i="1"/>
  <c r="DG293" i="1"/>
  <c r="EP293" i="1" s="1"/>
  <c r="EQ9" i="1"/>
  <c r="DQ9" i="1"/>
  <c r="EP9" i="1" s="1"/>
  <c r="EQ5" i="1"/>
  <c r="DQ5" i="1"/>
  <c r="DG295" i="1"/>
  <c r="EP295" i="1" s="1"/>
  <c r="DG260" i="1"/>
  <c r="EP260" i="1" s="1"/>
  <c r="DG252" i="1"/>
  <c r="EP252" i="1" s="1"/>
  <c r="DG244" i="1"/>
  <c r="EP244" i="1" s="1"/>
  <c r="DG236" i="1"/>
  <c r="EP236" i="1" s="1"/>
  <c r="DG228" i="1"/>
  <c r="EP228" i="1" s="1"/>
  <c r="DG220" i="1"/>
  <c r="EP220" i="1" s="1"/>
  <c r="DG212" i="1"/>
  <c r="EP212" i="1" s="1"/>
  <c r="DG204" i="1"/>
  <c r="EP204" i="1" s="1"/>
  <c r="DG196" i="1"/>
  <c r="EP196" i="1" s="1"/>
  <c r="DG188" i="1"/>
  <c r="EP188" i="1" s="1"/>
  <c r="DG180" i="1"/>
  <c r="EP180" i="1" s="1"/>
  <c r="DG172" i="1"/>
  <c r="EP172" i="1" s="1"/>
  <c r="DG164" i="1"/>
  <c r="EP164" i="1" s="1"/>
  <c r="DG156" i="1"/>
  <c r="EP156" i="1" s="1"/>
  <c r="DG137" i="1"/>
  <c r="EP137" i="1" s="1"/>
  <c r="DG126" i="1"/>
  <c r="EP126" i="1" s="1"/>
  <c r="DG105" i="1"/>
  <c r="EP105" i="1" s="1"/>
  <c r="DG83" i="1"/>
  <c r="EP83" i="1" s="1"/>
  <c r="DG41" i="1"/>
  <c r="EP41" i="1" s="1"/>
  <c r="DG19" i="1"/>
  <c r="EP19" i="1" s="1"/>
  <c r="EQ114" i="1"/>
  <c r="EQ301" i="1"/>
  <c r="DG301" i="1"/>
  <c r="EP301" i="1" s="1"/>
  <c r="EQ297" i="1"/>
  <c r="DG297" i="1"/>
  <c r="EP297" i="1" s="1"/>
  <c r="EQ292" i="1"/>
  <c r="EQ288" i="1"/>
  <c r="EQ284" i="1"/>
  <c r="EQ280" i="1"/>
  <c r="EQ276" i="1"/>
  <c r="EQ271" i="1"/>
  <c r="EQ264" i="1"/>
  <c r="EQ259" i="1"/>
  <c r="EQ255" i="1"/>
  <c r="EQ251" i="1"/>
  <c r="EQ247" i="1"/>
  <c r="EQ243" i="1"/>
  <c r="EQ239" i="1"/>
  <c r="EQ235" i="1"/>
  <c r="EQ231" i="1"/>
  <c r="EQ227" i="1"/>
  <c r="EQ223" i="1"/>
  <c r="EQ219" i="1"/>
  <c r="EQ215" i="1"/>
  <c r="EQ211" i="1"/>
  <c r="EQ207" i="1"/>
  <c r="EQ203" i="1"/>
  <c r="EQ199" i="1"/>
  <c r="EQ195" i="1"/>
  <c r="EQ191" i="1"/>
  <c r="EQ187" i="1"/>
  <c r="EQ183" i="1"/>
  <c r="EQ179" i="1"/>
  <c r="EQ175" i="1"/>
  <c r="EQ171" i="1"/>
  <c r="EQ167" i="1"/>
  <c r="EQ163" i="1"/>
  <c r="EQ159" i="1"/>
  <c r="EQ155" i="1"/>
  <c r="EQ151" i="1"/>
  <c r="EQ147" i="1"/>
  <c r="EQ143" i="1"/>
  <c r="DG143" i="1"/>
  <c r="EP143" i="1" s="1"/>
  <c r="EQ139" i="1"/>
  <c r="DG139" i="1"/>
  <c r="EP139" i="1" s="1"/>
  <c r="EQ135" i="1"/>
  <c r="EQ131" i="1"/>
  <c r="EQ127" i="1"/>
  <c r="DG127" i="1"/>
  <c r="EP127" i="1" s="1"/>
  <c r="EQ123" i="1"/>
  <c r="DG123" i="1"/>
  <c r="EP123" i="1" s="1"/>
  <c r="EQ119" i="1"/>
  <c r="EQ115" i="1"/>
  <c r="EQ111" i="1"/>
  <c r="DG111" i="1"/>
  <c r="EP111" i="1" s="1"/>
  <c r="EQ107" i="1"/>
  <c r="DG107" i="1"/>
  <c r="EP107" i="1" s="1"/>
  <c r="EQ103" i="1"/>
  <c r="EQ99" i="1"/>
  <c r="EQ95" i="1"/>
  <c r="DG95" i="1"/>
  <c r="EP95" i="1" s="1"/>
  <c r="EQ91" i="1"/>
  <c r="DG91" i="1"/>
  <c r="EP91" i="1" s="1"/>
  <c r="EQ79" i="1"/>
  <c r="DG79" i="1"/>
  <c r="EP79" i="1" s="1"/>
  <c r="EQ75" i="1"/>
  <c r="DG75" i="1"/>
  <c r="EP75" i="1" s="1"/>
  <c r="EQ71" i="1"/>
  <c r="DG71" i="1"/>
  <c r="EP71" i="1" s="1"/>
  <c r="EQ63" i="1"/>
  <c r="DG63" i="1"/>
  <c r="EP63" i="1" s="1"/>
  <c r="EQ59" i="1"/>
  <c r="DG59" i="1"/>
  <c r="EP59" i="1" s="1"/>
  <c r="EQ55" i="1"/>
  <c r="DG55" i="1"/>
  <c r="EP55" i="1" s="1"/>
  <c r="EQ47" i="1"/>
  <c r="DG47" i="1"/>
  <c r="EP47" i="1" s="1"/>
  <c r="EQ43" i="1"/>
  <c r="DG43" i="1"/>
  <c r="EP43" i="1" s="1"/>
  <c r="EQ39" i="1"/>
  <c r="DG39" i="1"/>
  <c r="EP39" i="1" s="1"/>
  <c r="EQ31" i="1"/>
  <c r="DG31" i="1"/>
  <c r="EP31" i="1" s="1"/>
  <c r="EQ27" i="1"/>
  <c r="DG27" i="1"/>
  <c r="EP27" i="1" s="1"/>
  <c r="EQ23" i="1"/>
  <c r="DG23" i="1"/>
  <c r="EP23" i="1" s="1"/>
  <c r="EQ15" i="1"/>
  <c r="DG15" i="1"/>
  <c r="EP15" i="1" s="1"/>
  <c r="EQ11" i="1"/>
  <c r="DG11" i="1"/>
  <c r="EP11" i="1" s="1"/>
  <c r="DG292" i="1"/>
  <c r="EP292" i="1" s="1"/>
  <c r="DG284" i="1"/>
  <c r="EP284" i="1" s="1"/>
  <c r="DG276" i="1"/>
  <c r="EP276" i="1" s="1"/>
  <c r="DG264" i="1"/>
  <c r="EP264" i="1" s="1"/>
  <c r="DG259" i="1"/>
  <c r="EP259" i="1" s="1"/>
  <c r="DG251" i="1"/>
  <c r="EP251" i="1" s="1"/>
  <c r="DG243" i="1"/>
  <c r="EP243" i="1" s="1"/>
  <c r="DG235" i="1"/>
  <c r="EP235" i="1" s="1"/>
  <c r="DG227" i="1"/>
  <c r="EP227" i="1" s="1"/>
  <c r="DG219" i="1"/>
  <c r="EP219" i="1" s="1"/>
  <c r="DG211" i="1"/>
  <c r="EP211" i="1" s="1"/>
  <c r="DG203" i="1"/>
  <c r="EP203" i="1" s="1"/>
  <c r="DG195" i="1"/>
  <c r="EP195" i="1" s="1"/>
  <c r="DG187" i="1"/>
  <c r="EP187" i="1" s="1"/>
  <c r="DG179" i="1"/>
  <c r="EP179" i="1" s="1"/>
  <c r="DG171" i="1"/>
  <c r="EP171" i="1" s="1"/>
  <c r="DG163" i="1"/>
  <c r="EP163" i="1" s="1"/>
  <c r="DG155" i="1"/>
  <c r="EP155" i="1" s="1"/>
  <c r="DG146" i="1"/>
  <c r="EP146" i="1" s="1"/>
  <c r="DG135" i="1"/>
  <c r="EP135" i="1" s="1"/>
  <c r="DG125" i="1"/>
  <c r="EP125" i="1" s="1"/>
  <c r="DG103" i="1"/>
  <c r="EP103" i="1" s="1"/>
  <c r="DG93" i="1"/>
  <c r="EP93" i="1" s="1"/>
  <c r="DG57" i="1"/>
  <c r="EP57" i="1" s="1"/>
  <c r="DG35" i="1"/>
  <c r="EP35" i="1" s="1"/>
  <c r="EQ50" i="1"/>
  <c r="EQ300" i="1"/>
  <c r="EQ296" i="1"/>
  <c r="EQ291" i="1"/>
  <c r="EQ287" i="1"/>
  <c r="EQ283" i="1"/>
  <c r="EQ279" i="1"/>
  <c r="EQ275" i="1"/>
  <c r="EQ270" i="1"/>
  <c r="DG270" i="1"/>
  <c r="EP270" i="1" s="1"/>
  <c r="EQ263" i="1"/>
  <c r="EQ258" i="1"/>
  <c r="DG258" i="1"/>
  <c r="EP258" i="1" s="1"/>
  <c r="EQ254" i="1"/>
  <c r="DG254" i="1"/>
  <c r="EP254" i="1" s="1"/>
  <c r="EQ250" i="1"/>
  <c r="DG250" i="1"/>
  <c r="EP250" i="1" s="1"/>
  <c r="EQ246" i="1"/>
  <c r="DG246" i="1"/>
  <c r="EP246" i="1" s="1"/>
  <c r="EP242" i="1"/>
  <c r="EQ238" i="1"/>
  <c r="DG238" i="1"/>
  <c r="EP238" i="1" s="1"/>
  <c r="EQ234" i="1"/>
  <c r="DG234" i="1"/>
  <c r="EP234" i="1" s="1"/>
  <c r="EQ230" i="1"/>
  <c r="DG230" i="1"/>
  <c r="EP230" i="1" s="1"/>
  <c r="EQ226" i="1"/>
  <c r="DG226" i="1"/>
  <c r="EP226" i="1" s="1"/>
  <c r="EQ222" i="1"/>
  <c r="DG222" i="1"/>
  <c r="EP222" i="1" s="1"/>
  <c r="EQ218" i="1"/>
  <c r="DG218" i="1"/>
  <c r="EP218" i="1" s="1"/>
  <c r="EQ214" i="1"/>
  <c r="DG214" i="1"/>
  <c r="EP214" i="1" s="1"/>
  <c r="EQ210" i="1"/>
  <c r="DG210" i="1"/>
  <c r="EP210" i="1" s="1"/>
  <c r="EQ206" i="1"/>
  <c r="DG206" i="1"/>
  <c r="EP206" i="1" s="1"/>
  <c r="EQ202" i="1"/>
  <c r="DG202" i="1"/>
  <c r="EP202" i="1" s="1"/>
  <c r="EQ198" i="1"/>
  <c r="DG198" i="1"/>
  <c r="EP198" i="1" s="1"/>
  <c r="EQ194" i="1"/>
  <c r="DG194" i="1"/>
  <c r="EP194" i="1" s="1"/>
  <c r="EQ190" i="1"/>
  <c r="DG190" i="1"/>
  <c r="EP190" i="1" s="1"/>
  <c r="EQ186" i="1"/>
  <c r="DG186" i="1"/>
  <c r="EP186" i="1" s="1"/>
  <c r="EQ182" i="1"/>
  <c r="DG182" i="1"/>
  <c r="EP182" i="1" s="1"/>
  <c r="EQ174" i="1"/>
  <c r="DG174" i="1"/>
  <c r="EP174" i="1" s="1"/>
  <c r="EQ170" i="1"/>
  <c r="DG170" i="1"/>
  <c r="EP170" i="1" s="1"/>
  <c r="EQ166" i="1"/>
  <c r="DG166" i="1"/>
  <c r="EP166" i="1" s="1"/>
  <c r="EQ162" i="1"/>
  <c r="DG162" i="1"/>
  <c r="EP162" i="1" s="1"/>
  <c r="EQ158" i="1"/>
  <c r="DG158" i="1"/>
  <c r="EP158" i="1" s="1"/>
  <c r="EQ154" i="1"/>
  <c r="DG154" i="1"/>
  <c r="EP154" i="1" s="1"/>
  <c r="EQ150" i="1"/>
  <c r="DG150" i="1"/>
  <c r="EP150" i="1" s="1"/>
  <c r="EQ138" i="1"/>
  <c r="DG138" i="1"/>
  <c r="EP138" i="1" s="1"/>
  <c r="EQ134" i="1"/>
  <c r="DG134" i="1"/>
  <c r="EP134" i="1" s="1"/>
  <c r="EQ122" i="1"/>
  <c r="DG122" i="1"/>
  <c r="EP122" i="1" s="1"/>
  <c r="EQ118" i="1"/>
  <c r="DG118" i="1"/>
  <c r="EP118" i="1" s="1"/>
  <c r="EQ110" i="1"/>
  <c r="EQ106" i="1"/>
  <c r="DG106" i="1"/>
  <c r="EP106" i="1" s="1"/>
  <c r="EQ102" i="1"/>
  <c r="DG102" i="1"/>
  <c r="EP102" i="1" s="1"/>
  <c r="EQ94" i="1"/>
  <c r="EQ90" i="1"/>
  <c r="DG90" i="1"/>
  <c r="EP90" i="1" s="1"/>
  <c r="EQ86" i="1"/>
  <c r="DG86" i="1"/>
  <c r="EP86" i="1" s="1"/>
  <c r="EQ82" i="1"/>
  <c r="DG82" i="1"/>
  <c r="EP82" i="1" s="1"/>
  <c r="EQ78" i="1"/>
  <c r="EQ74" i="1"/>
  <c r="DG74" i="1"/>
  <c r="EP74" i="1" s="1"/>
  <c r="EQ70" i="1"/>
  <c r="DG70" i="1"/>
  <c r="EP70" i="1" s="1"/>
  <c r="EQ66" i="1"/>
  <c r="DG66" i="1"/>
  <c r="EP66" i="1" s="1"/>
  <c r="EQ62" i="1"/>
  <c r="EQ58" i="1"/>
  <c r="DG58" i="1"/>
  <c r="EP58" i="1" s="1"/>
  <c r="EQ54" i="1"/>
  <c r="DG54" i="1"/>
  <c r="EP54" i="1" s="1"/>
  <c r="EP50" i="1"/>
  <c r="EQ46" i="1"/>
  <c r="EQ42" i="1"/>
  <c r="DG42" i="1"/>
  <c r="EP42" i="1" s="1"/>
  <c r="EQ38" i="1"/>
  <c r="DG38" i="1"/>
  <c r="EP38" i="1" s="1"/>
  <c r="EQ34" i="1"/>
  <c r="DG34" i="1"/>
  <c r="EP34" i="1" s="1"/>
  <c r="EQ30" i="1"/>
  <c r="EQ26" i="1"/>
  <c r="DG26" i="1"/>
  <c r="EP26" i="1" s="1"/>
  <c r="EQ22" i="1"/>
  <c r="DG22" i="1"/>
  <c r="EP22" i="1" s="1"/>
  <c r="EQ18" i="1"/>
  <c r="DG18" i="1"/>
  <c r="EP18" i="1" s="1"/>
  <c r="EQ14" i="1"/>
  <c r="EQ8" i="1"/>
  <c r="DG8" i="1"/>
  <c r="EP8" i="1" s="1"/>
  <c r="EQ269" i="1"/>
  <c r="DQ269" i="1"/>
  <c r="EP269" i="1" s="1"/>
  <c r="EQ265" i="1"/>
  <c r="DQ265" i="1"/>
  <c r="EP265" i="1" s="1"/>
  <c r="EQ261" i="1"/>
  <c r="DQ261" i="1"/>
  <c r="EP261" i="1" s="1"/>
  <c r="DG299" i="1"/>
  <c r="EP299" i="1" s="1"/>
  <c r="DG291" i="1"/>
  <c r="EP291" i="1" s="1"/>
  <c r="DG283" i="1"/>
  <c r="EP283" i="1" s="1"/>
  <c r="DG275" i="1"/>
  <c r="EP275" i="1" s="1"/>
  <c r="EP268" i="1"/>
  <c r="DG263" i="1"/>
  <c r="EP263" i="1" s="1"/>
  <c r="DG256" i="1"/>
  <c r="EP256" i="1" s="1"/>
  <c r="DG248" i="1"/>
  <c r="EP248" i="1" s="1"/>
  <c r="DG240" i="1"/>
  <c r="EP240" i="1" s="1"/>
  <c r="DG232" i="1"/>
  <c r="EP232" i="1" s="1"/>
  <c r="DG224" i="1"/>
  <c r="EP224" i="1" s="1"/>
  <c r="DG216" i="1"/>
  <c r="EP216" i="1" s="1"/>
  <c r="DG208" i="1"/>
  <c r="EP208" i="1" s="1"/>
  <c r="DG200" i="1"/>
  <c r="EP200" i="1" s="1"/>
  <c r="DG192" i="1"/>
  <c r="EP192" i="1" s="1"/>
  <c r="DG184" i="1"/>
  <c r="EP184" i="1" s="1"/>
  <c r="DG176" i="1"/>
  <c r="EP176" i="1" s="1"/>
  <c r="DG168" i="1"/>
  <c r="EP168" i="1" s="1"/>
  <c r="DG160" i="1"/>
  <c r="EP160" i="1" s="1"/>
  <c r="DG152" i="1"/>
  <c r="EP152" i="1" s="1"/>
  <c r="DG142" i="1"/>
  <c r="EP142" i="1" s="1"/>
  <c r="DG131" i="1"/>
  <c r="EP131" i="1" s="1"/>
  <c r="DG121" i="1"/>
  <c r="EP121" i="1" s="1"/>
  <c r="DG110" i="1"/>
  <c r="EP110" i="1" s="1"/>
  <c r="DG99" i="1"/>
  <c r="EP99" i="1" s="1"/>
  <c r="DG89" i="1"/>
  <c r="EP89" i="1" s="1"/>
  <c r="DG73" i="1"/>
  <c r="EP73" i="1" s="1"/>
  <c r="DG51" i="1"/>
  <c r="EP51" i="1" s="1"/>
  <c r="DG30" i="1"/>
  <c r="EP30" i="1" s="1"/>
  <c r="EQ242" i="1"/>
  <c r="EQ4" i="1"/>
  <c r="DQ4" i="1"/>
  <c r="EQ3" i="1"/>
  <c r="EP5" i="1"/>
  <c r="DQ3" i="1"/>
  <c r="EP3" i="1" s="1"/>
  <c r="EP4" i="1"/>
</calcChain>
</file>

<file path=xl/sharedStrings.xml><?xml version="1.0" encoding="utf-8"?>
<sst xmlns="http://schemas.openxmlformats.org/spreadsheetml/2006/main" count="38196" uniqueCount="3658">
  <si>
    <t>end</t>
  </si>
  <si>
    <t>INFORMED CONSENT  Hello. My name is ______________________________, and I am working with GIT Consultancy. We are conducting a survey and would appreciate your participation. I would like to ask you a few questions about Food Security and Livelihoods. You have been asked to participate in this survey because your personal views and experience as community member is important to us. The survey usually takes around 30 minutes to complete. Whatever information you provide will be kept strictly confidential.  Participation in this survey is voluntary and you can choose not to answer any individual question or all of the questions. You can stop the survey at any time. However, we hope that you will participate in this survey since your views are important.  Will you participate in this survey? At this time, do you want to ask me anything about the survey?  A household is defined as a group of people who routinely eat out of same pot and live on the same compound (or physical location). It is possible that they may live in different structures. Sharing the pot is the unifying factor for households.  Definition of HH head: is member of the family who manages the family resources and decisions (He/She is the final decision maker on most of the decision related to income allocation and major family activities).</t>
  </si>
  <si>
    <t xml:space="preserve"> 1:0 HOUSEHOLD PROFILE</t>
  </si>
  <si>
    <t>Beneficiary ID #</t>
  </si>
  <si>
    <t>Date of Interview</t>
  </si>
  <si>
    <t>Name of Enumerator</t>
  </si>
  <si>
    <t>Region</t>
  </si>
  <si>
    <t xml:space="preserve">District </t>
  </si>
  <si>
    <t>Settlement or Village</t>
  </si>
  <si>
    <t>Name of Interviewee (Four Names)</t>
  </si>
  <si>
    <t>Telephone Number</t>
  </si>
  <si>
    <t>Gender of interviewee</t>
  </si>
  <si>
    <t>Gender of head of HH</t>
  </si>
  <si>
    <t>What is the age of the household head?</t>
  </si>
  <si>
    <t>How many people currently live in your household?</t>
  </si>
  <si>
    <t xml:space="preserve">Total number of Children under 5 Years </t>
  </si>
  <si>
    <t>Total number of Children 5 to 17 years</t>
  </si>
  <si>
    <t>Total number 18 to 60 years</t>
  </si>
  <si>
    <t>Total number Above 60 years</t>
  </si>
  <si>
    <t>Person with disability</t>
  </si>
  <si>
    <t>Chronically ill</t>
  </si>
  <si>
    <t xml:space="preserve">What is the residence status of the household? </t>
  </si>
  <si>
    <t>What is your household’s usual livelihood strategy</t>
  </si>
  <si>
    <t>What were your household’s three main sources of income Last 30 DAYS?</t>
  </si>
  <si>
    <t>What were your household’s three main sources of income Last 30 DAYS?/No  income source</t>
  </si>
  <si>
    <t>What were your household’s three main sources of income Last 30 DAYS?/Crop  sales</t>
  </si>
  <si>
    <t>What were your household’s three main sources of income Last 30 DAYS?/Livestock  sales</t>
  </si>
  <si>
    <t>What were your household’s three main sources of income Last 30 DAYS?/Salary</t>
  </si>
  <si>
    <t>What were your household’s three main sources of income Last 30 DAYS?/Remittance</t>
  </si>
  <si>
    <t>What were your household’s three main sources of income Last 30 DAYS?/Casual labour</t>
  </si>
  <si>
    <t>What were your household’s three main sources of income Last 30 DAYS?/Cash For Work Programme</t>
  </si>
  <si>
    <t>What were your household’s three main sources of income Last 30 DAYS?/Petty Trade</t>
  </si>
  <si>
    <t xml:space="preserve">What were your household’s three main sources of income Last 30 DAYS?/Skilled trade/artisan  </t>
  </si>
  <si>
    <t xml:space="preserve">What were your household’s three main sources of income Last 30 DAYS?/Begging;  </t>
  </si>
  <si>
    <t xml:space="preserve">What were your household’s three main sources of income Last 30 DAYS?/Rental  income </t>
  </si>
  <si>
    <t xml:space="preserve">What were your household’s three main sources of income Last 30 DAYS?/Firewood  /  charcoal    </t>
  </si>
  <si>
    <t>What were your household’s three main sources of income Last 30 DAYS?/Milk / Dairy  product  sales</t>
  </si>
  <si>
    <t xml:space="preserve">What were your household’s three main sources of income Last 30 DAYS?/Other Livestock products  (eg  skins,  honey): </t>
  </si>
  <si>
    <t xml:space="preserve">What were your household’s three main sources of income Last 30 DAYS?/Natural  resources  (eg:  salt,  gum incense) </t>
  </si>
  <si>
    <t>What were your household’s three main sources of income Last 30 DAYS?/Fishing</t>
  </si>
  <si>
    <t xml:space="preserve">What were your household’s three main sources of income Last 30 DAYS?/Brick making; </t>
  </si>
  <si>
    <t>What were your household’s three main sources of income Last 30 DAYS?/Other</t>
  </si>
  <si>
    <t>How many people contributed to household income last month?</t>
  </si>
  <si>
    <t>What was your total household income last month? (In USD)</t>
  </si>
  <si>
    <t>Have you or members of your household received from NGOs or projects in the past one month?</t>
  </si>
  <si>
    <t xml:space="preserve">If yes  what kind of assistance was received    </t>
  </si>
  <si>
    <t>Plumpy Nut</t>
  </si>
  <si>
    <t>CSB+oil+beans</t>
  </si>
  <si>
    <t>Rice+oil+beans</t>
  </si>
  <si>
    <t>Food voucher</t>
  </si>
  <si>
    <t>Cash or CFW</t>
  </si>
  <si>
    <t>Medicine</t>
  </si>
  <si>
    <t>Water or water voucher</t>
  </si>
  <si>
    <t>NFI / other</t>
  </si>
  <si>
    <t>In general, how much do you spend on the following basic needs per month (USD)</t>
  </si>
  <si>
    <t>A. Food</t>
  </si>
  <si>
    <t>B. Water</t>
  </si>
  <si>
    <t>c. Transport</t>
  </si>
  <si>
    <t>D. Firewood</t>
  </si>
  <si>
    <t>E.Debt repayment</t>
  </si>
  <si>
    <t>F. Gifts/Share</t>
  </si>
  <si>
    <t>Rent/shelter</t>
  </si>
  <si>
    <t>Medical</t>
  </si>
  <si>
    <t>Clothes/shoes</t>
  </si>
  <si>
    <t>J. Livestock</t>
  </si>
  <si>
    <t>K. School fees</t>
  </si>
  <si>
    <t>l.  Agricultural  inputs</t>
  </si>
  <si>
    <t>M. Savings</t>
  </si>
  <si>
    <t>N .Business Invest</t>
  </si>
  <si>
    <t>Household Items</t>
  </si>
  <si>
    <t>3.0 HOUSEHOLD ASSET OWNERSHIP</t>
  </si>
  <si>
    <t>What type of house is your household currently living in?</t>
  </si>
  <si>
    <t>Is this house owned by a member of the  household, rented or rent-free?</t>
  </si>
  <si>
    <t>Does your household own any land?</t>
  </si>
  <si>
    <t>If yes, how many hectares</t>
  </si>
  <si>
    <t>How many hectares did your household cultivate in the last Gu season?</t>
  </si>
  <si>
    <t>A. Cattle</t>
  </si>
  <si>
    <t>b. Camels</t>
  </si>
  <si>
    <t>c. Donkey</t>
  </si>
  <si>
    <t>d. Sheep</t>
  </si>
  <si>
    <t>e. Goats</t>
  </si>
  <si>
    <t>f. Chicken</t>
  </si>
  <si>
    <t xml:space="preserve">Have you incurred any debts in the last 6 months </t>
  </si>
  <si>
    <t>If yes, then approximately how much debt does your household currently have (USD)</t>
  </si>
  <si>
    <t>If yes, what are the main reasons you took this debt? 3 main reasons</t>
  </si>
  <si>
    <t xml:space="preserve">If yes, what are the main reasons you took this debt? 3 main reasons/1. To buy food </t>
  </si>
  <si>
    <t xml:space="preserve">If yes, what are the main reasons you took this debt? 3 main reasons/2. Health expenses </t>
  </si>
  <si>
    <t xml:space="preserve">If yes, what are the main reasons you took this debt? 3 main reasons/3. Education expenses </t>
  </si>
  <si>
    <t xml:space="preserve">If yes, what are the main reasons you took this debt? 3 main reasons/4. To buy clothing </t>
  </si>
  <si>
    <t xml:space="preserve">If yes, what are the main reasons you took this debt? 3 main reasons/5. To pay Rent </t>
  </si>
  <si>
    <t>If yes, what are the main reasons you took this debt? 3 main reasons/6. To buy tools/machinery for other livelihoods use</t>
  </si>
  <si>
    <t xml:space="preserve">If yes, what are the main reasons you took this debt? 3 main reasons/7. To pay household bills </t>
  </si>
  <si>
    <t xml:space="preserve">If yes, what are the main reasons you took this debt? 3 main reasons/8. Travel expenses </t>
  </si>
  <si>
    <t xml:space="preserve">If yes, what are the main reasons you took this debt? 3 main reasons/9. To rent or buy land </t>
  </si>
  <si>
    <t xml:space="preserve">If yes, what are the main reasons you took this debt? 3 main reasons/10. Other </t>
  </si>
  <si>
    <t>4.0 FOOD CONSUMPTION  (FCS &amp;HHD)</t>
  </si>
  <si>
    <t>I would like to ask you about all the different foods that your household members have eaten in the last 7 days. Could you please tell me how many days in the past week your household has eaten the following foods? (for each food, ask what the primary source of each food item eaten that week was, as well as the second main source of food, if any)</t>
  </si>
  <si>
    <t>Yesterday, how many meals were eaten by</t>
  </si>
  <si>
    <t>A. Adults</t>
  </si>
  <si>
    <t>B. Children Under 5 Years</t>
  </si>
  <si>
    <t xml:space="preserve">Focus on food consumed by the household </t>
  </si>
  <si>
    <t>Over the last 7 days, how many days did your household consume the:</t>
  </si>
  <si>
    <t>1 – Maize</t>
  </si>
  <si>
    <t>2 – Rice</t>
  </si>
  <si>
    <t>3 – Bread/wheat</t>
  </si>
  <si>
    <t>4 – Tubers</t>
  </si>
  <si>
    <t>5 – Groundnuts &amp; Pulses</t>
  </si>
  <si>
    <t>6 – Fish (eaten as a main food)</t>
  </si>
  <si>
    <t>7 – Fish powder (used for flavor only)</t>
  </si>
  <si>
    <t>8 – Red meat (sheep/goat/beef)</t>
  </si>
  <si>
    <t>9 – White meat (poultry)</t>
  </si>
  <si>
    <t>10 – Vegetable oil, fats</t>
  </si>
  <si>
    <t>11 – Eggs</t>
  </si>
  <si>
    <t>12 – Milk and dairy products (main food)</t>
  </si>
  <si>
    <t>13 – Milk in tea in small amounts</t>
  </si>
  <si>
    <t>14 – Vegetables (including leaves)</t>
  </si>
  <si>
    <t>15 – Fruits</t>
  </si>
  <si>
    <t>16 – Sweets, sugar</t>
  </si>
  <si>
    <t xml:space="preserve">In the past 7 days were there times when your household did not have enough food or money to buy food? </t>
  </si>
  <si>
    <t>What was the main source of the food in the past 7</t>
  </si>
  <si>
    <t>If Other Please Specify</t>
  </si>
  <si>
    <t>HOUSEHOLD HUNGER SCALE</t>
  </si>
  <si>
    <t>How much money did your household spend on food last week? (USD)</t>
  </si>
  <si>
    <t xml:space="preserve">In  the  last  one  month,  was  there  ever  no food  to  eat  of  any  kind  in  your  household  because  of  lack  of resources to get food?  </t>
  </si>
  <si>
    <t>If yes, how often did this happen?</t>
  </si>
  <si>
    <t xml:space="preserve">In the last one month, did you or anyone in your household go to sleep hungry at night because there was not enough food? </t>
  </si>
  <si>
    <t xml:space="preserve">If yes, how often did this happen? </t>
  </si>
  <si>
    <t xml:space="preserve">In  the  last  one  month,  did  you  or  anyone  in  your  household  go  a  whole  day  and  night  without  eating anything because there was not enough food </t>
  </si>
  <si>
    <t>5 COPING STRATEGIES</t>
  </si>
  <si>
    <t>Has your household done any of the listed things, and how frequent were they done in the past 7 days,FREQUENCY Over the last 7 days, how many days did you use any of the following strategies? If not used, mark 0</t>
  </si>
  <si>
    <t>A)Rely on less preferred and less expensive food</t>
  </si>
  <si>
    <t>B) Limit portion size at meals</t>
  </si>
  <si>
    <t>C)Restrict consumption by adults in order for small children to</t>
  </si>
  <si>
    <t>D) Reduce number of meals eaten in a day</t>
  </si>
  <si>
    <t>E)Skip entire days without eating</t>
  </si>
  <si>
    <t>F)Collect any unusual amounts of types of wild foods for this</t>
  </si>
  <si>
    <t>Has your household done any of the listed things in the past 30 days: READ OUT STRATEGIES ADOPTED</t>
  </si>
  <si>
    <t>A) Borrow food,  or rely on help from friends or relatives</t>
  </si>
  <si>
    <t>B)Sell more animals than usual</t>
  </si>
  <si>
    <t>Sent household members to eat elsewhere</t>
  </si>
  <si>
    <t>Spent saving</t>
  </si>
  <si>
    <t>Consume seed stocks held for the next season</t>
  </si>
  <si>
    <t>Sold productive assets or means of transport e.g. Sewing machines, wheel barrows, etc</t>
  </si>
  <si>
    <t>Reduced expenses on health and education</t>
  </si>
  <si>
    <t>Entire household migrated</t>
  </si>
  <si>
    <t>Begged</t>
  </si>
  <si>
    <t>Sold last female animals</t>
  </si>
  <si>
    <t>If you report unusual high sale of livestock, do you have enough animals to continue this elevated rate of sale?</t>
  </si>
  <si>
    <t>For how long do you expect this to unusual high sale of livestock to last? Months</t>
  </si>
  <si>
    <t>Take GPS</t>
  </si>
  <si>
    <t>_Take GPS_latitude</t>
  </si>
  <si>
    <t>_Take GPS_longitude</t>
  </si>
  <si>
    <t>_Take GPS_altitude</t>
  </si>
  <si>
    <t>_Take GPS_precision</t>
  </si>
  <si>
    <t xml:space="preserve">Thank You for your time and patience, We have come to the End of the questionnaire </t>
  </si>
  <si>
    <t>In general, how much do you spend on the following basic needs per month (SoSh)</t>
  </si>
  <si>
    <t>If yes, then approximately how much debt does your household currently have (Somali Shillings)</t>
  </si>
  <si>
    <t>A. Male</t>
  </si>
  <si>
    <t>B. Females</t>
  </si>
  <si>
    <t>How much money did your household spend on food last week? (SSh)</t>
  </si>
  <si>
    <t>_id</t>
  </si>
  <si>
    <t>_uuid</t>
  </si>
  <si>
    <t>_submission_time</t>
  </si>
  <si>
    <t>_validation_status</t>
  </si>
  <si>
    <t>_index</t>
  </si>
  <si>
    <t>2019-10-29T11:51:45.447+03:00</t>
  </si>
  <si>
    <t>2019-10-29T12:00:55.644+03:00</t>
  </si>
  <si>
    <t>2019-10-29</t>
  </si>
  <si>
    <t xml:space="preserve">Abdirahim Mohamed Nor </t>
  </si>
  <si>
    <t>Bay</t>
  </si>
  <si>
    <t>Baidoa</t>
  </si>
  <si>
    <t>Adan Sidow Macalin Mustaf</t>
  </si>
  <si>
    <t>618184822</t>
  </si>
  <si>
    <t>Male</t>
  </si>
  <si>
    <t>12</t>
  </si>
  <si>
    <t>2</t>
  </si>
  <si>
    <t>8</t>
  </si>
  <si>
    <t>0</t>
  </si>
  <si>
    <t>No</t>
  </si>
  <si>
    <t>1</t>
  </si>
  <si>
    <t>30</t>
  </si>
  <si>
    <t>20</t>
  </si>
  <si>
    <t>Yes</t>
  </si>
  <si>
    <t>10</t>
  </si>
  <si>
    <t>280</t>
  </si>
  <si>
    <t xml:space="preserve">1. To buy food  4. To buy clothing  7. To pay household bills </t>
  </si>
  <si>
    <t>3</t>
  </si>
  <si>
    <t>4</t>
  </si>
  <si>
    <t>5</t>
  </si>
  <si>
    <t xml:space="preserve">1)Purchase </t>
  </si>
  <si>
    <t>1)Yes</t>
  </si>
  <si>
    <t>4) Not Applicable</t>
  </si>
  <si>
    <t>3.122412906959653 43.64412356168032 439.0 15.0</t>
  </si>
  <si>
    <t>3.122412906959653</t>
  </si>
  <si>
    <t>43.64412356168032</t>
  </si>
  <si>
    <t>439.0</t>
  </si>
  <si>
    <t>15.0</t>
  </si>
  <si>
    <t>27fadd2e-e32b-4edd-91de-dd9428e03c29</t>
  </si>
  <si>
    <t>2019-10-29T13:50:02</t>
  </si>
  <si>
    <t>2019-10-29T11:43:19.110+03:00</t>
  </si>
  <si>
    <t>2019-10-29T11:51:31.809+03:00</t>
  </si>
  <si>
    <t xml:space="preserve">Isaq Adan Abdi Ibrahim </t>
  </si>
  <si>
    <t>619422288</t>
  </si>
  <si>
    <t>13</t>
  </si>
  <si>
    <t>40</t>
  </si>
  <si>
    <t>15</t>
  </si>
  <si>
    <t>60</t>
  </si>
  <si>
    <t>1. To buy food  4. To buy clothing  6. To buy tools/machinery for other livelihoods use</t>
  </si>
  <si>
    <t>3.1224015494808555 43.64418231882155 420.0 11.5</t>
  </si>
  <si>
    <t>3.1224015494808555</t>
  </si>
  <si>
    <t>43.64418231882155</t>
  </si>
  <si>
    <t>420.0</t>
  </si>
  <si>
    <t>11.5</t>
  </si>
  <si>
    <t>586209a9-28c0-4f31-88b6-37d81e6aefb0</t>
  </si>
  <si>
    <t>2019-10-29T13:50:01</t>
  </si>
  <si>
    <t>2019-10-29T11:34:27.731+03:00</t>
  </si>
  <si>
    <t>2019-10-29T11:43:03.656+03:00</t>
  </si>
  <si>
    <t>Aliyow Nishe Ibraan Irow</t>
  </si>
  <si>
    <t>618832976</t>
  </si>
  <si>
    <t>24</t>
  </si>
  <si>
    <t>200</t>
  </si>
  <si>
    <t>3.122470616362989 43.64412565715611 408.0 17.5</t>
  </si>
  <si>
    <t>3.122470616362989</t>
  </si>
  <si>
    <t>43.64412565715611</t>
  </si>
  <si>
    <t>408.0</t>
  </si>
  <si>
    <t>17.5</t>
  </si>
  <si>
    <t>94791973-0831-439f-8b77-dcc35d6582ca</t>
  </si>
  <si>
    <t>2019-10-29T13:50:00</t>
  </si>
  <si>
    <t>2019-10-29T11:25:24.547+03:00</t>
  </si>
  <si>
    <t>2019-10-29T11:34:22.745+03:00</t>
  </si>
  <si>
    <t>Moalim Abdi Ali Adan</t>
  </si>
  <si>
    <t>615723672</t>
  </si>
  <si>
    <t>9</t>
  </si>
  <si>
    <t>11</t>
  </si>
  <si>
    <t>42</t>
  </si>
  <si>
    <t>6</t>
  </si>
  <si>
    <t xml:space="preserve">1. To buy food  7. To pay household bills  4. To buy clothing </t>
  </si>
  <si>
    <t>3.1223808880895376 43.64415490999818 441.0 21.5</t>
  </si>
  <si>
    <t>3.1223808880895376</t>
  </si>
  <si>
    <t>43.64415490999818</t>
  </si>
  <si>
    <t>441.0</t>
  </si>
  <si>
    <t>21.5</t>
  </si>
  <si>
    <t>f72bfd55-bd8d-4189-8db5-fa5988a046bb</t>
  </si>
  <si>
    <t>2019-10-29T13:49:59</t>
  </si>
  <si>
    <t>2019-10-29T11:15:14.955+03:00</t>
  </si>
  <si>
    <t>2019-10-29T11:24:49.136+03:00</t>
  </si>
  <si>
    <t>Amino Ibrahim Adan Ali</t>
  </si>
  <si>
    <t>616493720</t>
  </si>
  <si>
    <t>Female</t>
  </si>
  <si>
    <t>35</t>
  </si>
  <si>
    <t>32</t>
  </si>
  <si>
    <t>3.122341283597052 43.6443056166172 448.0 18.5</t>
  </si>
  <si>
    <t>3.122341283597052</t>
  </si>
  <si>
    <t>43.6443056166172</t>
  </si>
  <si>
    <t>448.0</t>
  </si>
  <si>
    <t>18.5</t>
  </si>
  <si>
    <t>a237db36-08b9-442c-a9d9-41811c70b502</t>
  </si>
  <si>
    <t>2019-10-29T13:49:58</t>
  </si>
  <si>
    <t>2019-10-29T11:05:07.164+03:00</t>
  </si>
  <si>
    <t>2019-10-29T11:14:57.626+03:00</t>
  </si>
  <si>
    <t>Ganuumo Laamow Yusuf Moalin</t>
  </si>
  <si>
    <t>619402206</t>
  </si>
  <si>
    <t>16</t>
  </si>
  <si>
    <t>120</t>
  </si>
  <si>
    <t>7</t>
  </si>
  <si>
    <t>3.122318987734616 43.64404099993408 426.0 11.5</t>
  </si>
  <si>
    <t>3.122318987734616</t>
  </si>
  <si>
    <t>43.64404099993408</t>
  </si>
  <si>
    <t>426.0</t>
  </si>
  <si>
    <t>6fc824d7-f44d-4919-8e80-511b9b382eea</t>
  </si>
  <si>
    <t>2019-10-29T13:49:57</t>
  </si>
  <si>
    <t>2019-10-29T10:55:12.957+03:00</t>
  </si>
  <si>
    <t>2019-10-29T11:05:04.193+03:00</t>
  </si>
  <si>
    <t>Hawo Moalim Idiraan Hafow</t>
  </si>
  <si>
    <t>619669636</t>
  </si>
  <si>
    <t>18</t>
  </si>
  <si>
    <t>3.1224867096170783 43.6442678142339 416.0 10.5</t>
  </si>
  <si>
    <t>3.1224867096170783</t>
  </si>
  <si>
    <t>43.6442678142339</t>
  </si>
  <si>
    <t>416.0</t>
  </si>
  <si>
    <t>10.5</t>
  </si>
  <si>
    <t>3e0e66a6-7485-46ad-bef6-bf27af52efb7</t>
  </si>
  <si>
    <t>2019-10-29T13:49:55</t>
  </si>
  <si>
    <t>2019-10-29T10:45:45.693+03:00</t>
  </si>
  <si>
    <t>2019-10-29T10:55:07.328+03:00</t>
  </si>
  <si>
    <t>Fadumo Adan Baar Isiraan</t>
  </si>
  <si>
    <t>616076693</t>
  </si>
  <si>
    <t>21</t>
  </si>
  <si>
    <t>100</t>
  </si>
  <si>
    <t xml:space="preserve">1. To buy food  7. To pay household bills  2. Health expenses </t>
  </si>
  <si>
    <t>3.1221909960731864 43.64432321861386 449.0 23.5</t>
  </si>
  <si>
    <t>3.1221909960731864</t>
  </si>
  <si>
    <t>43.64432321861386</t>
  </si>
  <si>
    <t>449.0</t>
  </si>
  <si>
    <t>23.5</t>
  </si>
  <si>
    <t>16de41fc-45fb-42c5-9fa2-c5f122ffdb3e</t>
  </si>
  <si>
    <t>2019-10-29T10:37:07.671+03:00</t>
  </si>
  <si>
    <t>2019-10-29T10:45:42.583+03:00</t>
  </si>
  <si>
    <t>Maaranka</t>
  </si>
  <si>
    <t>Mohamed Ali Husein Qaasim</t>
  </si>
  <si>
    <t>618102067</t>
  </si>
  <si>
    <t>45</t>
  </si>
  <si>
    <t>600</t>
  </si>
  <si>
    <t>3.122449703514576 43.64428021945059 405.0 14.0</t>
  </si>
  <si>
    <t>3.122449703514576</t>
  </si>
  <si>
    <t>43.64428021945059</t>
  </si>
  <si>
    <t>405.0</t>
  </si>
  <si>
    <t>14.0</t>
  </si>
  <si>
    <t>5c10bcbf-bf1f-45a3-b309-e0a045afab6a</t>
  </si>
  <si>
    <t>2019-10-29T13:49:54</t>
  </si>
  <si>
    <t>2019-10-29T10:27:45.113+03:00</t>
  </si>
  <si>
    <t>2019-10-29T10:36:56.985+03:00</t>
  </si>
  <si>
    <t>Ahmed Adan Keer Adan</t>
  </si>
  <si>
    <t>619713391</t>
  </si>
  <si>
    <t>25</t>
  </si>
  <si>
    <t>160</t>
  </si>
  <si>
    <t xml:space="preserve">2)Own production </t>
  </si>
  <si>
    <t>3.122549531981349 43.64424157887697 385.0 13.5</t>
  </si>
  <si>
    <t>3.122549531981349</t>
  </si>
  <si>
    <t>43.64424157887697</t>
  </si>
  <si>
    <t>385.0</t>
  </si>
  <si>
    <t>13.5</t>
  </si>
  <si>
    <t>833226f0-8743-45b4-8d76-d7366d2aa2d1</t>
  </si>
  <si>
    <t>2019-10-29T13:49:53</t>
  </si>
  <si>
    <t>2019-10-29T10:19:03.580+03:00</t>
  </si>
  <si>
    <t>2019-10-29T10:27:33.296+03:00</t>
  </si>
  <si>
    <t>Adan Moalin Mohudin Hussein</t>
  </si>
  <si>
    <t>618061725</t>
  </si>
  <si>
    <t>1. To buy food  7. To pay household bills  6. To buy tools/machinery for other livelihoods use</t>
  </si>
  <si>
    <t>3.1225247215479612 43.64419732242823 429.0 10.5</t>
  </si>
  <si>
    <t>3.1225247215479612</t>
  </si>
  <si>
    <t>43.64419732242823</t>
  </si>
  <si>
    <t>429.0</t>
  </si>
  <si>
    <t>3c45869a-8bbb-474d-ac45-cacb36759f48</t>
  </si>
  <si>
    <t>2019-10-29T13:49:52</t>
  </si>
  <si>
    <t>2019-10-29T10:06:42.349+03:00</t>
  </si>
  <si>
    <t>2019-10-29T10:17:35.553+03:00</t>
  </si>
  <si>
    <t>Hawo Adan Bukur Moalin</t>
  </si>
  <si>
    <t>612814022</t>
  </si>
  <si>
    <t>19</t>
  </si>
  <si>
    <t>3.122418229468167 43.64420821890235 427.0 30.5</t>
  </si>
  <si>
    <t>3.122418229468167</t>
  </si>
  <si>
    <t>43.64420821890235</t>
  </si>
  <si>
    <t>427.0</t>
  </si>
  <si>
    <t>30.5</t>
  </si>
  <si>
    <t>dff53621-bddc-4cbd-a0f8-c088f960aec8</t>
  </si>
  <si>
    <t>2019-10-29T13:49:51</t>
  </si>
  <si>
    <t>2019-10-29T09:53:44.741+03:00</t>
  </si>
  <si>
    <t>2019-10-29T10:06:30.160+03:00</t>
  </si>
  <si>
    <t>Abdirahim Mohamed Nor</t>
  </si>
  <si>
    <t>Xabiibo Xasan Ibdiyow Xaaji</t>
  </si>
  <si>
    <t>612083442</t>
  </si>
  <si>
    <t xml:space="preserve"> 0</t>
  </si>
  <si>
    <t xml:space="preserve">1. To buy food  2. Health expenses  7. To pay household bills </t>
  </si>
  <si>
    <t>3.1223879707977176 43.644173266366124 396.0 15.0</t>
  </si>
  <si>
    <t>3.1223879707977176</t>
  </si>
  <si>
    <t>43.644173266366124</t>
  </si>
  <si>
    <t>396.0</t>
  </si>
  <si>
    <t>b1247fb9-e10e-4002-aae1-dac74b9d58ef</t>
  </si>
  <si>
    <t>2019-10-29T13:49:49</t>
  </si>
  <si>
    <t>2019-10-29T09:41:03.328+03:00</t>
  </si>
  <si>
    <t>2019-10-29T09:53:41.455+03:00</t>
  </si>
  <si>
    <t>Hassan Ali usgowe Hussein</t>
  </si>
  <si>
    <t>618534956</t>
  </si>
  <si>
    <t>3.122402555309236 43.64410646259785 432.0 12.0</t>
  </si>
  <si>
    <t>3.122402555309236</t>
  </si>
  <si>
    <t>43.64410646259785</t>
  </si>
  <si>
    <t>432.0</t>
  </si>
  <si>
    <t>12.0</t>
  </si>
  <si>
    <t>b1128a5c-97f6-4294-9552-795697d8aa84</t>
  </si>
  <si>
    <t>2019-10-29T13:49:48</t>
  </si>
  <si>
    <t>2019-10-29T09:26:27.237+03:00</t>
  </si>
  <si>
    <t>2019-10-29T09:40:38.705+03:00</t>
  </si>
  <si>
    <t>Abdirahin Mohamed Nor</t>
  </si>
  <si>
    <t>Hawo Moalin Daahir Ibdille</t>
  </si>
  <si>
    <t>618414630</t>
  </si>
  <si>
    <t>50</t>
  </si>
  <si>
    <t>36</t>
  </si>
  <si>
    <t xml:space="preserve">7. To pay household bills  1. To buy food  4. To buy clothing </t>
  </si>
  <si>
    <t>3.122398112900555 43.64418525248766 416.0 8.0</t>
  </si>
  <si>
    <t>3.122398112900555</t>
  </si>
  <si>
    <t>43.64418525248766</t>
  </si>
  <si>
    <t>8.0</t>
  </si>
  <si>
    <t>bd54406a-6314-4af1-b64c-a0ab89462d48</t>
  </si>
  <si>
    <t>2019-10-29T13:49:47</t>
  </si>
  <si>
    <t>2019-10-28T21:15:53.024+03:00</t>
  </si>
  <si>
    <t>2019-10-29T15:37:54.240+03:00</t>
  </si>
  <si>
    <t>Subban Moalin Idiraan</t>
  </si>
  <si>
    <t>619414213</t>
  </si>
  <si>
    <t>52</t>
  </si>
  <si>
    <t>22</t>
  </si>
  <si>
    <t>3.1166668189689517 43.65994214080274 390.0 15.0</t>
  </si>
  <si>
    <t>3.1166668189689517</t>
  </si>
  <si>
    <t>43.65994214080274</t>
  </si>
  <si>
    <t>390.0</t>
  </si>
  <si>
    <t>46468950-ca20-49f8-a818-fdc48bc287de</t>
  </si>
  <si>
    <t>2019-10-29T13:49:46</t>
  </si>
  <si>
    <t>2019-10-29T12:00:48.518+03:00</t>
  </si>
  <si>
    <t>2019-10-29T16:30:51.228+03:00</t>
  </si>
  <si>
    <t>Mohamed Ali Ahmed</t>
  </si>
  <si>
    <t>Mohamed Aden Ibrahim Irey</t>
  </si>
  <si>
    <t>616804809</t>
  </si>
  <si>
    <t>3.12244504137238 43.64418814035501 424.7227438267611 4.0</t>
  </si>
  <si>
    <t>3.12244504137238</t>
  </si>
  <si>
    <t>43.64418814035501</t>
  </si>
  <si>
    <t>424.7227438267611</t>
  </si>
  <si>
    <t>4.0</t>
  </si>
  <si>
    <t>c195c2fb-4238-46a2-9f93-f6b6568712a2</t>
  </si>
  <si>
    <t>2019-10-29T13:41:20</t>
  </si>
  <si>
    <t>2019-10-29T11:54:30.295+03:00</t>
  </si>
  <si>
    <t>2019-10-29T16:31:25.005+03:00</t>
  </si>
  <si>
    <t>Aden Mad Aden Quran</t>
  </si>
  <si>
    <t>619403894</t>
  </si>
  <si>
    <t>80</t>
  </si>
  <si>
    <t xml:space="preserve">1. To buy food  4. To buy clothing </t>
  </si>
  <si>
    <t>3.12251594950523 43.64414587222459 439.9375382519251 12.0</t>
  </si>
  <si>
    <t>3.12251594950523</t>
  </si>
  <si>
    <t>43.64414587222459</t>
  </si>
  <si>
    <t>439.9375382519251</t>
  </si>
  <si>
    <t>e532c5f9-b994-413c-b0cd-f0285adac42e</t>
  </si>
  <si>
    <t>2019-10-29T13:41:19</t>
  </si>
  <si>
    <t>2019-10-29T11:47:11.840+03:00</t>
  </si>
  <si>
    <t>2019-10-29T16:31:50.554+03:00</t>
  </si>
  <si>
    <t>Ali Mohamed Nishow Ibrahim</t>
  </si>
  <si>
    <t>615975610</t>
  </si>
  <si>
    <t>250</t>
  </si>
  <si>
    <t>3.1225020847139597 43.644250998056584 400.96166392441603 8.0</t>
  </si>
  <si>
    <t>3.1225020847139597</t>
  </si>
  <si>
    <t>43.644250998056584</t>
  </si>
  <si>
    <t>400.96166392441603</t>
  </si>
  <si>
    <t>c46aee69-2846-440d-bef8-6c1fe090c88f</t>
  </si>
  <si>
    <t>2019-10-29T13:41:18</t>
  </si>
  <si>
    <t>2019-10-29T11:36:42.660+03:00</t>
  </si>
  <si>
    <t>2019-10-29T16:32:13.979+03:00</t>
  </si>
  <si>
    <t>Abdikadir Baaley Ibrahim Iroy</t>
  </si>
  <si>
    <t>616097689</t>
  </si>
  <si>
    <t>300</t>
  </si>
  <si>
    <t xml:space="preserve">4. To buy clothing  1. To buy food </t>
  </si>
  <si>
    <t xml:space="preserve">2)No because I did not face a shortage of food   </t>
  </si>
  <si>
    <t>3.1225339862310526 43.64420146525025 422.3206735900513 12.0</t>
  </si>
  <si>
    <t>3.1225339862310526</t>
  </si>
  <si>
    <t>43.64420146525025</t>
  </si>
  <si>
    <t>422.3206735900513</t>
  </si>
  <si>
    <t>8b4f636b-452e-4ae7-aaba-69f502f8122f</t>
  </si>
  <si>
    <t>2019-10-29T11:27:24.073+03:00</t>
  </si>
  <si>
    <t>2019-10-29T16:32:33.298+03:00</t>
  </si>
  <si>
    <t>Weydow Aden Ali Mohamed</t>
  </si>
  <si>
    <t>612836934</t>
  </si>
  <si>
    <t>14</t>
  </si>
  <si>
    <t>110</t>
  </si>
  <si>
    <t>3.122625426873077 43.6440670925396 406.7062024065275 16.0</t>
  </si>
  <si>
    <t>3.122625426873077</t>
  </si>
  <si>
    <t>43.6440670925396</t>
  </si>
  <si>
    <t>406.7062024065275</t>
  </si>
  <si>
    <t>16.0</t>
  </si>
  <si>
    <t>9fb2b9f0-1d2e-4860-9704-8ff38f7c0776</t>
  </si>
  <si>
    <t>2019-10-29T13:41:17</t>
  </si>
  <si>
    <t>2019-10-29T11:20:30.049+03:00</t>
  </si>
  <si>
    <t>2019-10-29T16:33:01.915+03:00</t>
  </si>
  <si>
    <t>Ibrahim Hilowly  Ibrahim Hassan</t>
  </si>
  <si>
    <t>615975845</t>
  </si>
  <si>
    <t>150</t>
  </si>
  <si>
    <t>3.1225682277627835 43.644182118534836 399.4640809209378 24.0</t>
  </si>
  <si>
    <t>3.1225682277627835</t>
  </si>
  <si>
    <t>43.644182118534836</t>
  </si>
  <si>
    <t>399.4640809209378</t>
  </si>
  <si>
    <t>24.0</t>
  </si>
  <si>
    <t>1234d888-f450-4d59-92d2-d97662d35e9f</t>
  </si>
  <si>
    <t>2019-10-29T13:41:16</t>
  </si>
  <si>
    <t>2019-10-29T11:14:01.780+03:00</t>
  </si>
  <si>
    <t>2019-10-29T16:33:37.327+03:00</t>
  </si>
  <si>
    <t>Farhiya Issack Aden Mohamed</t>
  </si>
  <si>
    <t>617575869</t>
  </si>
  <si>
    <t>3.075062305613259 43.6918018891608 5717.320922009703 12.0</t>
  </si>
  <si>
    <t>3.075062305613259</t>
  </si>
  <si>
    <t>43.6918018891608</t>
  </si>
  <si>
    <t>5717.320922009703</t>
  </si>
  <si>
    <t>1fdfce71-02ab-4b08-b9af-fbfdd1ae6d81</t>
  </si>
  <si>
    <t>2019-10-29T13:41:15</t>
  </si>
  <si>
    <t>2019-10-29T11:07:21.310+03:00</t>
  </si>
  <si>
    <t>2019-10-29T16:33:59.118+03:00</t>
  </si>
  <si>
    <t>Mohamed Ali  Ahmed</t>
  </si>
  <si>
    <t>Lawiiley</t>
  </si>
  <si>
    <t>Fatum Mad Yarow Haji Aden</t>
  </si>
  <si>
    <t>616186170</t>
  </si>
  <si>
    <t>17</t>
  </si>
  <si>
    <t>3.1225607569089657 43.64425385788902 366.31508569765816 8.0</t>
  </si>
  <si>
    <t>3.1225607569089657</t>
  </si>
  <si>
    <t>43.64425385788902</t>
  </si>
  <si>
    <t>366.31508569765816</t>
  </si>
  <si>
    <t>f02d46ad-d35d-4e90-baae-fb5ddb78e820</t>
  </si>
  <si>
    <t>2019-10-29T13:41:14</t>
  </si>
  <si>
    <t>2019-10-29T11:01:10.263+03:00</t>
  </si>
  <si>
    <t>2019-10-29T16:34:18.122+03:00</t>
  </si>
  <si>
    <t>Maryam Abdirahman Aden Abdi</t>
  </si>
  <si>
    <t>618947018</t>
  </si>
  <si>
    <t>3.1225851540467278 43.64416219938152 364.9150520257024 16.0</t>
  </si>
  <si>
    <t>3.1225851540467278</t>
  </si>
  <si>
    <t>43.64416219938152</t>
  </si>
  <si>
    <t>364.9150520257024</t>
  </si>
  <si>
    <t>ffd97432-ff8f-4de9-97ed-5cd0d8998a5b</t>
  </si>
  <si>
    <t>2019-10-29T10:53:39.736+03:00</t>
  </si>
  <si>
    <t>2019-10-29T16:34:35.801+03:00</t>
  </si>
  <si>
    <t>Sontey Aden Abdow Aney</t>
  </si>
  <si>
    <t>612789905</t>
  </si>
  <si>
    <t>3.1224288886420473 43.64443824636303 416.96629095852956 12.0</t>
  </si>
  <si>
    <t>3.1224288886420473</t>
  </si>
  <si>
    <t>43.64443824636303</t>
  </si>
  <si>
    <t>416.96629095852956</t>
  </si>
  <si>
    <t>6c6c6cc3-e6a3-430b-b29a-4d92e87c845d</t>
  </si>
  <si>
    <t>2019-10-29T13:41:13</t>
  </si>
  <si>
    <t>2019-10-29T10:42:58.609+03:00</t>
  </si>
  <si>
    <t>2019-10-29T16:34:55.425+03:00</t>
  </si>
  <si>
    <t>Derow Mohamed Hussein Buufow</t>
  </si>
  <si>
    <t>615563776</t>
  </si>
  <si>
    <t>180</t>
  </si>
  <si>
    <t>3.1223336079160355 43.644035533308525 420.1512141084648 8.0</t>
  </si>
  <si>
    <t>3.1223336079160355</t>
  </si>
  <si>
    <t>43.644035533308525</t>
  </si>
  <si>
    <t>420.1512141084648</t>
  </si>
  <si>
    <t>36cd034d-d4bc-4f61-ada7-703a7888097c</t>
  </si>
  <si>
    <t>2019-10-29T13:41:12</t>
  </si>
  <si>
    <t>2019-10-29T10:36:59.123+03:00</t>
  </si>
  <si>
    <t>2019-10-29T16:35:30.700+03:00</t>
  </si>
  <si>
    <t>Siidow Iman Issack Ibrahim</t>
  </si>
  <si>
    <t>619542210</t>
  </si>
  <si>
    <t>3.122397869584942 43.64425423852054 419.7833680591444 8.0</t>
  </si>
  <si>
    <t>3.122397869584942</t>
  </si>
  <si>
    <t>43.64425423852054</t>
  </si>
  <si>
    <t>419.7833680591444</t>
  </si>
  <si>
    <t>c6d526d0-a344-458f-9d24-a6d5514343e4</t>
  </si>
  <si>
    <t>2019-10-29T13:41:11</t>
  </si>
  <si>
    <t>2019-10-29T10:31:57.071+03:00</t>
  </si>
  <si>
    <t>2019-10-29T16:35:55.333+03:00</t>
  </si>
  <si>
    <t>Hussein Hilowley Idris Aden</t>
  </si>
  <si>
    <t>618971325</t>
  </si>
  <si>
    <t>3.122374396140436 43.64416073544687 446.03332184604204 12.0</t>
  </si>
  <si>
    <t>3.122374396140436</t>
  </si>
  <si>
    <t>43.64416073544687</t>
  </si>
  <si>
    <t>446.03332184604204</t>
  </si>
  <si>
    <t>97709d8e-e22b-4adb-ae6e-137aa8f4c807</t>
  </si>
  <si>
    <t>2019-10-29T13:41:10</t>
  </si>
  <si>
    <t>2019-10-29T10:19:45.236+03:00</t>
  </si>
  <si>
    <t>2019-10-29T16:36:39.138+03:00</t>
  </si>
  <si>
    <t>Hassan Mohamed Butey Anow</t>
  </si>
  <si>
    <t>619713390</t>
  </si>
  <si>
    <t>3.122494523833788 43.644339807539176 385.37231898211826 8.0</t>
  </si>
  <si>
    <t>3.122494523833788</t>
  </si>
  <si>
    <t>43.644339807539176</t>
  </si>
  <si>
    <t>385.37231898211826</t>
  </si>
  <si>
    <t>649fd213-d76a-4ba0-8b2f-26aaa587e47c</t>
  </si>
  <si>
    <t>2019-10-29T13:41:09</t>
  </si>
  <si>
    <t>2019-10-29T10:26:37.398+03:00</t>
  </si>
  <si>
    <t>2019-10-29T16:36:15.822+03:00</t>
  </si>
  <si>
    <t>Aden Diifow Maahi Ibrahim</t>
  </si>
  <si>
    <t>619131096</t>
  </si>
  <si>
    <t>3.1223954058450087 43.64421864896089 423.49994906327834 12.0</t>
  </si>
  <si>
    <t>3.1223954058450087</t>
  </si>
  <si>
    <t>43.64421864896089</t>
  </si>
  <si>
    <t>423.49994906327834</t>
  </si>
  <si>
    <t>225d113a-df45-4b5b-81cc-5ad4611c8447</t>
  </si>
  <si>
    <t>2019-10-29T09:49:33.550+03:00</t>
  </si>
  <si>
    <t>2019-10-29T16:37:27.268+03:00</t>
  </si>
  <si>
    <t>Mohamed Ibrahim Abdi Haji</t>
  </si>
  <si>
    <t>618919037</t>
  </si>
  <si>
    <t>3.1226071400423008 43.64427501771138 439.8689116762928 12.0</t>
  </si>
  <si>
    <t>3.1226071400423008</t>
  </si>
  <si>
    <t>43.64427501771138</t>
  </si>
  <si>
    <t>439.8689116762928</t>
  </si>
  <si>
    <t>87227dce-393a-42a7-aeee-7a2d466eb06d</t>
  </si>
  <si>
    <t>2019-10-29T13:41:08</t>
  </si>
  <si>
    <t>2019-10-29T09:35:31.405+03:00</t>
  </si>
  <si>
    <t>2019-10-29T16:37:43.493+03:00</t>
  </si>
  <si>
    <t>Jawaharey Xamid HAji Issack</t>
  </si>
  <si>
    <t>619542213</t>
  </si>
  <si>
    <t>3.1224584608619947 43.64429467725516 433.4014389614947 12.0</t>
  </si>
  <si>
    <t>3.1224584608619947</t>
  </si>
  <si>
    <t>43.64429467725516</t>
  </si>
  <si>
    <t>433.4014389614947</t>
  </si>
  <si>
    <t>e51dda71-3b9d-49fd-9eb7-59b460f6751b</t>
  </si>
  <si>
    <t>2019-10-29T11:56:51.104+03:00</t>
  </si>
  <si>
    <t>2019-10-29T12:05:01.848+03:00</t>
  </si>
  <si>
    <t xml:space="preserve">Abdidin Mohamed </t>
  </si>
  <si>
    <t xml:space="preserve">Issack Ali Ibrahim Hussein </t>
  </si>
  <si>
    <t>617761862</t>
  </si>
  <si>
    <t>1. To buy food  2. Health expenses  6. To buy tools/machinery for other livelihoods use</t>
  </si>
  <si>
    <t>3.12258105 43.64406742 419.0 9.0</t>
  </si>
  <si>
    <t>3.12258105</t>
  </si>
  <si>
    <t>43.64406742</t>
  </si>
  <si>
    <t>419.0</t>
  </si>
  <si>
    <t>9.0</t>
  </si>
  <si>
    <t>e0d9c347-ba5a-474f-b218-9eaffefe1fd3</t>
  </si>
  <si>
    <t>2019-10-29T13:40:11</t>
  </si>
  <si>
    <t>2019-10-29T11:50:52.939+03:00</t>
  </si>
  <si>
    <t>2019-10-29T11:56:43.980+03:00</t>
  </si>
  <si>
    <t>Mohamed Issack Yerow Ali</t>
  </si>
  <si>
    <t>618732911</t>
  </si>
  <si>
    <t>3.12244973 43.64409022 428.0 4.0</t>
  </si>
  <si>
    <t>3.12244973</t>
  </si>
  <si>
    <t>43.64409022</t>
  </si>
  <si>
    <t>428.0</t>
  </si>
  <si>
    <t>277af242-575e-4021-8fad-f15e074175c1</t>
  </si>
  <si>
    <t>2019-10-29T13:40:09</t>
  </si>
  <si>
    <t>2019-10-29T11:41:03.911+03:00</t>
  </si>
  <si>
    <t>2019-10-29T11:48:22.228+03:00</t>
  </si>
  <si>
    <t>Hassan warsame aden Abdi</t>
  </si>
  <si>
    <t>617814411</t>
  </si>
  <si>
    <t>3.12239512 43.64411058 409.0 23.0</t>
  </si>
  <si>
    <t>3.12239512</t>
  </si>
  <si>
    <t>43.64411058</t>
  </si>
  <si>
    <t>409.0</t>
  </si>
  <si>
    <t>23.0</t>
  </si>
  <si>
    <t>5c135a60-08fb-4d73-a0a2-c1c7ba95560a</t>
  </si>
  <si>
    <t>2019-10-29T13:40:08</t>
  </si>
  <si>
    <t>2019-10-29T11:31:50.808+03:00</t>
  </si>
  <si>
    <t>2019-10-29T11:41:00.832+03:00</t>
  </si>
  <si>
    <t xml:space="preserve">Yussuf Ibrahim sheikh Isack </t>
  </si>
  <si>
    <t>618708902</t>
  </si>
  <si>
    <t>3.12243991 43.6440532 436.0 35.0</t>
  </si>
  <si>
    <t>3.12243991</t>
  </si>
  <si>
    <t>43.6440532</t>
  </si>
  <si>
    <t>436.0</t>
  </si>
  <si>
    <t>35.0</t>
  </si>
  <si>
    <t>c5415a8c-dd27-4425-8741-e8a72d7fa2ac</t>
  </si>
  <si>
    <t>2019-10-29T13:40:06</t>
  </si>
  <si>
    <t>2019-10-29T11:16:12.269+03:00</t>
  </si>
  <si>
    <t>2019-10-29T11:31:47.502+03:00</t>
  </si>
  <si>
    <t xml:space="preserve">Abdidin </t>
  </si>
  <si>
    <t xml:space="preserve">Muslimo Abdi Ali Hassan </t>
  </si>
  <si>
    <t>619344135</t>
  </si>
  <si>
    <t>3.12243872 43.64404637 440.0 4.0</t>
  </si>
  <si>
    <t>3.12243872</t>
  </si>
  <si>
    <t>43.64404637</t>
  </si>
  <si>
    <t>440.0</t>
  </si>
  <si>
    <t>077c567f-880d-4aef-b14d-ca137acdb24f</t>
  </si>
  <si>
    <t>2019-10-29T13:40:05</t>
  </si>
  <si>
    <t>2019-10-29T11:09:49.503+03:00</t>
  </si>
  <si>
    <t>2019-10-29T11:16:09.585+03:00</t>
  </si>
  <si>
    <t xml:space="preserve">Maryan Ali keer mohamed </t>
  </si>
  <si>
    <t>616493661</t>
  </si>
  <si>
    <t>3.12241332 43.64402032 428.0 52.0</t>
  </si>
  <si>
    <t>3.12241332</t>
  </si>
  <si>
    <t>43.64402032</t>
  </si>
  <si>
    <t>52.0</t>
  </si>
  <si>
    <t>ef7e4dd6-cb41-483f-8107-b68a7acb130c</t>
  </si>
  <si>
    <t>2019-10-29T13:40:03</t>
  </si>
  <si>
    <t>2019-10-29T11:02:30.347+03:00</t>
  </si>
  <si>
    <t>2019-10-29T11:09:47.563+03:00</t>
  </si>
  <si>
    <t xml:space="preserve">Hamarow Mad Aden Isscak </t>
  </si>
  <si>
    <t>612790087</t>
  </si>
  <si>
    <t>70</t>
  </si>
  <si>
    <t>3.12242135 43.6440298 469.0 5.0</t>
  </si>
  <si>
    <t>3.12242135</t>
  </si>
  <si>
    <t>43.6440298</t>
  </si>
  <si>
    <t>469.0</t>
  </si>
  <si>
    <t>5.0</t>
  </si>
  <si>
    <t>418e6762-7d6b-42df-8554-6bd1b1c9047c</t>
  </si>
  <si>
    <t>2019-10-29T13:39:59</t>
  </si>
  <si>
    <t>2019-10-29T10:56:06.879+03:00</t>
  </si>
  <si>
    <t>2019-10-29T11:02:26.933+03:00</t>
  </si>
  <si>
    <t xml:space="preserve">Abdidin mohamed </t>
  </si>
  <si>
    <t xml:space="preserve">Fadumo Ali Mohamed Liban </t>
  </si>
  <si>
    <t>615233095</t>
  </si>
  <si>
    <t>3.12251753 43.64401772 423.0 33.0</t>
  </si>
  <si>
    <t>3.12251753</t>
  </si>
  <si>
    <t>43.64401772</t>
  </si>
  <si>
    <t>423.0</t>
  </si>
  <si>
    <t>33.0</t>
  </si>
  <si>
    <t>d911c9fa-eca8-4818-a8d6-c641d2ef4cad</t>
  </si>
  <si>
    <t>2019-10-29T13:39:58</t>
  </si>
  <si>
    <t>2019-10-29T10:50:18.653+03:00</t>
  </si>
  <si>
    <t>2019-10-29T10:56:04.547+03:00</t>
  </si>
  <si>
    <t xml:space="preserve">Shamso mohamed Hassan Yerow </t>
  </si>
  <si>
    <t>616294133</t>
  </si>
  <si>
    <t>3.12250054 43.64403494 424.0 9.0</t>
  </si>
  <si>
    <t>3.12250054</t>
  </si>
  <si>
    <t>43.64403494</t>
  </si>
  <si>
    <t>424.0</t>
  </si>
  <si>
    <t>7dd3d7c2-d032-4184-a105-a6b7991c0fbc</t>
  </si>
  <si>
    <t>2019-10-29T13:39:57</t>
  </si>
  <si>
    <t>2019-10-29T10:40:20.742+03:00</t>
  </si>
  <si>
    <t>2019-10-29T10:47:18.191+03:00</t>
  </si>
  <si>
    <t>Mohamed Nuur Aden kerow</t>
  </si>
  <si>
    <t>615682677</t>
  </si>
  <si>
    <t xml:space="preserve">1. To buy food  6. To buy tools/machinery for other livelihoods use 8. Travel expenses </t>
  </si>
  <si>
    <t>3.12238031 43.64418937 438.0 5.0</t>
  </si>
  <si>
    <t>3.12238031</t>
  </si>
  <si>
    <t>43.64418937</t>
  </si>
  <si>
    <t>438.0</t>
  </si>
  <si>
    <t>cc6ae448-d31d-4ab2-ae5e-1da0cebe88ba</t>
  </si>
  <si>
    <t>2019-10-29T13:39:55</t>
  </si>
  <si>
    <t>2019-10-29T10:33:49.495+03:00</t>
  </si>
  <si>
    <t>2019-10-29T10:40:16.989+03:00</t>
  </si>
  <si>
    <t xml:space="preserve">Aden Ibrahim Ibrahim Abdirahman </t>
  </si>
  <si>
    <t>618355430</t>
  </si>
  <si>
    <t>3.12253253 43.64407657 454.0 23.0</t>
  </si>
  <si>
    <t>3.12253253</t>
  </si>
  <si>
    <t>43.64407657</t>
  </si>
  <si>
    <t>454.0</t>
  </si>
  <si>
    <t>9b423dd2-3587-4b73-92c1-21dede9e2017</t>
  </si>
  <si>
    <t>2019-10-29T13:39:54</t>
  </si>
  <si>
    <t>2019-10-29T10:17:57.632+03:00</t>
  </si>
  <si>
    <t>2019-10-29T10:26:08.208+03:00</t>
  </si>
  <si>
    <t xml:space="preserve">Aden Mudathir Aden Hassan </t>
  </si>
  <si>
    <t>612163062</t>
  </si>
  <si>
    <t>3.12216076 43.64411863 470.0 18.0</t>
  </si>
  <si>
    <t>3.12216076</t>
  </si>
  <si>
    <t>43.64411863</t>
  </si>
  <si>
    <t>470.0</t>
  </si>
  <si>
    <t>18.0</t>
  </si>
  <si>
    <t>c4d70cd5-aa61-49bd-a9ce-4347f84d6b14</t>
  </si>
  <si>
    <t>2019-10-29T13:39:52</t>
  </si>
  <si>
    <t>2019-10-29T10:13:17.815+03:00</t>
  </si>
  <si>
    <t>2019-10-29T10:17:48.870+03:00</t>
  </si>
  <si>
    <t>Osman Ibrahim Issack Aden</t>
  </si>
  <si>
    <t>618157189</t>
  </si>
  <si>
    <t xml:space="preserve">1. To buy food  6. To buy tools/machinery for other livelihoods use 2. Health expenses </t>
  </si>
  <si>
    <t xml:space="preserve">3)No because I have already sold off those assets or have engage in this activity and cannot continue to do it. </t>
  </si>
  <si>
    <t>3.12241957 43.64415806 427.0 14.0</t>
  </si>
  <si>
    <t>3.12241957</t>
  </si>
  <si>
    <t>43.64415806</t>
  </si>
  <si>
    <t>0a7328e3-1400-4d16-81f9-948d86ab22c6</t>
  </si>
  <si>
    <t>2019-10-29T13:39:51</t>
  </si>
  <si>
    <t>2019-10-29T10:07:46.528+03:00</t>
  </si>
  <si>
    <t>2019-10-29T10:13:15.540+03:00</t>
  </si>
  <si>
    <t xml:space="preserve">Nuriyo Borow Ibrahim Issack </t>
  </si>
  <si>
    <t>612973181</t>
  </si>
  <si>
    <t>3.1223993 43.64412096 423.0 8.0</t>
  </si>
  <si>
    <t>3.1223993</t>
  </si>
  <si>
    <t>43.64412096</t>
  </si>
  <si>
    <t>c5553164-1b8b-4227-81cb-a84ac338839f</t>
  </si>
  <si>
    <t>2019-10-29T13:39:49</t>
  </si>
  <si>
    <t>2019-10-29T09:58:18.222+03:00</t>
  </si>
  <si>
    <t>2019-10-29T10:03:21.932+03:00</t>
  </si>
  <si>
    <t xml:space="preserve">Shamso Mustaf Ibrahim Qasim </t>
  </si>
  <si>
    <t>615157630</t>
  </si>
  <si>
    <t>65</t>
  </si>
  <si>
    <t>3.12300207 43.64434102 410.0 29.0</t>
  </si>
  <si>
    <t>3.12300207</t>
  </si>
  <si>
    <t>43.64434102</t>
  </si>
  <si>
    <t>410.0</t>
  </si>
  <si>
    <t>29.0</t>
  </si>
  <si>
    <t>1c243246-4426-4ea9-aa5a-76d62ae9ca7a</t>
  </si>
  <si>
    <t>2019-10-29T13:22:22</t>
  </si>
  <si>
    <t>2019-10-29T09:52:53.912+03:00</t>
  </si>
  <si>
    <t>2019-10-29T09:58:12.530+03:00</t>
  </si>
  <si>
    <t>Nurto Ali Hassan Bulo</t>
  </si>
  <si>
    <t>612983789</t>
  </si>
  <si>
    <t>3.12241752 43.64425823 433.0 15.0</t>
  </si>
  <si>
    <t>3.12241752</t>
  </si>
  <si>
    <t>43.64425823</t>
  </si>
  <si>
    <t>433.0</t>
  </si>
  <si>
    <t>07486e89-80d9-4208-8330-a034616bad65</t>
  </si>
  <si>
    <t>2019-10-29T09:45:26.296+03:00</t>
  </si>
  <si>
    <t>2019-10-29T09:52:51.601+03:00</t>
  </si>
  <si>
    <t xml:space="preserve">Garema Aden mad Madshimbirow </t>
  </si>
  <si>
    <t>619263619</t>
  </si>
  <si>
    <t xml:space="preserve">8. Travel expenses  6. To buy tools/machinery for other livelihoods use 1. To buy food </t>
  </si>
  <si>
    <t>3.12241655 43.64423665 430.0 10.0</t>
  </si>
  <si>
    <t>3.12241655</t>
  </si>
  <si>
    <t>43.64423665</t>
  </si>
  <si>
    <t>430.0</t>
  </si>
  <si>
    <t>10.0</t>
  </si>
  <si>
    <t>e0fc0ddb-5375-4583-a6b4-fefa25d605ea</t>
  </si>
  <si>
    <t>2019-10-29T13:22:21</t>
  </si>
  <si>
    <t>2019-10-29T09:37:35.019+03:00</t>
  </si>
  <si>
    <t>2019-10-29T09:45:23.948+03:00</t>
  </si>
  <si>
    <t>Abduqadir Aden Hassan aden</t>
  </si>
  <si>
    <t>619710598</t>
  </si>
  <si>
    <t>3.12243121 43.64428599 427.0 28.0</t>
  </si>
  <si>
    <t>3.12243121</t>
  </si>
  <si>
    <t>43.64428599</t>
  </si>
  <si>
    <t>28.0</t>
  </si>
  <si>
    <t>002d467b-7f7d-4e96-b908-8936a8d9ba47</t>
  </si>
  <si>
    <t>2019-10-29T13:22:20</t>
  </si>
  <si>
    <t>2019-10-29T09:32:20.389+03:00</t>
  </si>
  <si>
    <t>2019-10-29T09:37:32.895+03:00</t>
  </si>
  <si>
    <t xml:space="preserve">Habibo ali Abukar Maahi </t>
  </si>
  <si>
    <t>616125478</t>
  </si>
  <si>
    <t>3.12245435 43.64424505 436.0 12.0</t>
  </si>
  <si>
    <t>3.12245435</t>
  </si>
  <si>
    <t>43.64424505</t>
  </si>
  <si>
    <t>a1071b28-4fd0-498d-b43f-0a1e73aab929</t>
  </si>
  <si>
    <t>2019-10-29T13:22:19</t>
  </si>
  <si>
    <t>2019-10-29T09:26:15.663+03:00</t>
  </si>
  <si>
    <t>2019-10-29T09:32:18.262+03:00</t>
  </si>
  <si>
    <t xml:space="preserve">Iday maaday Issack Aden </t>
  </si>
  <si>
    <t>619400497</t>
  </si>
  <si>
    <t>3.12246844 43.64423545 427.0 20.0</t>
  </si>
  <si>
    <t>3.12246844</t>
  </si>
  <si>
    <t>43.64423545</t>
  </si>
  <si>
    <t>20.0</t>
  </si>
  <si>
    <t>001444d0-cca6-4259-a143-ef3e8ddb62e0</t>
  </si>
  <si>
    <t>2019-10-29T13:22:18</t>
  </si>
  <si>
    <t>2019-10-29T09:21:00.240+03:00</t>
  </si>
  <si>
    <t>2019-10-29T09:26:13.673+03:00</t>
  </si>
  <si>
    <t xml:space="preserve">Waqtiyo maaday Issack Ibrahim </t>
  </si>
  <si>
    <t>619052307</t>
  </si>
  <si>
    <t>3.12241316 43.64426165 425.0 8.0</t>
  </si>
  <si>
    <t>3.12241316</t>
  </si>
  <si>
    <t>43.64426165</t>
  </si>
  <si>
    <t>425.0</t>
  </si>
  <si>
    <t>c97a448f-054f-463e-b607-d4eb533a1e6b</t>
  </si>
  <si>
    <t>2019-10-29T13:22:17</t>
  </si>
  <si>
    <t>2019-10-28T21:27:43.829+03:00</t>
  </si>
  <si>
    <t>2019-10-29T09:20:58.055+03:00</t>
  </si>
  <si>
    <t>Abdidin Mohamed Ali</t>
  </si>
  <si>
    <t xml:space="preserve">Shamso Haji muzamil Moalim </t>
  </si>
  <si>
    <t>617813467</t>
  </si>
  <si>
    <t>1. To buy food  6. To buy tools/machinery for other livelihoods use</t>
  </si>
  <si>
    <t>3.12247153 43.64421465 429.0 6.0</t>
  </si>
  <si>
    <t>3.12247153</t>
  </si>
  <si>
    <t>43.64421465</t>
  </si>
  <si>
    <t>6.0</t>
  </si>
  <si>
    <t>f1bc6946-4232-4029-9bb4-88e6d3580af5</t>
  </si>
  <si>
    <t>2019-10-29T13:22:16</t>
  </si>
  <si>
    <t>2019-10-30T09:59:07.841+03</t>
  </si>
  <si>
    <t>2019-10-30T10:04:48.473+03</t>
  </si>
  <si>
    <t>2019-10-30</t>
  </si>
  <si>
    <t>Miidow</t>
  </si>
  <si>
    <t>Mohamed Abdinoor Issack Qasin</t>
  </si>
  <si>
    <t>619813182</t>
  </si>
  <si>
    <t>3.12242776 43.64421432 427.99462890625 16.08</t>
  </si>
  <si>
    <t>3.12242776</t>
  </si>
  <si>
    <t>43.64421432</t>
  </si>
  <si>
    <t>427.99462890625</t>
  </si>
  <si>
    <t>16.08</t>
  </si>
  <si>
    <t>0094792c-de74-40c9-82c4-cc41854e55fa</t>
  </si>
  <si>
    <t>2019-10-30T09:33:47</t>
  </si>
  <si>
    <t>2019-10-30T10:04:53.301+03</t>
  </si>
  <si>
    <t>2019-10-30T10:11:36.390+03</t>
  </si>
  <si>
    <t>Maclin usgowa Aden Hussein</t>
  </si>
  <si>
    <t>618589823</t>
  </si>
  <si>
    <t>3.12235528 43.64421456 439.6424560546875 4.288</t>
  </si>
  <si>
    <t>3.12235528</t>
  </si>
  <si>
    <t>43.64421456</t>
  </si>
  <si>
    <t>439.6424560546875</t>
  </si>
  <si>
    <t>4.288</t>
  </si>
  <si>
    <t>f4b9306d-4e91-481b-95ec-ebdd5e84662b</t>
  </si>
  <si>
    <t>2019-10-30T09:33:49</t>
  </si>
  <si>
    <t>2019-10-30T09:35:39.295+03</t>
  </si>
  <si>
    <t>2019-10-30T09:48:24.323+03</t>
  </si>
  <si>
    <t xml:space="preserve">Miidow </t>
  </si>
  <si>
    <t>Mana Abdi Omar Sirad</t>
  </si>
  <si>
    <t>618331703</t>
  </si>
  <si>
    <t>3.12242521 43.64420577 429.96295166015625 9.648001</t>
  </si>
  <si>
    <t>3.12242521</t>
  </si>
  <si>
    <t>43.64420577</t>
  </si>
  <si>
    <t>429.96295166015625</t>
  </si>
  <si>
    <t>9.648001</t>
  </si>
  <si>
    <t>0f61839c-87d8-4371-8ced-e61b97f9e66f</t>
  </si>
  <si>
    <t>2019-10-30T09:33:45</t>
  </si>
  <si>
    <t>2019-10-30T09:50:58.137+03</t>
  </si>
  <si>
    <t>2019-10-30T09:59:03.887+03</t>
  </si>
  <si>
    <t xml:space="preserve"> Qadi Hassan Mohamed Yarow</t>
  </si>
  <si>
    <t>618502153</t>
  </si>
  <si>
    <t>3.12242576 43.64421281 427.95648193359375 9.648001</t>
  </si>
  <si>
    <t>3.12242576</t>
  </si>
  <si>
    <t>43.64421281</t>
  </si>
  <si>
    <t>427.95648193359375</t>
  </si>
  <si>
    <t>47100318-b0db-47da-8cb7-11b82f86a6aa</t>
  </si>
  <si>
    <t>2019-10-30T09:33:46</t>
  </si>
  <si>
    <t>2019-10-30T09:28:18.299+03</t>
  </si>
  <si>
    <t>2019-10-30T09:33:31.724+03</t>
  </si>
  <si>
    <t xml:space="preserve">Khadija Aden Hussein Ali </t>
  </si>
  <si>
    <t>619542137</t>
  </si>
  <si>
    <t>3.12255135 43.64413601 387.811767578125 10.72</t>
  </si>
  <si>
    <t>3.12255135</t>
  </si>
  <si>
    <t>43.64413601</t>
  </si>
  <si>
    <t>387.811767578125</t>
  </si>
  <si>
    <t>10.72</t>
  </si>
  <si>
    <t>90f9e127-25fe-453d-a005-5b4759ab74f6</t>
  </si>
  <si>
    <t>2019-10-30T09:33:43</t>
  </si>
  <si>
    <t>2019-10-30T09:08:23.443+03</t>
  </si>
  <si>
    <t>2019-10-30T09:16:53.274+03</t>
  </si>
  <si>
    <t>Mohamed  Ali Ahmed</t>
  </si>
  <si>
    <t>Maryan Mohamed Abdi Aden</t>
  </si>
  <si>
    <t>618781469</t>
  </si>
  <si>
    <t>3.1224377 43.64423834 426.9736328125 6.432</t>
  </si>
  <si>
    <t>3.1224377</t>
  </si>
  <si>
    <t>43.64423834</t>
  </si>
  <si>
    <t>426.9736328125</t>
  </si>
  <si>
    <t>6.432</t>
  </si>
  <si>
    <t>352dc5b7-fbc5-4551-a722-e900c4d8eb3f</t>
  </si>
  <si>
    <t>2019-10-30T09:33:39</t>
  </si>
  <si>
    <t>2019-10-30T09:16:56.558+03</t>
  </si>
  <si>
    <t>2019-10-30T09:22:19.119+03</t>
  </si>
  <si>
    <t>Madiney Hussein Hassan Miidow</t>
  </si>
  <si>
    <t>616805264</t>
  </si>
  <si>
    <t>3.12243913 43.64423135 424.0828857421875 4.288</t>
  </si>
  <si>
    <t>3.12243913</t>
  </si>
  <si>
    <t>43.64423135</t>
  </si>
  <si>
    <t>424.0828857421875</t>
  </si>
  <si>
    <t>88d59f24-1da1-4027-8a6b-84e9e6d347d8</t>
  </si>
  <si>
    <t>2019-10-30T09:33:41</t>
  </si>
  <si>
    <t>2019-10-30T09:22:30.101+03</t>
  </si>
  <si>
    <t>2019-10-30T09:28:14.415+03</t>
  </si>
  <si>
    <t>Nuriya Hassanow Mad Yarow</t>
  </si>
  <si>
    <t>617916503</t>
  </si>
  <si>
    <t>3.12246731 43.64415856 396.32940673828125 9.648001</t>
  </si>
  <si>
    <t>3.12246731</t>
  </si>
  <si>
    <t>43.64415856</t>
  </si>
  <si>
    <t>396.32940673828125</t>
  </si>
  <si>
    <t>f3d7b8bc-7616-4888-8e6e-241e64f76008</t>
  </si>
  <si>
    <t>2019-10-30T09:33:42</t>
  </si>
  <si>
    <t>2019-10-30T08:55:23.491+03</t>
  </si>
  <si>
    <t>2019-10-30T09:01:30.557+03</t>
  </si>
  <si>
    <t>Nalaw Aden Maclin Abdirahaman</t>
  </si>
  <si>
    <t>618336911</t>
  </si>
  <si>
    <t>3.12250209 43.64425332 435.16949462890625 12.864</t>
  </si>
  <si>
    <t>3.12250209</t>
  </si>
  <si>
    <t>43.64425332</t>
  </si>
  <si>
    <t>435.16949462890625</t>
  </si>
  <si>
    <t>12.864</t>
  </si>
  <si>
    <t>6959e056-e597-4299-9c79-4f1c65038ef5</t>
  </si>
  <si>
    <t>2019-10-30T09:33:36</t>
  </si>
  <si>
    <t>2019-10-30T09:01:34.316+03</t>
  </si>
  <si>
    <t>2019-10-30T09:08:19.849+03</t>
  </si>
  <si>
    <t>Atako Issack sheik Amin</t>
  </si>
  <si>
    <t>616326385</t>
  </si>
  <si>
    <t>3.12242882 43.64424832 425.36102294921875 5.36</t>
  </si>
  <si>
    <t>3.12242882</t>
  </si>
  <si>
    <t>43.64424832</t>
  </si>
  <si>
    <t>425.36102294921875</t>
  </si>
  <si>
    <t>5.36</t>
  </si>
  <si>
    <t>5bb71190-1eef-4b11-b606-a5aa848b0bc9</t>
  </si>
  <si>
    <t>2019-10-30T09:33:38</t>
  </si>
  <si>
    <t>2019-10-30T08:49:25.943+03</t>
  </si>
  <si>
    <t>2019-10-30T08:55:15.643+03</t>
  </si>
  <si>
    <t>Amina Aden Ibrahim Mohamed</t>
  </si>
  <si>
    <t>618589575</t>
  </si>
  <si>
    <t>3.12242759 43.6441978 411.554443359375 3.216</t>
  </si>
  <si>
    <t>3.12242759</t>
  </si>
  <si>
    <t>43.6441978</t>
  </si>
  <si>
    <t>411.554443359375</t>
  </si>
  <si>
    <t>3.216</t>
  </si>
  <si>
    <t>81f3581d-8a7f-4f10-8619-3283b096db2e</t>
  </si>
  <si>
    <t>2019-10-30T09:33:35</t>
  </si>
  <si>
    <t>2019-10-28T09:24:04.657+03</t>
  </si>
  <si>
    <t>2019-10-28T13:32:27.630+03</t>
  </si>
  <si>
    <t>2019-10-28</t>
  </si>
  <si>
    <t>Rahma Adam Nor</t>
  </si>
  <si>
    <t>Nisho Adan Haji Mohammed</t>
  </si>
  <si>
    <t>616217821</t>
  </si>
  <si>
    <t>37</t>
  </si>
  <si>
    <t xml:space="preserve">4)Borrowed </t>
  </si>
  <si>
    <t>3.1223397006757483 43.64422202508577 415.0089657041116 16.0</t>
  </si>
  <si>
    <t>3.1223397006757483</t>
  </si>
  <si>
    <t>43.64422202508577</t>
  </si>
  <si>
    <t>415.0089657041116</t>
  </si>
  <si>
    <t>291830e8-4673-45d0-afdf-fb8701780ac8</t>
  </si>
  <si>
    <t>2019-10-28T10:41:45</t>
  </si>
  <si>
    <t>2019-10-28T09:46:38.631+03</t>
  </si>
  <si>
    <t>2019-10-28T13:32:54.065+03</t>
  </si>
  <si>
    <t>Maryan Mohammed husein iidow</t>
  </si>
  <si>
    <t>612157600</t>
  </si>
  <si>
    <t xml:space="preserve">1. To buy food  5. To pay Rent  7. To pay household bills </t>
  </si>
  <si>
    <t>3.122502047297462 43.64406736956176 429.89582286094833 8.0</t>
  </si>
  <si>
    <t>3.122502047297462</t>
  </si>
  <si>
    <t>43.64406736956176</t>
  </si>
  <si>
    <t>429.89582286094833</t>
  </si>
  <si>
    <t>df70baea-09d9-4988-bfb9-61dbb3ba151e</t>
  </si>
  <si>
    <t>2019-10-28T10:41:47</t>
  </si>
  <si>
    <t>2019-10-28T10:02:23.036+03</t>
  </si>
  <si>
    <t>2019-10-28T13:33:44.485+03</t>
  </si>
  <si>
    <t>Xawo Jamal Adan omar</t>
  </si>
  <si>
    <t>615221666</t>
  </si>
  <si>
    <t>3.1224463833421416 43.64399926372724 436.9642827806311 12.0</t>
  </si>
  <si>
    <t>3.1224463833421416</t>
  </si>
  <si>
    <t>43.64399926372724</t>
  </si>
  <si>
    <t>436.9642827806311</t>
  </si>
  <si>
    <t>bdf1a290-156b-4c29-94ba-799210dd1d72</t>
  </si>
  <si>
    <t>2019-10-28T10:41:50</t>
  </si>
  <si>
    <t>2019-10-28T10:23:11.454+03</t>
  </si>
  <si>
    <t>2019-10-28T13:34:02.342+03</t>
  </si>
  <si>
    <t>Oorow Mohammed iman ali</t>
  </si>
  <si>
    <t>617148110</t>
  </si>
  <si>
    <t>3.122571005944061 43.64394082582947 417.1034110110565 12.0</t>
  </si>
  <si>
    <t>3.122571005944061</t>
  </si>
  <si>
    <t>43.64394082582947</t>
  </si>
  <si>
    <t>417.1034110110565</t>
  </si>
  <si>
    <t>3e0f3f4b-b536-43ce-b1cf-0e4295fc56e5</t>
  </si>
  <si>
    <t>2019-10-28T10:41:52</t>
  </si>
  <si>
    <t>2019-10-28T10:38:52.020+03</t>
  </si>
  <si>
    <t>2019-10-28T13:34:11.300+03</t>
  </si>
  <si>
    <t>Madino Sideed Ali Adan</t>
  </si>
  <si>
    <t>616795357</t>
  </si>
  <si>
    <t>3.1224636971753914 43.64396663545973 427.94625376168625 8.0</t>
  </si>
  <si>
    <t>3.1224636971753914</t>
  </si>
  <si>
    <t>43.64396663545973</t>
  </si>
  <si>
    <t>427.94625376168625</t>
  </si>
  <si>
    <t>f7088b63-a6fc-4c1b-a3b4-d649030629f6</t>
  </si>
  <si>
    <t>2019-10-28T10:41:54</t>
  </si>
  <si>
    <t>2019-10-28T10:51:45.766+03</t>
  </si>
  <si>
    <t>2019-10-28T13:34:25.720+03</t>
  </si>
  <si>
    <t>Cadey Mohamed Abdurahman Mohammed</t>
  </si>
  <si>
    <t>619402880</t>
  </si>
  <si>
    <t>55</t>
  </si>
  <si>
    <t>3.1223402978006765 43.644144387855 440.09075131843855 24.0</t>
  </si>
  <si>
    <t>3.1223402978006765</t>
  </si>
  <si>
    <t>43.644144387855</t>
  </si>
  <si>
    <t>440.09075131843855</t>
  </si>
  <si>
    <t>2be40e9f-e5e8-46e5-9c51-77d4844a0123</t>
  </si>
  <si>
    <t>2019-10-28T10:41:57</t>
  </si>
  <si>
    <t>2019-10-28T11:07:49.509+03</t>
  </si>
  <si>
    <t>2019-10-28T13:34:36.360+03</t>
  </si>
  <si>
    <t>Midow hussein sheik muqtar</t>
  </si>
  <si>
    <t>617105481</t>
  </si>
  <si>
    <t>3.122417858754426 43.64417976550711 419.34773178356227 8.0</t>
  </si>
  <si>
    <t>3.122417858754426</t>
  </si>
  <si>
    <t>43.64417976550711</t>
  </si>
  <si>
    <t>419.34773178356227</t>
  </si>
  <si>
    <t>7b9ddf43-bdda-4ef0-8129-5b403eed827f</t>
  </si>
  <si>
    <t>2019-10-28T10:42:00</t>
  </si>
  <si>
    <t>2019-10-28T11:21:10.374+03</t>
  </si>
  <si>
    <t>2019-10-28T13:34:52.211+03</t>
  </si>
  <si>
    <t>Owliyo Adan Mohammed Ali</t>
  </si>
  <si>
    <t>616741504</t>
  </si>
  <si>
    <t>No  income source</t>
  </si>
  <si>
    <t>3.1224084762126894 43.64415182041002 429.16496130640786 48.0</t>
  </si>
  <si>
    <t>3.1224084762126894</t>
  </si>
  <si>
    <t>43.64415182041002</t>
  </si>
  <si>
    <t>429.16496130640786</t>
  </si>
  <si>
    <t>48.0</t>
  </si>
  <si>
    <t>261f47ee-8973-40fc-9df8-dc8f5016a246</t>
  </si>
  <si>
    <t>2019-10-28T10:42:02</t>
  </si>
  <si>
    <t>2019-10-28T11:32:05.702+03</t>
  </si>
  <si>
    <t>2019-10-28T13:35:06.126+03</t>
  </si>
  <si>
    <t>Jamilo macalim iman mahammed</t>
  </si>
  <si>
    <t>617611903</t>
  </si>
  <si>
    <t>3.122438763865302 43.6441800010927 423.0091921049614 8.0</t>
  </si>
  <si>
    <t>3.122438763865302</t>
  </si>
  <si>
    <t>43.6441800010927</t>
  </si>
  <si>
    <t>423.0091921049614</t>
  </si>
  <si>
    <t>86ad880e-3806-425b-882f-3a2255815774</t>
  </si>
  <si>
    <t>2019-10-28T10:42:05</t>
  </si>
  <si>
    <t>2019-10-28T11:46:23.242+03</t>
  </si>
  <si>
    <t>2019-10-28T13:35:30.679+03</t>
  </si>
  <si>
    <t>Fadumo macalin isxaq xaji</t>
  </si>
  <si>
    <t>616067036</t>
  </si>
  <si>
    <t>3.1223330758061776 43.64441882351878 473.1715856806974 192.0</t>
  </si>
  <si>
    <t>3.1223330758061776</t>
  </si>
  <si>
    <t>43.64441882351878</t>
  </si>
  <si>
    <t>473.1715856806974</t>
  </si>
  <si>
    <t>192.0</t>
  </si>
  <si>
    <t>ed4a73d3-bdbc-440e-bbe3-771a3251d7f9</t>
  </si>
  <si>
    <t>2019-10-28T10:42:07</t>
  </si>
  <si>
    <t>2019-10-28T11:58:30.822+03</t>
  </si>
  <si>
    <t>2019-10-28T13:40:01.413+03</t>
  </si>
  <si>
    <t>Hasan qalif shuke ali</t>
  </si>
  <si>
    <t>616491741</t>
  </si>
  <si>
    <t>3.1223065903164806 43.644281734533585 425.4898016458455 48.0</t>
  </si>
  <si>
    <t>3.1223065903164806</t>
  </si>
  <si>
    <t>43.644281734533585</t>
  </si>
  <si>
    <t>425.4898016458455</t>
  </si>
  <si>
    <t>dbabe98b-0be7-4ef5-8e6b-dc5389177d3b</t>
  </si>
  <si>
    <t>2019-10-28T10:42:10</t>
  </si>
  <si>
    <t>2019-10-28T12:10:37.947+03</t>
  </si>
  <si>
    <t>2019-10-28T13:38:13.996+03</t>
  </si>
  <si>
    <t>Hussein Afder ooti Ibrahim</t>
  </si>
  <si>
    <t>618354364</t>
  </si>
  <si>
    <t>3.122483433404474 43.644106599742564 429.2890174296496 400.0</t>
  </si>
  <si>
    <t>3.122483433404474</t>
  </si>
  <si>
    <t>43.644106599742564</t>
  </si>
  <si>
    <t>429.2890174296496</t>
  </si>
  <si>
    <t>400.0</t>
  </si>
  <si>
    <t>940bcc6e-2141-498e-929f-0bd92f0ce74f</t>
  </si>
  <si>
    <t>2019-10-28T10:42:12</t>
  </si>
  <si>
    <t>2019-10-28T12:21:53.124+03</t>
  </si>
  <si>
    <t>2019-10-28T13:38:29.853+03</t>
  </si>
  <si>
    <t>Barre Abdi Hussein Ali</t>
  </si>
  <si>
    <t>615682801</t>
  </si>
  <si>
    <t>3.122453746564726 43.64414678826546 437.9676951821658 6.0</t>
  </si>
  <si>
    <t>3.122453746564726</t>
  </si>
  <si>
    <t>43.64414678826546</t>
  </si>
  <si>
    <t>437.9676951821658</t>
  </si>
  <si>
    <t>3b6b3da2-907e-40c6-8ac0-80598987d111</t>
  </si>
  <si>
    <t>2019-10-28T10:42:15</t>
  </si>
  <si>
    <t>2019-10-28T12:34:53.797+03</t>
  </si>
  <si>
    <t>2019-10-28T13:39:37.693+03</t>
  </si>
  <si>
    <t>Mohammed isxaq Mohammed Nor</t>
  </si>
  <si>
    <t>618583041</t>
  </si>
  <si>
    <t>3.1224024813147166 43.64426293492128 446.57495992713837 8.0</t>
  </si>
  <si>
    <t>3.1224024813147166</t>
  </si>
  <si>
    <t>43.64426293492128</t>
  </si>
  <si>
    <t>446.57495992713837</t>
  </si>
  <si>
    <t>7b0133ff-899b-455f-ae83-6579d9534eef</t>
  </si>
  <si>
    <t>2019-10-28T10:42:17</t>
  </si>
  <si>
    <t>2019-10-28T12:43:48.664+03</t>
  </si>
  <si>
    <t>2019-10-28T13:40:17.547+03</t>
  </si>
  <si>
    <t>Abdulahi ilyas mohamed Abdow</t>
  </si>
  <si>
    <t>616857245</t>
  </si>
  <si>
    <t>3.1224014760283065 43.64419079101448 455.33492905900556 48.0</t>
  </si>
  <si>
    <t>3.1224014760283065</t>
  </si>
  <si>
    <t>43.64419079101448</t>
  </si>
  <si>
    <t>455.33492905900556</t>
  </si>
  <si>
    <t>d659dfe5-3123-42b8-a8d0-84ec78785074</t>
  </si>
  <si>
    <t>2019-10-28T10:42:20</t>
  </si>
  <si>
    <t>2019-10-28T12:53:18.553+03</t>
  </si>
  <si>
    <t>2019-10-28T13:40:45.940+03</t>
  </si>
  <si>
    <t>Awal hussein Adan Buul</t>
  </si>
  <si>
    <t>616804188</t>
  </si>
  <si>
    <t>Pastoralist</t>
  </si>
  <si>
    <t>3.122370433553568 43.644292791735324 411.993188065966 64.0</t>
  </si>
  <si>
    <t>3.122370433553568</t>
  </si>
  <si>
    <t>43.644292791735324</t>
  </si>
  <si>
    <t>411.993188065966</t>
  </si>
  <si>
    <t>64.0</t>
  </si>
  <si>
    <t>b834a4ad-39b4-490c-a92d-aae33f2e227a</t>
  </si>
  <si>
    <t>2019-10-28T10:42:22</t>
  </si>
  <si>
    <t>2019-10-28T13:04:13.486+03</t>
  </si>
  <si>
    <t>2019-10-28T13:41:04.494+03</t>
  </si>
  <si>
    <t>Ibrahim Mohammed Abokar Boor</t>
  </si>
  <si>
    <t>619814568</t>
  </si>
  <si>
    <t>3.1223254687269115 43.64433375154565 462.5208071249932 24.0</t>
  </si>
  <si>
    <t>3.1223254687269115</t>
  </si>
  <si>
    <t>43.64433375154565</t>
  </si>
  <si>
    <t>462.5208071249932</t>
  </si>
  <si>
    <t>d2935b57-3da4-41f9-b301-9f22c3be4362</t>
  </si>
  <si>
    <t>2019-10-28T10:42:25</t>
  </si>
  <si>
    <t>2019-10-28T13:15:14.100+03</t>
  </si>
  <si>
    <t>2019-10-28T13:41:15.387+03</t>
  </si>
  <si>
    <t>Mohammed Hasan Mohammed Bashir</t>
  </si>
  <si>
    <t>612622080</t>
  </si>
  <si>
    <t>3.1223842171874123 43.64410389905997 420.81281440715355 8.0</t>
  </si>
  <si>
    <t>3.1223842171874123</t>
  </si>
  <si>
    <t>43.64410389905997</t>
  </si>
  <si>
    <t>420.81281440715355</t>
  </si>
  <si>
    <t>d4d131b9-31cf-4512-b001-bed55fa7647b</t>
  </si>
  <si>
    <t>2019-10-28T10:42:27</t>
  </si>
  <si>
    <t>2019-10-28T09:32:52.011+03</t>
  </si>
  <si>
    <t>2019-10-28T09:55:32.615+03</t>
  </si>
  <si>
    <t>Adan Mohamed</t>
  </si>
  <si>
    <t>Ahmed Mohamed Ahmed Abukar</t>
  </si>
  <si>
    <t>616805437</t>
  </si>
  <si>
    <t>3.1223561869258436 43.644098841397614 433.8431288244809 16.0</t>
  </si>
  <si>
    <t>3.1223561869258436</t>
  </si>
  <si>
    <t>43.644098841397614</t>
  </si>
  <si>
    <t>433.8431288244809</t>
  </si>
  <si>
    <t>487184b5-b4a1-46a1-a15a-ffa4e206117e</t>
  </si>
  <si>
    <t>2019-10-28T14:12:56</t>
  </si>
  <si>
    <t>2019-10-28T09:57:30.182+03</t>
  </si>
  <si>
    <t>2019-10-28T10:16:03.594+03</t>
  </si>
  <si>
    <t>Adam Mohamed Ahmed</t>
  </si>
  <si>
    <t>Ali Mohmed Nur Adan</t>
  </si>
  <si>
    <t>618202902</t>
  </si>
  <si>
    <t>3.122697699371119 43.64375363575325 393.6110095766792 16.0</t>
  </si>
  <si>
    <t>3.122697699371119</t>
  </si>
  <si>
    <t>43.64375363575325</t>
  </si>
  <si>
    <t>393.6110095766792</t>
  </si>
  <si>
    <t>eb5b3436-f039-4b91-8209-feb89a56c7a9</t>
  </si>
  <si>
    <t>2019-10-28T14:12:57</t>
  </si>
  <si>
    <t>2019-10-28T10:19:09.341+03</t>
  </si>
  <si>
    <t>2019-10-28T10:39:20.465+03</t>
  </si>
  <si>
    <t xml:space="preserve">Adan Mohamed </t>
  </si>
  <si>
    <t>Ali Mohmed Ahmed Abukar</t>
  </si>
  <si>
    <t>618971156</t>
  </si>
  <si>
    <t xml:space="preserve">1. To buy food  2. Health expenses  4. To buy clothing </t>
  </si>
  <si>
    <t>3.1222678702227626 43.64408396610346 446.56800567539284 16.0</t>
  </si>
  <si>
    <t>3.1222678702227626</t>
  </si>
  <si>
    <t>43.64408396610346</t>
  </si>
  <si>
    <t>446.56800567539284</t>
  </si>
  <si>
    <t>ad829825-389d-402d-8bb0-25b4a27ba8da</t>
  </si>
  <si>
    <t>2019-10-28T14:12:59</t>
  </si>
  <si>
    <t>2019-10-28T10:52:47.437+03</t>
  </si>
  <si>
    <t>2019-10-28T11:01:44.720+03</t>
  </si>
  <si>
    <t xml:space="preserve">Adan Mohamed Ahmed </t>
  </si>
  <si>
    <t>Ismail Abdullhi Mohamed Bashir</t>
  </si>
  <si>
    <t>618587817</t>
  </si>
  <si>
    <t>3.122427506742584 43.64416340384396 442.6654079734232 8.0</t>
  </si>
  <si>
    <t>3.122427506742584</t>
  </si>
  <si>
    <t>43.64416340384396</t>
  </si>
  <si>
    <t>442.6654079734232</t>
  </si>
  <si>
    <t>0fa01b05-aeba-434d-bcf8-52d2ea322cd4</t>
  </si>
  <si>
    <t>2019-10-28T14:13:01</t>
  </si>
  <si>
    <t>2019-10-28T11:02:17.675+03</t>
  </si>
  <si>
    <t>2019-10-28T11:16:38.991+03</t>
  </si>
  <si>
    <t xml:space="preserve">Adam Mohamed Ahmed </t>
  </si>
  <si>
    <t>Hassan Bitow Qaboobe Hilowle</t>
  </si>
  <si>
    <t>612950761</t>
  </si>
  <si>
    <t>3.1224307453884035 43.644168720980886 424.0633816011372 6.0</t>
  </si>
  <si>
    <t>3.1224307453884035</t>
  </si>
  <si>
    <t>43.644168720980886</t>
  </si>
  <si>
    <t>424.0633816011372</t>
  </si>
  <si>
    <t>0d2028cb-6efd-4c54-a6c4-5881bae59f69</t>
  </si>
  <si>
    <t>2019-10-28T14:13:02</t>
  </si>
  <si>
    <t>2019-10-28T11:18:20.368+03</t>
  </si>
  <si>
    <t>2019-10-28T11:31:08.047+03</t>
  </si>
  <si>
    <t>Buulo Ow Omar</t>
  </si>
  <si>
    <t>Adan Moallim iiman Mohamed</t>
  </si>
  <si>
    <t>617574835</t>
  </si>
  <si>
    <t>130</t>
  </si>
  <si>
    <t>3.122507530838987 43.64421649559165 418.94353159707083 8.0</t>
  </si>
  <si>
    <t>3.122507530838987</t>
  </si>
  <si>
    <t>43.64421649559165</t>
  </si>
  <si>
    <t>418.94353159707083</t>
  </si>
  <si>
    <t>76fd497d-e605-4e52-befd-59fe1dd20963</t>
  </si>
  <si>
    <t>2019-10-28T14:13:04</t>
  </si>
  <si>
    <t>2019-10-28T11:31:53.741+03</t>
  </si>
  <si>
    <t>2019-10-28T11:43:41.578+03</t>
  </si>
  <si>
    <t>Abdi Haji Mohamed Abdirahman</t>
  </si>
  <si>
    <t>615014211</t>
  </si>
  <si>
    <t>3.122352369714653 43.64433427245388 414.1963886884856 12.0</t>
  </si>
  <si>
    <t>3.122352369714653</t>
  </si>
  <si>
    <t>43.64433427245388</t>
  </si>
  <si>
    <t>414.1963886884856</t>
  </si>
  <si>
    <t>355f73d9-86e4-441b-867d-de983e6258c1</t>
  </si>
  <si>
    <t>2019-10-28T14:13:06</t>
  </si>
  <si>
    <t>2019-10-28T11:44:59.490+03</t>
  </si>
  <si>
    <t>2019-10-28T11:55:48.571+03</t>
  </si>
  <si>
    <t>Samow Mohamed Ahmed Ali</t>
  </si>
  <si>
    <t>615024517</t>
  </si>
  <si>
    <t>3.1224593083882604 43.64427291497759 375.645418627605 12.0</t>
  </si>
  <si>
    <t>3.1224593083882604</t>
  </si>
  <si>
    <t>43.64427291497759</t>
  </si>
  <si>
    <t>375.645418627605</t>
  </si>
  <si>
    <t>a2dbfcad-ef96-40ba-8564-49ecc1144c6d</t>
  </si>
  <si>
    <t>2019-10-28T14:13:07</t>
  </si>
  <si>
    <t>2019-10-28T11:56:16.253+03</t>
  </si>
  <si>
    <t>2019-10-28T14:20:49.860+03</t>
  </si>
  <si>
    <t>Samiiro</t>
  </si>
  <si>
    <t>Omar Said manuur</t>
  </si>
  <si>
    <t>616311031</t>
  </si>
  <si>
    <t>3.1222595694735373 43.644045176165605 486.71293694311777 16.0</t>
  </si>
  <si>
    <t>3.1222595694735373</t>
  </si>
  <si>
    <t>43.644045176165605</t>
  </si>
  <si>
    <t>486.71293694311777</t>
  </si>
  <si>
    <t>8398fab5-904e-4466-b164-74e3d28a432e</t>
  </si>
  <si>
    <t>2019-10-28T14:13:09</t>
  </si>
  <si>
    <t>2019-10-28T12:14:18.724+03</t>
  </si>
  <si>
    <t>2019-10-28T17:12:36.440+03</t>
  </si>
  <si>
    <t>Samiira</t>
  </si>
  <si>
    <t>Abdikarin Shekh  Amin Mohamed</t>
  </si>
  <si>
    <t>618732140</t>
  </si>
  <si>
    <t>3.1225512855783872 43.64400360822225 541.2600185037767 32.0</t>
  </si>
  <si>
    <t>3.1225512855783872</t>
  </si>
  <si>
    <t>43.64400360822225</t>
  </si>
  <si>
    <t>541.2600185037767</t>
  </si>
  <si>
    <t>32.0</t>
  </si>
  <si>
    <t>482858ff-c03c-474c-b2b6-5391017981c2</t>
  </si>
  <si>
    <t>2019-10-28T14:13:11</t>
  </si>
  <si>
    <t>2019-10-28T12:27:55.774+03</t>
  </si>
  <si>
    <t>2019-10-28T17:03:45.905+03</t>
  </si>
  <si>
    <t>Ibrahim  Ali   Adan</t>
  </si>
  <si>
    <t>616360527</t>
  </si>
  <si>
    <t>3.122434772904745 43.64414220291688 400.1846151836781 12.0</t>
  </si>
  <si>
    <t>3.122434772904745</t>
  </si>
  <si>
    <t>43.64414220291688</t>
  </si>
  <si>
    <t>400.1846151836781</t>
  </si>
  <si>
    <t>1a4f707e-d112-4bb6-85dd-7ff5ea8bc038</t>
  </si>
  <si>
    <t>2019-10-28T14:13:12</t>
  </si>
  <si>
    <t>2019-10-28T12:41:57.339+03</t>
  </si>
  <si>
    <t>2019-10-28T16:46:38.710+03</t>
  </si>
  <si>
    <t>Mawluud  Isgow Mohamed</t>
  </si>
  <si>
    <t>612407838</t>
  </si>
  <si>
    <t>3.1225455855511197 43.64414185152389 538.018857192572 8.0</t>
  </si>
  <si>
    <t>3.1225455855511197</t>
  </si>
  <si>
    <t>43.64414185152389</t>
  </si>
  <si>
    <t>538.018857192572</t>
  </si>
  <si>
    <t>5613f74e-3ba3-41a2-8d72-012d7f34d2e3</t>
  </si>
  <si>
    <t>2019-10-28T14:13:14</t>
  </si>
  <si>
    <t>2019-10-28T12:55:18.194+03</t>
  </si>
  <si>
    <t>2019-10-28T16:38:14.840+03</t>
  </si>
  <si>
    <t>Yusuf Sharif Ali</t>
  </si>
  <si>
    <t>612814209</t>
  </si>
  <si>
    <t>75</t>
  </si>
  <si>
    <t>3.122622330019961 43.643928303619575 368.1327701264775 24.0</t>
  </si>
  <si>
    <t>3.122622330019961</t>
  </si>
  <si>
    <t>43.643928303619575</t>
  </si>
  <si>
    <t>368.1327701264775</t>
  </si>
  <si>
    <t>d223acbf-1200-47f2-8788-5eec59bce62c</t>
  </si>
  <si>
    <t>2019-10-28T14:13:16</t>
  </si>
  <si>
    <t>2019-10-28T09:23:44.163+03:00</t>
  </si>
  <si>
    <t>2019-10-28T19:07:45.882+03:00</t>
  </si>
  <si>
    <t>Abdidin Mohamed</t>
  </si>
  <si>
    <t>Fadumo Aden Moalim mad</t>
  </si>
  <si>
    <t>616215739</t>
  </si>
  <si>
    <t>3.12255533 43.64407245 434.0 8.0</t>
  </si>
  <si>
    <t>3.12255533</t>
  </si>
  <si>
    <t>43.64407245</t>
  </si>
  <si>
    <t>434.0</t>
  </si>
  <si>
    <t>21fed515-e232-401e-9c7d-d810e15fcea6</t>
  </si>
  <si>
    <t>2019-10-28T17:30:16</t>
  </si>
  <si>
    <t>2019-10-28T09:44:51.398+03:00</t>
  </si>
  <si>
    <t>2019-10-28T10:04:40.141+03:00</t>
  </si>
  <si>
    <t xml:space="preserve">Hawo Issack Mohamed Aden </t>
  </si>
  <si>
    <t>616333601</t>
  </si>
  <si>
    <t xml:space="preserve">1. To buy food </t>
  </si>
  <si>
    <t>3.12257937 43.64406396 440.0 27.0</t>
  </si>
  <si>
    <t>3.12257937</t>
  </si>
  <si>
    <t>43.64406396</t>
  </si>
  <si>
    <t>27.0</t>
  </si>
  <si>
    <t>0ff1125f-0fa5-4b6f-8803-7b040abff4bb</t>
  </si>
  <si>
    <t>2019-10-28T17:30:18</t>
  </si>
  <si>
    <t>2019-10-28T10:04:58.592+03:00</t>
  </si>
  <si>
    <t>2019-10-28T10:16:03.323+03:00</t>
  </si>
  <si>
    <t xml:space="preserve">Hawo Muktar Moalim Hussein </t>
  </si>
  <si>
    <t>615654027</t>
  </si>
  <si>
    <t>3.12258729 43.64399022 427.0 5.0</t>
  </si>
  <si>
    <t>3.12258729</t>
  </si>
  <si>
    <t>43.64399022</t>
  </si>
  <si>
    <t>126be8b4-a9a2-4578-8b5b-e6784fab043b</t>
  </si>
  <si>
    <t>2019-10-28T17:30:19</t>
  </si>
  <si>
    <t>2019-10-28T10:20:15.513+03:00</t>
  </si>
  <si>
    <t>2019-10-28T10:27:55.048+03:00</t>
  </si>
  <si>
    <t>Buulay Abukar maday</t>
  </si>
  <si>
    <t>617813987</t>
  </si>
  <si>
    <t>3.12243645 43.64390823 416.0 4.0</t>
  </si>
  <si>
    <t>3.12243645</t>
  </si>
  <si>
    <t>43.64390823</t>
  </si>
  <si>
    <t>daefc88c-f2c7-433a-82cd-3fc789b12d62</t>
  </si>
  <si>
    <t>2019-10-28T17:30:20</t>
  </si>
  <si>
    <t>2019-10-28T10:29:21.880+03:00</t>
  </si>
  <si>
    <t>2019-10-28T10:36:39.922+03:00</t>
  </si>
  <si>
    <t>Muslimo Robow Aden Ali</t>
  </si>
  <si>
    <t>617009417</t>
  </si>
  <si>
    <t>3.12241063 43.64395948 437.0 5.0</t>
  </si>
  <si>
    <t>3.12241063</t>
  </si>
  <si>
    <t>43.64395948</t>
  </si>
  <si>
    <t>437.0</t>
  </si>
  <si>
    <t>ea1ab599-f14e-41f3-8e0b-f049b02bd3ef</t>
  </si>
  <si>
    <t>2019-10-28T17:30:22</t>
  </si>
  <si>
    <t>2019-10-28T10:51:00.273+03:00</t>
  </si>
  <si>
    <t>2019-10-28T10:57:03.213+03:00</t>
  </si>
  <si>
    <t xml:space="preserve">Hadijo Hassan Mohamed Bashir </t>
  </si>
  <si>
    <t>619052856</t>
  </si>
  <si>
    <t>3.12222605 43.64422869 419.0 87.0</t>
  </si>
  <si>
    <t>3.12222605</t>
  </si>
  <si>
    <t>43.64422869</t>
  </si>
  <si>
    <t>87.0</t>
  </si>
  <si>
    <t>e1a285ee-ed03-4869-a97c-4a723960cb5e</t>
  </si>
  <si>
    <t>2019-10-28T17:30:23</t>
  </si>
  <si>
    <t>2019-10-28T10:57:05.276+03:00</t>
  </si>
  <si>
    <t>2019-10-28T11:02:54.374+03:00</t>
  </si>
  <si>
    <t xml:space="preserve">Sharifo mohamed Moalim </t>
  </si>
  <si>
    <t>619459843</t>
  </si>
  <si>
    <t>3.1223977 43.64427618 427.0 40.0</t>
  </si>
  <si>
    <t>3.1223977</t>
  </si>
  <si>
    <t>43.64427618</t>
  </si>
  <si>
    <t>40.0</t>
  </si>
  <si>
    <t>282ac02f-1e05-4940-a15a-e28eb5de847c</t>
  </si>
  <si>
    <t>2019-10-28T17:30:24</t>
  </si>
  <si>
    <t>2019-10-28T11:02:56.624+03:00</t>
  </si>
  <si>
    <t>2019-10-28T11:08:14.809+03:00</t>
  </si>
  <si>
    <t>Nuriyo Aden Mad gaab</t>
  </si>
  <si>
    <t>619711818</t>
  </si>
  <si>
    <t>3.12221186 43.64403638 421.0 20.0</t>
  </si>
  <si>
    <t>3.12221186</t>
  </si>
  <si>
    <t>43.64403638</t>
  </si>
  <si>
    <t>421.0</t>
  </si>
  <si>
    <t>023f61cb-7c2b-46da-830b-851c5f0556d0</t>
  </si>
  <si>
    <t>2019-10-28T17:30:25</t>
  </si>
  <si>
    <t>2019-10-28T11:08:21.511+03:00</t>
  </si>
  <si>
    <t>2019-10-28T11:13:46.652+03:00</t>
  </si>
  <si>
    <t xml:space="preserve">Amina Mad Abdi Abukar </t>
  </si>
  <si>
    <t>613076955</t>
  </si>
  <si>
    <t>3.12224412 43.64409028 419.0 26.0</t>
  </si>
  <si>
    <t>3.12224412</t>
  </si>
  <si>
    <t>43.64409028</t>
  </si>
  <si>
    <t>26.0</t>
  </si>
  <si>
    <t>bed59137-ff0b-4479-8e5b-967614bf5a72</t>
  </si>
  <si>
    <t>2019-10-28T17:30:26</t>
  </si>
  <si>
    <t>2019-10-28T11:14:02.696+03:00</t>
  </si>
  <si>
    <t>2019-10-28T11:20:25.248+03:00</t>
  </si>
  <si>
    <t>Aniso abshir Abdi Emed</t>
  </si>
  <si>
    <t>612950933</t>
  </si>
  <si>
    <t>90</t>
  </si>
  <si>
    <t>3.1222713 43.64409616 428.0 37.0</t>
  </si>
  <si>
    <t>3.1222713</t>
  </si>
  <si>
    <t>43.64409616</t>
  </si>
  <si>
    <t>37.0</t>
  </si>
  <si>
    <t>500dfa95-4784-4250-94cd-1ff31e05ffc9</t>
  </si>
  <si>
    <t>2019-10-28T17:30:27</t>
  </si>
  <si>
    <t>2019-10-28T11:20:27.657+03:00</t>
  </si>
  <si>
    <t>2019-10-28T11:26:43.943+03:00</t>
  </si>
  <si>
    <t xml:space="preserve">Madiino Omar mad Hassan </t>
  </si>
  <si>
    <t>617814662</t>
  </si>
  <si>
    <t>R</t>
  </si>
  <si>
    <t>3.12237962 43.64430138 419.0 12.0</t>
  </si>
  <si>
    <t>3.12237962</t>
  </si>
  <si>
    <t>43.64430138</t>
  </si>
  <si>
    <t>b2b5778d-afd6-4861-93ad-5cf06c41b8b1</t>
  </si>
  <si>
    <t>2019-10-28T17:30:29</t>
  </si>
  <si>
    <t>2019-10-28T11:26:46.183+03:00</t>
  </si>
  <si>
    <t>2019-10-28T11:40:42.768+03:00</t>
  </si>
  <si>
    <t xml:space="preserve">Nuriyo yahyi Husen Ibrahim </t>
  </si>
  <si>
    <t>612087289</t>
  </si>
  <si>
    <t>00</t>
  </si>
  <si>
    <t>3.12229555 43.64432122 435.0 39.0</t>
  </si>
  <si>
    <t>3.12229555</t>
  </si>
  <si>
    <t>43.64432122</t>
  </si>
  <si>
    <t>435.0</t>
  </si>
  <si>
    <t>39.0</t>
  </si>
  <si>
    <t>04e8c4d8-7169-4b22-ab55-9ed62795f24f</t>
  </si>
  <si>
    <t>2019-10-28T17:30:30</t>
  </si>
  <si>
    <t>2019-10-28T11:40:45.864+03:00</t>
  </si>
  <si>
    <t>2019-10-28T11:48:01.210+03:00</t>
  </si>
  <si>
    <t xml:space="preserve">Asmo sheikh Manur aden </t>
  </si>
  <si>
    <t>616009903</t>
  </si>
  <si>
    <t xml:space="preserve">6. To buy tools/machinery for other livelihoods use 1. To buy food </t>
  </si>
  <si>
    <t>3.12239181 43.64414555 424.0 9.0</t>
  </si>
  <si>
    <t>3.12239181</t>
  </si>
  <si>
    <t>43.64414555</t>
  </si>
  <si>
    <t>9bbedefe-f542-4f7c-a266-22f7fb4a566e</t>
  </si>
  <si>
    <t>2019-10-28T17:30:32</t>
  </si>
  <si>
    <t>2019-10-28T11:48:03.287+03:00</t>
  </si>
  <si>
    <t>2019-10-28T11:54:06.412+03:00</t>
  </si>
  <si>
    <t>Muktar Moalim mad yera</t>
  </si>
  <si>
    <t>617269548</t>
  </si>
  <si>
    <t>3.12249134 43.64412256 408.0 11.0</t>
  </si>
  <si>
    <t>3.12249134</t>
  </si>
  <si>
    <t>43.64412256</t>
  </si>
  <si>
    <t>11.0</t>
  </si>
  <si>
    <t>c4a1381e-aeca-472c-a8b0-2db64220b29a</t>
  </si>
  <si>
    <t>2019-10-28T17:30:33</t>
  </si>
  <si>
    <t>2019-10-28T12:00:14.377+03:00</t>
  </si>
  <si>
    <t>2019-10-28T12:07:16.324+03:00</t>
  </si>
  <si>
    <t xml:space="preserve">Aden Abukar Maday abdirahman </t>
  </si>
  <si>
    <t>618219159</t>
  </si>
  <si>
    <t>3.12229811 43.64421098 419.0 37.0</t>
  </si>
  <si>
    <t>3.12229811</t>
  </si>
  <si>
    <t>43.64421098</t>
  </si>
  <si>
    <t>50b74c38-1a69-4d3a-8db1-8550f2764be8</t>
  </si>
  <si>
    <t>2019-10-28T17:30:34</t>
  </si>
  <si>
    <t>2019-10-28T12:07:20.740+03:00</t>
  </si>
  <si>
    <t>2019-10-28T12:13:05.701+03:00</t>
  </si>
  <si>
    <t xml:space="preserve">Nur Mohamed Moalim Hassan </t>
  </si>
  <si>
    <t>618353610</t>
  </si>
  <si>
    <t>63</t>
  </si>
  <si>
    <t>3.12242706 43.64421276 419.0 91.0</t>
  </si>
  <si>
    <t>3.12242706</t>
  </si>
  <si>
    <t>43.64421276</t>
  </si>
  <si>
    <t>91.0</t>
  </si>
  <si>
    <t>f5c4b2de-0010-49b9-a6dd-27bf68c21e3e</t>
  </si>
  <si>
    <t>2019-10-28T17:30:36</t>
  </si>
  <si>
    <t>2019-10-28T12:13:12.361+03:00</t>
  </si>
  <si>
    <t>2019-10-28T12:18:21.617+03:00</t>
  </si>
  <si>
    <t xml:space="preserve">Shiimoy Moalim Sharif Maday </t>
  </si>
  <si>
    <t>618739303</t>
  </si>
  <si>
    <t>3.12242402 43.64422346 419.0 18.0</t>
  </si>
  <si>
    <t>3.12242402</t>
  </si>
  <si>
    <t>43.64422346</t>
  </si>
  <si>
    <t>89f51816-dedb-4e5a-93c1-15f5583188c2</t>
  </si>
  <si>
    <t>2019-10-28T17:30:37</t>
  </si>
  <si>
    <t>2019-10-28T12:18:23.884+03:00</t>
  </si>
  <si>
    <t>2019-10-28T12:26:14.021+03:00</t>
  </si>
  <si>
    <t xml:space="preserve">Mohamed Aden Mummin Ibrahim </t>
  </si>
  <si>
    <t>616399491</t>
  </si>
  <si>
    <t>3.12247354 43.64417009 412.0 13.0</t>
  </si>
  <si>
    <t>3.12247354</t>
  </si>
  <si>
    <t>43.64417009</t>
  </si>
  <si>
    <t>412.0</t>
  </si>
  <si>
    <t>13.0</t>
  </si>
  <si>
    <t>a6c0b63e-499b-4cc1-8235-3a97e2cd1e00</t>
  </si>
  <si>
    <t>2019-10-28T17:30:38</t>
  </si>
  <si>
    <t>2019-10-28T12:26:17.001+03:00</t>
  </si>
  <si>
    <t>2019-10-28T12:31:39.357+03:00</t>
  </si>
  <si>
    <t xml:space="preserve">Issack Mohamed Omar Hussein </t>
  </si>
  <si>
    <t>617363787</t>
  </si>
  <si>
    <t>3.12244703 43.64416323 427.0 19.0</t>
  </si>
  <si>
    <t>3.12244703</t>
  </si>
  <si>
    <t>43.64416323</t>
  </si>
  <si>
    <t>19.0</t>
  </si>
  <si>
    <t>494f91fb-16f9-4144-b762-abc2d8cdbb0f</t>
  </si>
  <si>
    <t>2019-10-28T17:30:39</t>
  </si>
  <si>
    <t>2019-10-28T12:31:42.558+03:00</t>
  </si>
  <si>
    <t>2019-10-28T12:38:09.562+03:00</t>
  </si>
  <si>
    <t xml:space="preserve">Roble mohamed Nur aden </t>
  </si>
  <si>
    <t>616360866</t>
  </si>
  <si>
    <t>400</t>
  </si>
  <si>
    <t>3.12241182 43.6441438 414.0 34.0</t>
  </si>
  <si>
    <t>3.12241182</t>
  </si>
  <si>
    <t>43.6441438</t>
  </si>
  <si>
    <t>414.0</t>
  </si>
  <si>
    <t>34.0</t>
  </si>
  <si>
    <t>a2a68bfd-dd72-4a51-aa98-ae4f36874f86</t>
  </si>
  <si>
    <t>2019-10-28T17:30:41</t>
  </si>
  <si>
    <t>2019-10-28T12:38:16.591+03:00</t>
  </si>
  <si>
    <t>2019-10-28T12:45:50.488+03:00</t>
  </si>
  <si>
    <t xml:space="preserve">Mohamed Aden Isscak Mohamed </t>
  </si>
  <si>
    <t>617762232</t>
  </si>
  <si>
    <t>3.12228251 43.64412915 408.0 73.0</t>
  </si>
  <si>
    <t>3.12228251</t>
  </si>
  <si>
    <t>43.64412915</t>
  </si>
  <si>
    <t>73.0</t>
  </si>
  <si>
    <t>67d9c4e9-c3a1-4281-a0b5-11312b634090</t>
  </si>
  <si>
    <t>2019-10-28T17:30:43</t>
  </si>
  <si>
    <t>2019-10-28T12:45:59.158+03:00</t>
  </si>
  <si>
    <t>2019-10-28T12:51:42.096+03:00</t>
  </si>
  <si>
    <t>Sanwin Mohamed manur mad</t>
  </si>
  <si>
    <t>618788365</t>
  </si>
  <si>
    <t>3.12241345 43.64419006 414.0 7.0</t>
  </si>
  <si>
    <t>3.12241345</t>
  </si>
  <si>
    <t>43.64419006</t>
  </si>
  <si>
    <t>7.0</t>
  </si>
  <si>
    <t>db021bea-0d74-4107-82ee-13148c66ed25</t>
  </si>
  <si>
    <t>2019-10-28T17:30:44</t>
  </si>
  <si>
    <t>2019-10-28T12:51:48.537+03:00</t>
  </si>
  <si>
    <t>2019-10-28T12:57:33.133+03:00</t>
  </si>
  <si>
    <t xml:space="preserve">Mohamed aden Mohamed Bashir </t>
  </si>
  <si>
    <t>616131683</t>
  </si>
  <si>
    <t>3.12275573 43.64452252 424.0 46.0</t>
  </si>
  <si>
    <t>3.12275573</t>
  </si>
  <si>
    <t>43.64452252</t>
  </si>
  <si>
    <t>46.0</t>
  </si>
  <si>
    <t>4aa400c3-44e7-42fc-a265-2691a4c9da4a</t>
  </si>
  <si>
    <t>2019-10-28T17:30:46</t>
  </si>
  <si>
    <t>2019-10-28T12:57:35.723+03:00</t>
  </si>
  <si>
    <t>2019-10-28T13:04:03.754+03:00</t>
  </si>
  <si>
    <t xml:space="preserve">Hulbale mohamud Ibrahim Emed </t>
  </si>
  <si>
    <t>617757477</t>
  </si>
  <si>
    <t>3.12234861 43.64422173 420.0 12.0</t>
  </si>
  <si>
    <t>3.12234861</t>
  </si>
  <si>
    <t>43.64422173</t>
  </si>
  <si>
    <t>2a9674fc-875b-42a2-91e2-b62912458ab3</t>
  </si>
  <si>
    <t>2019-10-28T17:30:52</t>
  </si>
  <si>
    <t>2019-10-28T13:16:42.458+03:00</t>
  </si>
  <si>
    <t>2019-10-28T13:21:51.125+03:00</t>
  </si>
  <si>
    <t xml:space="preserve">Abdullahi Hassan Aden Hassan </t>
  </si>
  <si>
    <t>619662886</t>
  </si>
  <si>
    <t>3.12229761 43.64417348 476.0 8.0</t>
  </si>
  <si>
    <t>3.12229761</t>
  </si>
  <si>
    <t>43.64417348</t>
  </si>
  <si>
    <t>476.0</t>
  </si>
  <si>
    <t>13a718e7-7c1b-4055-9850-592dd209af64</t>
  </si>
  <si>
    <t>2019-10-28T17:30:55</t>
  </si>
  <si>
    <t>2019-10-28T09:24:00.134+03:00</t>
  </si>
  <si>
    <t>2019-10-28T09:57:18.750+03:00</t>
  </si>
  <si>
    <t xml:space="preserve">Mohamed Ali Ahmed </t>
  </si>
  <si>
    <t xml:space="preserve">Nuney Aden Aliyow Ibrahim </t>
  </si>
  <si>
    <t>617986177</t>
  </si>
  <si>
    <t>O</t>
  </si>
  <si>
    <t>3.12152418 43.64382247 286.04071044921875 42.88</t>
  </si>
  <si>
    <t>3.12152418</t>
  </si>
  <si>
    <t>43.64382247</t>
  </si>
  <si>
    <t>286.04071044921875</t>
  </si>
  <si>
    <t>42.88</t>
  </si>
  <si>
    <t>89ee75d9-8f05-46bf-88c8-d6b0d0982834</t>
  </si>
  <si>
    <t>2019-10-28T17:45:54</t>
  </si>
  <si>
    <t>2019-10-28T09:57:51.761+03:00</t>
  </si>
  <si>
    <t>2019-10-28T10:07:02.585+03:00</t>
  </si>
  <si>
    <t>Hawaye Haji Mad Abdirhman</t>
  </si>
  <si>
    <t>619744061</t>
  </si>
  <si>
    <t>3.12249836 43.64399925 430.619384765625 23.584</t>
  </si>
  <si>
    <t>3.12249836</t>
  </si>
  <si>
    <t>43.64399925</t>
  </si>
  <si>
    <t>430.619384765625</t>
  </si>
  <si>
    <t>23.584</t>
  </si>
  <si>
    <t>cf181b3a-dc60-4d51-a3f0-4b856af8ebb4</t>
  </si>
  <si>
    <t>2019-10-28T17:45:55</t>
  </si>
  <si>
    <t>2019-10-28T10:07:43.659+03:00</t>
  </si>
  <si>
    <t>2019-10-28T10:18:08.568+03:00</t>
  </si>
  <si>
    <t>Adeyga Mohamud Issack Masak</t>
  </si>
  <si>
    <t>617224355</t>
  </si>
  <si>
    <t>3.12255118 43.64402606 429.34259033203125 4.288</t>
  </si>
  <si>
    <t>3.12255118</t>
  </si>
  <si>
    <t>43.64402606</t>
  </si>
  <si>
    <t>429.34259033203125</t>
  </si>
  <si>
    <t>2e3dec60-62d5-4fbf-beb2-e91bbb31f102</t>
  </si>
  <si>
    <t>2019-10-28T17:45:56</t>
  </si>
  <si>
    <t>2019-10-28T10:18:45.527+03:00</t>
  </si>
  <si>
    <t>2019-10-28T10:31:01.727+03:00</t>
  </si>
  <si>
    <t>Nariisow Aden Manoor Mad</t>
  </si>
  <si>
    <t>616557741</t>
  </si>
  <si>
    <t>3.12251724 43.6440222 428.8634033203125 4.288</t>
  </si>
  <si>
    <t>3.12251724</t>
  </si>
  <si>
    <t>43.6440222</t>
  </si>
  <si>
    <t>428.8634033203125</t>
  </si>
  <si>
    <t>bbf07ff1-addb-4a6b-bd56-60223e6368ae</t>
  </si>
  <si>
    <t>2019-10-28T17:45:57</t>
  </si>
  <si>
    <t>2019-10-28T10:31:04.163+03:00</t>
  </si>
  <si>
    <t>2019-10-28T10:41:58.559+03:00</t>
  </si>
  <si>
    <t xml:space="preserve">Saladey Issack Aden Mad </t>
  </si>
  <si>
    <t>616336952</t>
  </si>
  <si>
    <t>3.12247174 43.64404113 431.537353515625 4.288</t>
  </si>
  <si>
    <t>3.12247174</t>
  </si>
  <si>
    <t>43.64404113</t>
  </si>
  <si>
    <t>431.537353515625</t>
  </si>
  <si>
    <t>57c0961e-0fac-467c-a092-e68ffabe7d8e</t>
  </si>
  <si>
    <t>2019-10-28T17:45:58</t>
  </si>
  <si>
    <t>2019-10-28T10:52:59.549+03:00</t>
  </si>
  <si>
    <t>2019-10-28T10:59:41.941+03:00</t>
  </si>
  <si>
    <t xml:space="preserve">Saladey Hassanow Mad Bashir </t>
  </si>
  <si>
    <t>612811286</t>
  </si>
  <si>
    <t>3.12239462 43.64419652 432.5364990234375 8.576</t>
  </si>
  <si>
    <t>3.12239462</t>
  </si>
  <si>
    <t>43.64419652</t>
  </si>
  <si>
    <t>432.5364990234375</t>
  </si>
  <si>
    <t>8.576</t>
  </si>
  <si>
    <t>dcf128c2-889d-43a3-ace2-79471d3a8478</t>
  </si>
  <si>
    <t>2019-10-28T17:45:59</t>
  </si>
  <si>
    <t>2019-10-28T10:59:44.781+03:00</t>
  </si>
  <si>
    <t>2019-10-28T11:07:48.223+03:00</t>
  </si>
  <si>
    <t>Adey Abdullahi Shiek Muktar</t>
  </si>
  <si>
    <t>617271441</t>
  </si>
  <si>
    <t>3.12244231 43.64424315 423.1617431640625 16.08</t>
  </si>
  <si>
    <t>3.12244231</t>
  </si>
  <si>
    <t>43.64424315</t>
  </si>
  <si>
    <t>423.1617431640625</t>
  </si>
  <si>
    <t>2e0ddb7a-1cb3-45c4-b0f1-879561f41f1b</t>
  </si>
  <si>
    <t>2019-10-28T17:46:00</t>
  </si>
  <si>
    <t>2019-10-28T11:07:50.509+03:00</t>
  </si>
  <si>
    <t>2019-10-28T11:14:17.218+03:00</t>
  </si>
  <si>
    <t xml:space="preserve">Dahira Ali Ibrahim Hussein </t>
  </si>
  <si>
    <t>616492478</t>
  </si>
  <si>
    <t>3.12248365 43.64414537 410.893310546875 7.504</t>
  </si>
  <si>
    <t>3.12248365</t>
  </si>
  <si>
    <t>43.64414537</t>
  </si>
  <si>
    <t>410.893310546875</t>
  </si>
  <si>
    <t>7.504</t>
  </si>
  <si>
    <t>e6331fd9-b0ed-42d8-b5a5-9fdb36d23a18</t>
  </si>
  <si>
    <t>2019-10-28T17:46:01</t>
  </si>
  <si>
    <t>2019-10-28T11:14:24.979+03:00</t>
  </si>
  <si>
    <t>2019-10-28T11:24:05.672+03:00</t>
  </si>
  <si>
    <t xml:space="preserve">Habibo Ismali Aden Hussein </t>
  </si>
  <si>
    <t>617406388</t>
  </si>
  <si>
    <t>3.12246884 43.64415873 413.10986328125 8.576</t>
  </si>
  <si>
    <t>3.12246884</t>
  </si>
  <si>
    <t>43.64415873</t>
  </si>
  <si>
    <t>413.10986328125</t>
  </si>
  <si>
    <t>d1c86091-f1b7-4aa8-a4fe-8a5f0c6ed03f</t>
  </si>
  <si>
    <t>2019-10-28T17:46:03</t>
  </si>
  <si>
    <t>2019-10-28T11:24:18.306+03:00</t>
  </si>
  <si>
    <t>2019-10-28T11:35:47.318+03:00</t>
  </si>
  <si>
    <t xml:space="preserve">Adey Mad Adow Ibrahim </t>
  </si>
  <si>
    <t>619663739</t>
  </si>
  <si>
    <t>3.12241744 43.64417527 428.91558837890625 5.36</t>
  </si>
  <si>
    <t>3.12241744</t>
  </si>
  <si>
    <t>43.64417527</t>
  </si>
  <si>
    <t>428.91558837890625</t>
  </si>
  <si>
    <t>ce87dc3a-0f2b-4891-a3a7-6495f7a9d2ad</t>
  </si>
  <si>
    <t>2019-10-28T17:46:04</t>
  </si>
  <si>
    <t>2019-10-28T11:35:49.871+03:00</t>
  </si>
  <si>
    <t>2019-10-28T11:42:10.987+03:00</t>
  </si>
  <si>
    <t>Makay Sheik Aden muktar</t>
  </si>
  <si>
    <t>612625880</t>
  </si>
  <si>
    <t>3.12242754 43.6441308 426.8363037109375 4.288</t>
  </si>
  <si>
    <t>3.12242754</t>
  </si>
  <si>
    <t>43.6441308</t>
  </si>
  <si>
    <t>426.8363037109375</t>
  </si>
  <si>
    <t>63791e90-bddc-41a1-a8c5-eac9b621ad1e</t>
  </si>
  <si>
    <t>2019-10-28T17:46:05</t>
  </si>
  <si>
    <t>2019-10-28T11:42:13.165+03:00</t>
  </si>
  <si>
    <t>2019-10-28T11:48:14.625+03:00</t>
  </si>
  <si>
    <t>Timara Mohamud Ibrahim Ahmed</t>
  </si>
  <si>
    <t>619354766</t>
  </si>
  <si>
    <t>3.12247765 43.64415856 421.72381591796875 8.576</t>
  </si>
  <si>
    <t>3.12247765</t>
  </si>
  <si>
    <t>421.72381591796875</t>
  </si>
  <si>
    <t>0843d7de-77b4-414d-addb-0d04ec9dc673</t>
  </si>
  <si>
    <t>2019-10-28T17:46:06</t>
  </si>
  <si>
    <t>2019-10-28T11:48:18.047+03:00</t>
  </si>
  <si>
    <t>2019-10-28T11:55:38.187+03:00</t>
  </si>
  <si>
    <t>Somow mohamud Abdow Mad</t>
  </si>
  <si>
    <t>614009784</t>
  </si>
  <si>
    <t>3.12246009 43.64414026 420.42529296875 5.36</t>
  </si>
  <si>
    <t>3.12246009</t>
  </si>
  <si>
    <t>43.64414026</t>
  </si>
  <si>
    <t>420.42529296875</t>
  </si>
  <si>
    <t>0df50fa3-4e35-4acf-9dc0-c3ef0b6bc125</t>
  </si>
  <si>
    <t>2019-10-28T17:46:07</t>
  </si>
  <si>
    <t>2019-10-28T11:55:50.931+03:00</t>
  </si>
  <si>
    <t>2019-10-28T12:01:12.315+03:00</t>
  </si>
  <si>
    <t>Abshir Aliyow Gedow Aden</t>
  </si>
  <si>
    <t>616493020</t>
  </si>
  <si>
    <t>3.12249142 43.64412995 417.4561767578125 6.432</t>
  </si>
  <si>
    <t>3.12249142</t>
  </si>
  <si>
    <t>43.64412995</t>
  </si>
  <si>
    <t>417.4561767578125</t>
  </si>
  <si>
    <t>00317b0c-fc35-46d0-b9ee-c06908f750bc</t>
  </si>
  <si>
    <t>2019-10-28T17:46:08</t>
  </si>
  <si>
    <t>2019-10-28T12:01:14.912+03:00</t>
  </si>
  <si>
    <t>2019-10-28T12:08:11.560+03:00</t>
  </si>
  <si>
    <t xml:space="preserve">Mohamed Issack Mohamed Ibrahim </t>
  </si>
  <si>
    <t>615189379</t>
  </si>
  <si>
    <t>3.12247651 43.64411815 416.123291015625 6.432</t>
  </si>
  <si>
    <t>3.12247651</t>
  </si>
  <si>
    <t>43.64411815</t>
  </si>
  <si>
    <t>416.123291015625</t>
  </si>
  <si>
    <t>d088b003-3748-4ba9-8b9f-d13829ed3105</t>
  </si>
  <si>
    <t>2019-10-28T17:46:09</t>
  </si>
  <si>
    <t>2019-10-28T12:08:14.143+03:00</t>
  </si>
  <si>
    <t>2019-10-28T12:15:04.892+03:00</t>
  </si>
  <si>
    <t xml:space="preserve">Nuna Maclin Barod Hussein </t>
  </si>
  <si>
    <t>618293637</t>
  </si>
  <si>
    <t>3.12249653 43.64417193 423.98046875 13.936001</t>
  </si>
  <si>
    <t>3.12249653</t>
  </si>
  <si>
    <t>43.64417193</t>
  </si>
  <si>
    <t>423.98046875</t>
  </si>
  <si>
    <t>13.936001</t>
  </si>
  <si>
    <t>177670fb-bbd7-4af4-b401-9876280276b9</t>
  </si>
  <si>
    <t>2019-10-28T17:46:10</t>
  </si>
  <si>
    <t>2019-10-28T12:15:07.173+03:00</t>
  </si>
  <si>
    <t>2019-10-28T12:21:52.308+03:00</t>
  </si>
  <si>
    <t>Aden Mohamed Abdirahman  Mursal</t>
  </si>
  <si>
    <t>618906345</t>
  </si>
  <si>
    <t>3.12247249 43.64416393 425.1531982421875 19.296001</t>
  </si>
  <si>
    <t>3.12247249</t>
  </si>
  <si>
    <t>43.64416393</t>
  </si>
  <si>
    <t>425.1531982421875</t>
  </si>
  <si>
    <t>19.296001</t>
  </si>
  <si>
    <t>aa4ce11f-ba3c-43cd-962d-87409ee8628c</t>
  </si>
  <si>
    <t>2019-10-28T17:46:11</t>
  </si>
  <si>
    <t>2019-10-28T12:22:38.745+03:00</t>
  </si>
  <si>
    <t>2019-10-28T12:28:58.387+03:00</t>
  </si>
  <si>
    <t xml:space="preserve">Mohamed Amin Mad Ibrahim </t>
  </si>
  <si>
    <t>618731024</t>
  </si>
  <si>
    <t>3.12240207 43.64435988 382.4542236328125 24.656</t>
  </si>
  <si>
    <t>3.12240207</t>
  </si>
  <si>
    <t>43.64435988</t>
  </si>
  <si>
    <t>382.4542236328125</t>
  </si>
  <si>
    <t>24.656</t>
  </si>
  <si>
    <t>5b23ac65-af06-4225-9988-e0ea444ebcb6</t>
  </si>
  <si>
    <t>2019-10-28T17:46:12</t>
  </si>
  <si>
    <t>2019-10-28T12:29:01.172+03:00</t>
  </si>
  <si>
    <t>2019-10-28T12:33:55.411+03:00</t>
  </si>
  <si>
    <t>Abdow Khalif Shuka Issack</t>
  </si>
  <si>
    <t>616361140</t>
  </si>
  <si>
    <t>3.12238068 43.64426029 410.0902099609375 11.792</t>
  </si>
  <si>
    <t>3.12238068</t>
  </si>
  <si>
    <t>43.64426029</t>
  </si>
  <si>
    <t>410.0902099609375</t>
  </si>
  <si>
    <t>11.792</t>
  </si>
  <si>
    <t>2fa5bba0-72ea-4d91-b4c6-4591b0052b17</t>
  </si>
  <si>
    <t>2019-10-28T17:46:13</t>
  </si>
  <si>
    <t>2019-10-28T12:33:58.875+03:00</t>
  </si>
  <si>
    <t>2019-10-28T12:39:20.069+03:00</t>
  </si>
  <si>
    <t>Idris Ali Mohamed Nuur</t>
  </si>
  <si>
    <t>616491588</t>
  </si>
  <si>
    <t>3.12238253 43.64425105 408.97283935546875 16.08</t>
  </si>
  <si>
    <t>3.12238253</t>
  </si>
  <si>
    <t>43.64425105</t>
  </si>
  <si>
    <t>408.97283935546875</t>
  </si>
  <si>
    <t>272f1233-1ad9-4ff1-b96d-d586f21caa15</t>
  </si>
  <si>
    <t>2019-10-28T17:46:14</t>
  </si>
  <si>
    <t>2019-10-28T12:39:24.106+03:00</t>
  </si>
  <si>
    <t>2019-10-28T12:46:14.976+03:00</t>
  </si>
  <si>
    <t>Balan Madey Ibdow Aden</t>
  </si>
  <si>
    <t>617706381</t>
  </si>
  <si>
    <t>3.12240209 43.64424012 386.57720947265625 13.936001</t>
  </si>
  <si>
    <t>3.12240209</t>
  </si>
  <si>
    <t>43.64424012</t>
  </si>
  <si>
    <t>386.57720947265625</t>
  </si>
  <si>
    <t>77be67db-5e61-4e6d-a006-830f3e70e32f</t>
  </si>
  <si>
    <t>2019-10-28T17:46:15</t>
  </si>
  <si>
    <t>2019-10-28T12:46:17.387+03:00</t>
  </si>
  <si>
    <t>2019-10-28T12:51:28.590+03:00</t>
  </si>
  <si>
    <t xml:space="preserve">Usgowa Mad Gurow Abdirahman </t>
  </si>
  <si>
    <t>618940472</t>
  </si>
  <si>
    <t>3.12240266 43.64424842 394.457275390625 47.168</t>
  </si>
  <si>
    <t>3.12240266</t>
  </si>
  <si>
    <t>43.64424842</t>
  </si>
  <si>
    <t>394.457275390625</t>
  </si>
  <si>
    <t>47.168</t>
  </si>
  <si>
    <t>6f1e7cd7-8431-400d-83c6-aa8a58615d09</t>
  </si>
  <si>
    <t>2019-10-28T17:46:16</t>
  </si>
  <si>
    <t>2019-10-28T12:51:33.787+03:00</t>
  </si>
  <si>
    <t>2019-10-28T12:59:06.544+03:00</t>
  </si>
  <si>
    <t xml:space="preserve">Aden Abdullahi Mohamed Bashir </t>
  </si>
  <si>
    <t>616360858</t>
  </si>
  <si>
    <t>3.12240119 43.64423662 403.7769775390625 21.44</t>
  </si>
  <si>
    <t>3.12240119</t>
  </si>
  <si>
    <t>43.64423662</t>
  </si>
  <si>
    <t>403.7769775390625</t>
  </si>
  <si>
    <t>21.44</t>
  </si>
  <si>
    <t>4581688a-0732-4511-9b01-7d00b19c06fd</t>
  </si>
  <si>
    <t>2019-10-28T17:46:17</t>
  </si>
  <si>
    <t>2019-10-28T12:59:10.132+03:00</t>
  </si>
  <si>
    <t>2019-10-28T13:05:19.564+03:00</t>
  </si>
  <si>
    <t xml:space="preserve">Muktar Maclin Ibrahim Hussein </t>
  </si>
  <si>
    <t>616937317</t>
  </si>
  <si>
    <t>3.12246385 43.64408854 437.4671630859375 22.512001</t>
  </si>
  <si>
    <t>3.12246385</t>
  </si>
  <si>
    <t>43.64408854</t>
  </si>
  <si>
    <t>437.4671630859375</t>
  </si>
  <si>
    <t>22.512001</t>
  </si>
  <si>
    <t>b476cc51-828e-4abd-86f7-e3200ec87834</t>
  </si>
  <si>
    <t>2019-10-28T17:46:18</t>
  </si>
  <si>
    <t>2019-10-28T13:05:28.734+03:00</t>
  </si>
  <si>
    <t>2019-10-28T13:12:02.834+03:00</t>
  </si>
  <si>
    <t>Sheikh Ise Ali Mohamed Ali</t>
  </si>
  <si>
    <t>617682527</t>
  </si>
  <si>
    <t>500</t>
  </si>
  <si>
    <t>3.12238387 43.64423068 441.97454833984375 12.864</t>
  </si>
  <si>
    <t>3.12238387</t>
  </si>
  <si>
    <t>43.64423068</t>
  </si>
  <si>
    <t>441.97454833984375</t>
  </si>
  <si>
    <t>450be7a4-a687-4291-acb9-838caf956cf3</t>
  </si>
  <si>
    <t>2019-10-28T17:46:19</t>
  </si>
  <si>
    <t>2019-10-28T09:19:26.645+03:00</t>
  </si>
  <si>
    <t>2019-10-28T21:04:26.741+03:00</t>
  </si>
  <si>
    <t>Samiro adn cabdi</t>
  </si>
  <si>
    <t>Deran ibrahi xasan</t>
  </si>
  <si>
    <t>616294451</t>
  </si>
  <si>
    <t>3.1225279929592884 43.644018965473755 439.0462187570997 12.0</t>
  </si>
  <si>
    <t>3.1225279929592884</t>
  </si>
  <si>
    <t>43.644018965473755</t>
  </si>
  <si>
    <t>439.0462187570997</t>
  </si>
  <si>
    <t>02d21852-d602-4f46-a6e9-01822622f2d1</t>
  </si>
  <si>
    <t>2019-10-28T18:16:57</t>
  </si>
  <si>
    <t>2019-10-28T09:54:09.528+03:00</t>
  </si>
  <si>
    <t>2019-10-28T21:04:59.588+03:00</t>
  </si>
  <si>
    <t>Samiiro adn cabdi</t>
  </si>
  <si>
    <t>Hamay xasn maxa med ibrahim</t>
  </si>
  <si>
    <t>61945984</t>
  </si>
  <si>
    <t>3.1220619941189116 43.644393632674344 490.75273160260053 96.0</t>
  </si>
  <si>
    <t>3.1220619941189116</t>
  </si>
  <si>
    <t>43.644393632674344</t>
  </si>
  <si>
    <t>490.75273160260053</t>
  </si>
  <si>
    <t>96.0</t>
  </si>
  <si>
    <t>e299ce8a-b4c4-4ffc-a636-6b759e2f49f2</t>
  </si>
  <si>
    <t>2019-10-28T18:16:59</t>
  </si>
  <si>
    <t>2019-10-28T10:20:16.351+03:00</t>
  </si>
  <si>
    <t>2019-10-28T21:04:52.230+03:00</t>
  </si>
  <si>
    <t>Khadiijo xasn isxaq</t>
  </si>
  <si>
    <t>616057098</t>
  </si>
  <si>
    <t>Skilled trade/artisan   Petty Trade</t>
  </si>
  <si>
    <t>3.122510069593369 43.64395622403889 421.22413681119883 6.0</t>
  </si>
  <si>
    <t>3.122510069593369</t>
  </si>
  <si>
    <t>43.64395622403889</t>
  </si>
  <si>
    <t>421.22413681119883</t>
  </si>
  <si>
    <t>cdda0ef9-c29b-4350-860c-3a98484ecfa2</t>
  </si>
  <si>
    <t>2019-10-28T18:17:02</t>
  </si>
  <si>
    <t>2019-10-28T10:52:29.336+03:00</t>
  </si>
  <si>
    <t>2019-10-28T21:04:45.984+03:00</t>
  </si>
  <si>
    <t>Samira Adn cabdi</t>
  </si>
  <si>
    <t>Maryan manur mad</t>
  </si>
  <si>
    <t>612758758</t>
  </si>
  <si>
    <t>3.122538155573696 43.64410183689736 417.22840814016877 16.0</t>
  </si>
  <si>
    <t>3.122538155573696</t>
  </si>
  <si>
    <t>43.64410183689736</t>
  </si>
  <si>
    <t>417.22840814016877</t>
  </si>
  <si>
    <t>7e6f310f-9aca-41f8-988f-4f99c51ac38f</t>
  </si>
  <si>
    <t>2019-10-28T18:17:04</t>
  </si>
  <si>
    <t>2019-10-28T11:08:11.301+03:00</t>
  </si>
  <si>
    <t>2019-10-28T21:04:37.657+03:00</t>
  </si>
  <si>
    <t>Samiro adan cabdi</t>
  </si>
  <si>
    <t>Fadimo xasn adn</t>
  </si>
  <si>
    <t>617762391</t>
  </si>
  <si>
    <t>3.1224005884620922 43.644101342101045 442.2576361633521 24.0</t>
  </si>
  <si>
    <t>3.1224005884620922</t>
  </si>
  <si>
    <t>43.644101342101045</t>
  </si>
  <si>
    <t>442.2576361633521</t>
  </si>
  <si>
    <t>92e800a3-8900-491e-a50b-56709bee5445</t>
  </si>
  <si>
    <t>2019-10-28T18:17:06</t>
  </si>
  <si>
    <t>2019-10-28T05:39:02.860+04:00</t>
  </si>
  <si>
    <t>2019-10-28T09:38:20.980+04:00</t>
  </si>
  <si>
    <t>Samiro Adn cabdi</t>
  </si>
  <si>
    <t>Fadimo amin ibrahim</t>
  </si>
  <si>
    <t>617378677</t>
  </si>
  <si>
    <t>3.1200868 43.6607666 0.0 2144.0</t>
  </si>
  <si>
    <t>3.1200868</t>
  </si>
  <si>
    <t>43.6607666</t>
  </si>
  <si>
    <t>0.0</t>
  </si>
  <si>
    <t>2144.0</t>
  </si>
  <si>
    <t>17836a3d-fdc6-4289-8629-ff9b9482287e</t>
  </si>
  <si>
    <t>2019-10-28T18:25:29</t>
  </si>
  <si>
    <t>2019-10-28T09:23:14.260+03:00</t>
  </si>
  <si>
    <t>2019-10-29T07:55:21.239+03:00</t>
  </si>
  <si>
    <t>Hassan Ali ibrahim</t>
  </si>
  <si>
    <t>Keero cabdulahi adan xasan</t>
  </si>
  <si>
    <t>619459849</t>
  </si>
  <si>
    <t>3.12248208 43.64385649 415.0 19.0</t>
  </si>
  <si>
    <t>3.12248208</t>
  </si>
  <si>
    <t>43.64385649</t>
  </si>
  <si>
    <t>415.0</t>
  </si>
  <si>
    <t>5d62ceea-c7cb-4af4-a1ac-356936d1856f</t>
  </si>
  <si>
    <t>2019-10-29T05:23:42</t>
  </si>
  <si>
    <t>2019-10-28T09:57:14.960+03:00</t>
  </si>
  <si>
    <t>2019-10-29T07:55:33.720+03:00</t>
  </si>
  <si>
    <t>Abowe Cali Aadan maxamed</t>
  </si>
  <si>
    <t>619814517</t>
  </si>
  <si>
    <t xml:space="preserve">1. To buy food  3. Education expenses  4. To buy clothing </t>
  </si>
  <si>
    <t>3.12255363 43.64394426 433.0 13.0</t>
  </si>
  <si>
    <t>3.12255363</t>
  </si>
  <si>
    <t>43.64394426</t>
  </si>
  <si>
    <t>a4618da1-e487-4bd7-917c-b6c5c9d29ef2</t>
  </si>
  <si>
    <t>2019-10-29T05:23:43</t>
  </si>
  <si>
    <t>2019-10-28T10:19:15.435+03:00</t>
  </si>
  <si>
    <t>2019-10-29T07:56:25.709+03:00</t>
  </si>
  <si>
    <t>Salado Maxamed nuur maxamed</t>
  </si>
  <si>
    <t>619925031</t>
  </si>
  <si>
    <t>3.12242345 43.64421538 494.0 14.0</t>
  </si>
  <si>
    <t>3.12242345</t>
  </si>
  <si>
    <t>43.64421538</t>
  </si>
  <si>
    <t>494.0</t>
  </si>
  <si>
    <t>312bf216-5f63-4613-a854-752f085a6a09</t>
  </si>
  <si>
    <t>2019-10-29T05:23:45</t>
  </si>
  <si>
    <t>2019-10-28T10:34:40.019+03:00</t>
  </si>
  <si>
    <t>2019-10-29T07:56:18.751+03:00</t>
  </si>
  <si>
    <t>Adeego Maxamed no show liiban</t>
  </si>
  <si>
    <t>617133060</t>
  </si>
  <si>
    <t xml:space="preserve">1. To buy food  2. Health expenses  4. To buy clothing  3. Education expenses </t>
  </si>
  <si>
    <t>3.12242947 43.64416463 442.0 97.0</t>
  </si>
  <si>
    <t>3.12242947</t>
  </si>
  <si>
    <t>43.64416463</t>
  </si>
  <si>
    <t>442.0</t>
  </si>
  <si>
    <t>97.0</t>
  </si>
  <si>
    <t>589e6e98-2a23-4032-9789-517cffcdb538</t>
  </si>
  <si>
    <t>2019-10-29T05:23:47</t>
  </si>
  <si>
    <t>2019-10-28T10:58:15.313+03:00</t>
  </si>
  <si>
    <t>2019-10-29T07:56:12.604+03:00</t>
  </si>
  <si>
    <t>Hogan Madigan xusen ali</t>
  </si>
  <si>
    <t>619461683</t>
  </si>
  <si>
    <t xml:space="preserve">1. To buy food  2. Health expenses  3. Education expenses </t>
  </si>
  <si>
    <t>3.12238456 43.64445017 442.0 38.0</t>
  </si>
  <si>
    <t>3.12238456</t>
  </si>
  <si>
    <t>43.64445017</t>
  </si>
  <si>
    <t>38.0</t>
  </si>
  <si>
    <t>e6bf5f12-40f3-4f85-a41e-4e59a086e612</t>
  </si>
  <si>
    <t>2019-10-29T05:23:48</t>
  </si>
  <si>
    <t>2019-10-28T11:13:07.287+03:00</t>
  </si>
  <si>
    <t>2019-10-29T07:56:06.260+03:00</t>
  </si>
  <si>
    <t>Garey Ibrahim Maxamed ibrahim</t>
  </si>
  <si>
    <t>613077962</t>
  </si>
  <si>
    <t>3.12235073 43.64401714 427.0 33.0</t>
  </si>
  <si>
    <t>3.12235073</t>
  </si>
  <si>
    <t>43.64401714</t>
  </si>
  <si>
    <t>3c83b539-2bce-412b-92e0-dd1b9ed958cb</t>
  </si>
  <si>
    <t>2019-10-29T05:23:49</t>
  </si>
  <si>
    <t>2019-10-28T11:29:03.807+03:00</t>
  </si>
  <si>
    <t>2019-10-29T07:55:59.429+03:00</t>
  </si>
  <si>
    <t>Xabiiba xasan Maxamed ibrahim</t>
  </si>
  <si>
    <t>617917307</t>
  </si>
  <si>
    <t>3.12236351 43.64415139 452.0 27.0</t>
  </si>
  <si>
    <t>3.12236351</t>
  </si>
  <si>
    <t>43.64415139</t>
  </si>
  <si>
    <t>452.0</t>
  </si>
  <si>
    <t>bb266ab4-6ca0-421d-be61-2bf8cbd24bff</t>
  </si>
  <si>
    <t>2019-10-29T05:23:50</t>
  </si>
  <si>
    <t>2019-10-28T11:44:53.005+03:00</t>
  </si>
  <si>
    <t>2019-10-29T07:55:51.792+03:00</t>
  </si>
  <si>
    <t>Hassan ali ibrahim</t>
  </si>
  <si>
    <t>Malaka ibrahim suubow maxamed</t>
  </si>
  <si>
    <t>619931526</t>
  </si>
  <si>
    <t xml:space="preserve">1. To buy food  4. To buy clothing  3. Education expenses </t>
  </si>
  <si>
    <t>3.12223606 43.64402513 442.0 32.0</t>
  </si>
  <si>
    <t>3.12223606</t>
  </si>
  <si>
    <t>43.64402513</t>
  </si>
  <si>
    <t>1f1e529c-4e3e-4292-baac-a696dc7e70b3</t>
  </si>
  <si>
    <t>2019-10-29T05:23:51</t>
  </si>
  <si>
    <t>2019-10-28T11:58:29.044+03:00</t>
  </si>
  <si>
    <t>2019-10-29T07:55:14.127+03:00</t>
  </si>
  <si>
    <t>Mukhtar nuune ali maxamed</t>
  </si>
  <si>
    <t>616360663</t>
  </si>
  <si>
    <t>3.12227796 43.644193 408.0 23.0</t>
  </si>
  <si>
    <t>3.12227796</t>
  </si>
  <si>
    <t>43.644193</t>
  </si>
  <si>
    <t>fe2ddb09-f0c0-417b-b00e-824567893881</t>
  </si>
  <si>
    <t>2019-10-29T05:23:52</t>
  </si>
  <si>
    <t>2019-10-28T12:11:12.177+03:00</t>
  </si>
  <si>
    <t>2019-10-29T07:55:03.418+03:00</t>
  </si>
  <si>
    <t>Xasan Adan mumin ibrahim</t>
  </si>
  <si>
    <t>619459882</t>
  </si>
  <si>
    <t>23</t>
  </si>
  <si>
    <t>3.12228922 43.64428995 368.0 58.0</t>
  </si>
  <si>
    <t>3.12228922</t>
  </si>
  <si>
    <t>43.64428995</t>
  </si>
  <si>
    <t>368.0</t>
  </si>
  <si>
    <t>58.0</t>
  </si>
  <si>
    <t>d84ff6fa-77e9-42a7-bc8d-c4c181702fa8</t>
  </si>
  <si>
    <t>2019-10-29T05:23:53</t>
  </si>
  <si>
    <t>2019-10-28T12:21:59.748+03:00</t>
  </si>
  <si>
    <t>2019-10-29T07:54:55.369+03:00</t>
  </si>
  <si>
    <t>Cali Omar saciid manuur</t>
  </si>
  <si>
    <t>616417178</t>
  </si>
  <si>
    <t>3.12257546 43.64422743 418.0 43.0</t>
  </si>
  <si>
    <t>3.12257546</t>
  </si>
  <si>
    <t>43.64422743</t>
  </si>
  <si>
    <t>418.0</t>
  </si>
  <si>
    <t>43.0</t>
  </si>
  <si>
    <t>5261212c-b3e9-4c3c-ae2f-c6f8ac24570a</t>
  </si>
  <si>
    <t>2019-10-29T05:23:55</t>
  </si>
  <si>
    <t>2019-10-28T12:31:15.548+03:00</t>
  </si>
  <si>
    <t>2019-10-29T07:54:46.379+03:00</t>
  </si>
  <si>
    <t>Xasan maxamed omar xusen</t>
  </si>
  <si>
    <t>616360107</t>
  </si>
  <si>
    <t>3.12242611 43.64416976 385.0 37.0</t>
  </si>
  <si>
    <t>3.12242611</t>
  </si>
  <si>
    <t>43.64416976</t>
  </si>
  <si>
    <t>498b039a-0dc0-432c-9e5d-4893d87c90de</t>
  </si>
  <si>
    <t>2019-10-29T05:23:56</t>
  </si>
  <si>
    <t>2019-10-28T12:40:45.806+03:00</t>
  </si>
  <si>
    <t>2019-10-29T07:54:38.753+03:00</t>
  </si>
  <si>
    <t>Hassan ali ibrahi</t>
  </si>
  <si>
    <t>Isxaag sheekh xusen maxamed</t>
  </si>
  <si>
    <t>615775228</t>
  </si>
  <si>
    <t>3.1223789 43.64420803 369.0 36.0</t>
  </si>
  <si>
    <t>3.1223789</t>
  </si>
  <si>
    <t>43.64420803</t>
  </si>
  <si>
    <t>369.0</t>
  </si>
  <si>
    <t>36.0</t>
  </si>
  <si>
    <t>f7abd126-a261-4d52-a971-805819a914d6</t>
  </si>
  <si>
    <t>2019-10-29T05:23:58</t>
  </si>
  <si>
    <t>2019-10-28T12:48:43.077+03:00</t>
  </si>
  <si>
    <t>2019-10-29T07:54:20.220+03:00</t>
  </si>
  <si>
    <t>Xasan kuule nurow axmed</t>
  </si>
  <si>
    <t>617191536</t>
  </si>
  <si>
    <t>3.12236958 43.64424813 319.0 21.0</t>
  </si>
  <si>
    <t>3.12236958</t>
  </si>
  <si>
    <t>43.64424813</t>
  </si>
  <si>
    <t>319.0</t>
  </si>
  <si>
    <t>21.0</t>
  </si>
  <si>
    <t>8f6a5a60-dabc-4795-b605-91f4eb67d770</t>
  </si>
  <si>
    <t>2019-10-29T05:24:02</t>
  </si>
  <si>
    <t>2019-10-28T12:58:01.158+03:00</t>
  </si>
  <si>
    <t>2019-10-29T07:53:41.716+03:00</t>
  </si>
  <si>
    <t>Muktar maxamed nuur abdi</t>
  </si>
  <si>
    <t>616027774</t>
  </si>
  <si>
    <t>3.122422 43.64419106 352.0 32.0</t>
  </si>
  <si>
    <t>3.122422</t>
  </si>
  <si>
    <t>43.64419106</t>
  </si>
  <si>
    <t>352.0</t>
  </si>
  <si>
    <t>e285ff14-5ef9-4975-a363-448e4701f83f</t>
  </si>
  <si>
    <t>2019-10-29T05:29:42</t>
  </si>
  <si>
    <t>2019-10-28T13:07:54.651+03:00</t>
  </si>
  <si>
    <t>2019-10-29T08:10:14.088+03:00</t>
  </si>
  <si>
    <t>Aadan xasan Maxamed bashiir</t>
  </si>
  <si>
    <t>615117656</t>
  </si>
  <si>
    <t>3.12242694 43.64416981 367.0 24.0</t>
  </si>
  <si>
    <t>3.12242694</t>
  </si>
  <si>
    <t>43.64416981</t>
  </si>
  <si>
    <t>367.0</t>
  </si>
  <si>
    <t>0fbfab5c-23ae-409a-94b7-9d8b81c1c1ef</t>
  </si>
  <si>
    <t>2019-10-29T05:29:47</t>
  </si>
  <si>
    <t>2019-10-28T13:17:56.295+03:00</t>
  </si>
  <si>
    <t>2019-10-29T07:52:58.063+03:00</t>
  </si>
  <si>
    <t>Xireey Omar saciid manuur</t>
  </si>
  <si>
    <t>618730447</t>
  </si>
  <si>
    <t>27</t>
  </si>
  <si>
    <t>3.12243395 43.64417858 377.0 40.0</t>
  </si>
  <si>
    <t>3.12243395</t>
  </si>
  <si>
    <t>43.64417858</t>
  </si>
  <si>
    <t>377.0</t>
  </si>
  <si>
    <t>6f2253f1-bb8d-47d9-af76-4f7ed3bf3a86</t>
  </si>
  <si>
    <t>2019-10-29T05:29:53</t>
  </si>
  <si>
    <t>2019-10-29T08:52:33.164+03</t>
  </si>
  <si>
    <t>2019-10-29T09:35:26.893+03</t>
  </si>
  <si>
    <t>Fatuma Ali Ibrahim Mogaw</t>
  </si>
  <si>
    <t>616604786</t>
  </si>
  <si>
    <t xml:space="preserve">1. To buy food  3. Education expenses </t>
  </si>
  <si>
    <t>3.1224230979776704 43.6441158573822 437.57985540648497 32.0</t>
  </si>
  <si>
    <t>3.1224230979776704</t>
  </si>
  <si>
    <t>43.6441158573822</t>
  </si>
  <si>
    <t>437.57985540648497</t>
  </si>
  <si>
    <t>ea19b965-fec2-4c54-9844-750146fb1f51</t>
  </si>
  <si>
    <t>2019-10-29T07:11:11</t>
  </si>
  <si>
    <t>2019-10-29T09:17:05.590+03</t>
  </si>
  <si>
    <t>2019-10-29T11:26:51.596+03</t>
  </si>
  <si>
    <t>Khadijo cumar Ibrahim Mohammed</t>
  </si>
  <si>
    <t>612796095</t>
  </si>
  <si>
    <t>3.1223721739926287 43.644103218671255 418.8154494933235 8.0</t>
  </si>
  <si>
    <t>3.1223721739926287</t>
  </si>
  <si>
    <t>43.644103218671255</t>
  </si>
  <si>
    <t>418.8154494933235</t>
  </si>
  <si>
    <t>3f03e462-0dd2-45a6-93b8-7829269a7604</t>
  </si>
  <si>
    <t>2019-10-29T09:49:12</t>
  </si>
  <si>
    <t>2019-10-29T09:28:36.802+03</t>
  </si>
  <si>
    <t>2019-10-29T12:07:27.370+03</t>
  </si>
  <si>
    <t>Sa uudi Mohammed Hussein Abdi</t>
  </si>
  <si>
    <t>612983464</t>
  </si>
  <si>
    <t>3.1223964042781747 43.64416022437976 427.83138110606495 6.0</t>
  </si>
  <si>
    <t>3.1223964042781747</t>
  </si>
  <si>
    <t>43.64416022437976</t>
  </si>
  <si>
    <t>427.83138110606495</t>
  </si>
  <si>
    <t>cc9e0530-cb7d-4e78-92c7-ae54271ca709</t>
  </si>
  <si>
    <t>2019-10-29T09:49:14</t>
  </si>
  <si>
    <t>2019-10-29T09:38:05.010+03</t>
  </si>
  <si>
    <t>2019-10-29T12:08:21.931+03</t>
  </si>
  <si>
    <t>Fadumo  Muhidin Hussein Ali</t>
  </si>
  <si>
    <t>619542224</t>
  </si>
  <si>
    <t>3.12237019733866 43.64407145316347 414.1976225246071 32.0</t>
  </si>
  <si>
    <t>3.12237019733866</t>
  </si>
  <si>
    <t>43.64407145316347</t>
  </si>
  <si>
    <t>414.1976225246071</t>
  </si>
  <si>
    <t>1afa4b46-851f-4953-abf0-50f088d72934</t>
  </si>
  <si>
    <t>2019-10-29T09:49:16</t>
  </si>
  <si>
    <t>2019-10-29T09:48:41.476+03</t>
  </si>
  <si>
    <t>2019-10-29T12:08:36.840+03</t>
  </si>
  <si>
    <t>Hasan Ibrahim Ali Adan</t>
  </si>
  <si>
    <t>612983509</t>
  </si>
  <si>
    <t>3.122349145522241 43.644002062457545 414.92699633374633 300.0</t>
  </si>
  <si>
    <t>3.122349145522241</t>
  </si>
  <si>
    <t>43.644002062457545</t>
  </si>
  <si>
    <t>414.92699633374633</t>
  </si>
  <si>
    <t>300.0</t>
  </si>
  <si>
    <t>7099ba08-f8fa-49e7-b68f-be792a104202</t>
  </si>
  <si>
    <t>2019-10-29T09:49:20</t>
  </si>
  <si>
    <t>2019-10-29T09:56:54.792+03</t>
  </si>
  <si>
    <t>2019-10-29T12:08:55.282+03</t>
  </si>
  <si>
    <t>Jamilo Ali Iskowe Hussein</t>
  </si>
  <si>
    <t>619542274</t>
  </si>
  <si>
    <t>3.1223543196506784 43.644222726316556 421.8460778009833 16.0</t>
  </si>
  <si>
    <t>3.1223543196506784</t>
  </si>
  <si>
    <t>43.644222726316556</t>
  </si>
  <si>
    <t>421.8460778009833</t>
  </si>
  <si>
    <t>f31d30c1-282e-4840-9309-035b3530eb70</t>
  </si>
  <si>
    <t>2019-10-29T09:49:22</t>
  </si>
  <si>
    <t>2019-10-29T10:04:45.321+03</t>
  </si>
  <si>
    <t>2019-10-29T11:27:33.229+03</t>
  </si>
  <si>
    <t>Timiro Abdi rashid Adan</t>
  </si>
  <si>
    <t>612984686</t>
  </si>
  <si>
    <t>3.1223552070806724 43.64408075380769 428.0367967506646 32.0</t>
  </si>
  <si>
    <t>3.1223552070806724</t>
  </si>
  <si>
    <t>43.64408075380769</t>
  </si>
  <si>
    <t>428.0367967506646</t>
  </si>
  <si>
    <t>483f0fb2-e4f4-4640-ad09-c498d43741b5</t>
  </si>
  <si>
    <t>2019-10-29T09:49:25</t>
  </si>
  <si>
    <t>2019-10-29T10:12:54.235+03</t>
  </si>
  <si>
    <t>2019-10-29T12:36:39.315+03</t>
  </si>
  <si>
    <t>Ali  Mohammed Mohammad Abdi</t>
  </si>
  <si>
    <t>616714054</t>
  </si>
  <si>
    <t xml:space="preserve">1. To buy food  3. Education expenses  7. To pay household bills </t>
  </si>
  <si>
    <t>3.122548047541953 43.64408335605315 392.87446383867206 12.0</t>
  </si>
  <si>
    <t>3.122548047541953</t>
  </si>
  <si>
    <t>43.64408335605315</t>
  </si>
  <si>
    <t>392.87446383867206</t>
  </si>
  <si>
    <t>b1656b00-c7da-4399-bde9-ad346f4ce841</t>
  </si>
  <si>
    <t>2019-10-29T09:49:27</t>
  </si>
  <si>
    <t>2019-10-29T10:20:27.097+03</t>
  </si>
  <si>
    <t>2019-10-29T11:27:53.686+03</t>
  </si>
  <si>
    <t>Adow Hasan Mohammed Buufu</t>
  </si>
  <si>
    <t>612973324</t>
  </si>
  <si>
    <t>3.1222803669017503 43.64418192625297 455.6226036702147 48.0</t>
  </si>
  <si>
    <t>3.1222803669017503</t>
  </si>
  <si>
    <t>43.64418192625297</t>
  </si>
  <si>
    <t>455.6226036702147</t>
  </si>
  <si>
    <t>19e184b2-8efa-4f4c-9a10-96d5bc0e8190</t>
  </si>
  <si>
    <t>2019-10-29T09:49:30</t>
  </si>
  <si>
    <t>2019-10-29T10:29:01.281+03</t>
  </si>
  <si>
    <t>2019-10-29T11:28:24.095+03</t>
  </si>
  <si>
    <t>Mohammed Hussein Isgowe Hussein</t>
  </si>
  <si>
    <t>612157431</t>
  </si>
  <si>
    <t>3.1224870694901967 43.643923092048595 385.90434182570374 16.0</t>
  </si>
  <si>
    <t>3.1224870694901967</t>
  </si>
  <si>
    <t>43.643923092048595</t>
  </si>
  <si>
    <t>385.90434182570374</t>
  </si>
  <si>
    <t>370f39af-9ffa-400b-9d2a-570539cd10f1</t>
  </si>
  <si>
    <t>2019-10-29T09:49:32</t>
  </si>
  <si>
    <t>2019-10-29T10:37:44.034+03</t>
  </si>
  <si>
    <t>2019-10-29T11:28:38.837+03</t>
  </si>
  <si>
    <t>Qalif Ali Adan Mohammed</t>
  </si>
  <si>
    <t>619187851</t>
  </si>
  <si>
    <t>3.1224191316702297 43.6442059443101 437.50913922699505 16.0</t>
  </si>
  <si>
    <t>3.1224191316702297</t>
  </si>
  <si>
    <t>43.6442059443101</t>
  </si>
  <si>
    <t>437.50913922699505</t>
  </si>
  <si>
    <t>74369a61-6f9b-447c-98f4-65ad4666cade</t>
  </si>
  <si>
    <t>2019-10-29T09:49:34</t>
  </si>
  <si>
    <t>2019-10-29T10:46:01.091+03</t>
  </si>
  <si>
    <t>2019-10-29T11:29:18.609+03</t>
  </si>
  <si>
    <t>Mumino Hamid Abdi Mursal</t>
  </si>
  <si>
    <t>619412950</t>
  </si>
  <si>
    <t>3.122404492632614 43.64418687229657 423.62815570064225 16.0</t>
  </si>
  <si>
    <t>3.122404492632614</t>
  </si>
  <si>
    <t>43.64418687229657</t>
  </si>
  <si>
    <t>423.62815570064225</t>
  </si>
  <si>
    <t>d19a335f-92ee-4f29-bce4-56b8ac2acf0e</t>
  </si>
  <si>
    <t>2019-10-29T09:49:37</t>
  </si>
  <si>
    <t>2019-10-29T10:57:13.199+03</t>
  </si>
  <si>
    <t>2019-10-29T11:29:00.623+03</t>
  </si>
  <si>
    <t>Zeynab Hussein Ali Dahir</t>
  </si>
  <si>
    <t>616249108</t>
  </si>
  <si>
    <t>3.1224533928292733 43.64433473718249 463.0065446684646 16.0</t>
  </si>
  <si>
    <t>3.1224533928292733</t>
  </si>
  <si>
    <t>43.64433473718249</t>
  </si>
  <si>
    <t>463.0065446684646</t>
  </si>
  <si>
    <t>f0fcbebb-9b7b-418d-894a-b39480a0afa5</t>
  </si>
  <si>
    <t>2019-10-29T09:49:39</t>
  </si>
  <si>
    <t>2019-10-29T11:06:33.055+03</t>
  </si>
  <si>
    <t>2019-10-29T11:28:49.254+03</t>
  </si>
  <si>
    <t>Habibo Qadi Osman Hasan</t>
  </si>
  <si>
    <t>619403696</t>
  </si>
  <si>
    <t>3.122720299200233 43.64397525886987 405.07426658281605 96.0</t>
  </si>
  <si>
    <t>3.122720299200233</t>
  </si>
  <si>
    <t>43.64397525886987</t>
  </si>
  <si>
    <t>405.07426658281605</t>
  </si>
  <si>
    <t>58f3ff39-d36d-484e-b9ac-d3903400e803</t>
  </si>
  <si>
    <t>2019-10-29T09:49:41</t>
  </si>
  <si>
    <t>2019-10-29T11:17:39.977+03</t>
  </si>
  <si>
    <t>2019-10-29T11:26:26.452+03</t>
  </si>
  <si>
    <t xml:space="preserve">Rahma Adam Nor </t>
  </si>
  <si>
    <t xml:space="preserve">Hawo Ibrahim Mohammed Ibrahim </t>
  </si>
  <si>
    <t>616795271</t>
  </si>
  <si>
    <t>3.1223336616075117 43.64416196628441 415.468480483333 12.0</t>
  </si>
  <si>
    <t>3.1223336616075117</t>
  </si>
  <si>
    <t>43.64416196628441</t>
  </si>
  <si>
    <t>415.468480483333</t>
  </si>
  <si>
    <t>a4d004ac-6241-44c4-b1cb-9af8e07f3957</t>
  </si>
  <si>
    <t>2019-10-29T09:49:43</t>
  </si>
  <si>
    <t>2019-10-29T11:30:13.722+03</t>
  </si>
  <si>
    <t>2019-10-29T11:40:58.131+03</t>
  </si>
  <si>
    <t xml:space="preserve">Yacqub Hasn Abdi Adan </t>
  </si>
  <si>
    <t>612625598</t>
  </si>
  <si>
    <t>3.1223860899729057 43.644409253475075 460.3723531350516 32.0</t>
  </si>
  <si>
    <t>3.1223860899729057</t>
  </si>
  <si>
    <t>43.644409253475075</t>
  </si>
  <si>
    <t>460.3723531350516</t>
  </si>
  <si>
    <t>66e4ae1c-99e5-4284-aab7-f923cf8dbe7b</t>
  </si>
  <si>
    <t>2019-10-29T09:49:45</t>
  </si>
  <si>
    <t>2019-10-29T11:41:09.764+03</t>
  </si>
  <si>
    <t>2019-10-29T11:54:15.029+03</t>
  </si>
  <si>
    <t>Sayid Ali Mohammed Abdi</t>
  </si>
  <si>
    <t>618702237</t>
  </si>
  <si>
    <t>3.122361055365309 43.64410669833489 426.87477547696096 4.0</t>
  </si>
  <si>
    <t>3.122361055365309</t>
  </si>
  <si>
    <t>43.64410669833489</t>
  </si>
  <si>
    <t>426.87477547696096</t>
  </si>
  <si>
    <t>1bbb17b1-b939-4ad5-9f10-d7c7e8ad17d2</t>
  </si>
  <si>
    <t>2019-10-29T09:49:48</t>
  </si>
  <si>
    <t>2019-10-29T11:55:18.092+03</t>
  </si>
  <si>
    <t>2019-10-29T12:06:18.113+03</t>
  </si>
  <si>
    <t>Abdi Isxaq Ali Mohammed</t>
  </si>
  <si>
    <t>616174795</t>
  </si>
  <si>
    <t>3.1224420299012943 43.644232506146125 446.35951555280184 32.0</t>
  </si>
  <si>
    <t>3.1224420299012943</t>
  </si>
  <si>
    <t>43.644232506146125</t>
  </si>
  <si>
    <t>446.35951555280184</t>
  </si>
  <si>
    <t>e1ea066e-9d26-497b-83d8-9ed6c1e60698</t>
  </si>
  <si>
    <t>2019-10-29T09:49:50</t>
  </si>
  <si>
    <t>2019-10-29T09:26:20.762+03:00</t>
  </si>
  <si>
    <t>2019-10-29T12:18:30.624+03:00</t>
  </si>
  <si>
    <t>Isho ibrahi cabdi adn</t>
  </si>
  <si>
    <t>619542290</t>
  </si>
  <si>
    <t>3.122430177020092 43.64415575377677 443.6755253103739 12.0</t>
  </si>
  <si>
    <t>3.122430177020092</t>
  </si>
  <si>
    <t>43.64415575377677</t>
  </si>
  <si>
    <t>443.6755253103739</t>
  </si>
  <si>
    <t>dcae9a46-0bdc-44d7-afe2-f7cf9c6e185f</t>
  </si>
  <si>
    <t>2019-10-29T10:17:14</t>
  </si>
  <si>
    <t>2019-10-29T09:37:01.354+03:00</t>
  </si>
  <si>
    <t>2019-10-29T12:30:12.391+03:00</t>
  </si>
  <si>
    <t>Fariidow ali xusen qasin</t>
  </si>
  <si>
    <t>612156337</t>
  </si>
  <si>
    <t>3.12236775886228 43.64416552642485 419.8884007535581 64.0</t>
  </si>
  <si>
    <t>3.12236775886228</t>
  </si>
  <si>
    <t>43.64416552642485</t>
  </si>
  <si>
    <t>419.8884007535581</t>
  </si>
  <si>
    <t>03a5975a-90f7-4a7a-9242-e770a01f0a5d</t>
  </si>
  <si>
    <t>2019-10-29T10:17:16</t>
  </si>
  <si>
    <t>2019-10-29T09:49:03.286+03:00</t>
  </si>
  <si>
    <t>2019-10-29T12:33:22.886+03:00</t>
  </si>
  <si>
    <t>Abdulahi Adn xasn isxaq</t>
  </si>
  <si>
    <t>616018168</t>
  </si>
  <si>
    <t>3.122404995252006 43.644183530445616 445.8552494191511 96.0</t>
  </si>
  <si>
    <t>3.122404995252006</t>
  </si>
  <si>
    <t>43.644183530445616</t>
  </si>
  <si>
    <t>445.8552494191511</t>
  </si>
  <si>
    <t>bef0a2d2-1f78-4a56-abec-50926b476bd3</t>
  </si>
  <si>
    <t>2019-10-29T10:17:19</t>
  </si>
  <si>
    <t>2019-10-29T09:13:11.823+03:00</t>
  </si>
  <si>
    <t>2019-10-29T12:15:50.333+03:00</t>
  </si>
  <si>
    <t>Samiiro Adn cabdi</t>
  </si>
  <si>
    <t>Sokoray ali xasn huseen</t>
  </si>
  <si>
    <t>616857023</t>
  </si>
  <si>
    <t>3.1224664249499416 43.64417132007832 412.78420568562643 16.0</t>
  </si>
  <si>
    <t>3.1224664249499416</t>
  </si>
  <si>
    <t>43.64417132007832</t>
  </si>
  <si>
    <t>412.78420568562643</t>
  </si>
  <si>
    <t>a38005cc-0a6b-4a01-a9c3-5b68f96a178f</t>
  </si>
  <si>
    <t>2019-10-29T10:18:39</t>
  </si>
  <si>
    <t>2019-10-29T10:00:00.570+03:00</t>
  </si>
  <si>
    <t>2019-10-29T12:35:46.292+03:00</t>
  </si>
  <si>
    <t>Maryan musdhaf ibarahim qasim</t>
  </si>
  <si>
    <t>615911055</t>
  </si>
  <si>
    <t xml:space="preserve">6)Food aid </t>
  </si>
  <si>
    <t>3.1224453440731006 43.64424383740902 451.28480056495016 16.0</t>
  </si>
  <si>
    <t>3.1224453440731006</t>
  </si>
  <si>
    <t>43.64424383740902</t>
  </si>
  <si>
    <t>451.28480056495016</t>
  </si>
  <si>
    <t>5b0acc11-702f-416f-8211-74ffed8f8734</t>
  </si>
  <si>
    <t>2019-10-29T10:18:40</t>
  </si>
  <si>
    <t>2019-10-29T10:09:35.211+03:00</t>
  </si>
  <si>
    <t>2019-10-29T12:40:35.003+03:00</t>
  </si>
  <si>
    <t>Xalimo  ali shiimoy yerow</t>
  </si>
  <si>
    <t>618217078</t>
  </si>
  <si>
    <t>3.1224514241976076 43.644114906370596 459.8450085056206 8.0</t>
  </si>
  <si>
    <t>3.1224514241976076</t>
  </si>
  <si>
    <t>43.644114906370596</t>
  </si>
  <si>
    <t>459.8450085056206</t>
  </si>
  <si>
    <t>6aeba99e-72a8-49cb-b9be-6f74ce7902fd</t>
  </si>
  <si>
    <t>2019-10-29T10:18:41</t>
  </si>
  <si>
    <t>2019-10-29T10:19:10.232+03:00</t>
  </si>
  <si>
    <t>2019-10-29T12:43:56.674+03:00</t>
  </si>
  <si>
    <t>Ali maxamed isxaq huseen</t>
  </si>
  <si>
    <t>613364162</t>
  </si>
  <si>
    <t>3.1224744943097065 43.64409736929918 446.18977799964256 48.0</t>
  </si>
  <si>
    <t>3.1224744943097065</t>
  </si>
  <si>
    <t>43.64409736929918</t>
  </si>
  <si>
    <t>446.18977799964256</t>
  </si>
  <si>
    <t>ac26d078-71a2-4daf-86d6-b4210d93cd00</t>
  </si>
  <si>
    <t>2019-10-29T10:18:42</t>
  </si>
  <si>
    <t>2019-10-29T10:28:55.399+03:00</t>
  </si>
  <si>
    <t>2019-10-29T12:47:29.470+03:00</t>
  </si>
  <si>
    <t>Rooble cade muhudin husen</t>
  </si>
  <si>
    <t>618648504</t>
  </si>
  <si>
    <t>3.1226240893326542 43.644097542458724 448.5719571910282 96.0</t>
  </si>
  <si>
    <t>3.1226240893326542</t>
  </si>
  <si>
    <t>43.644097542458724</t>
  </si>
  <si>
    <t>448.5719571910282</t>
  </si>
  <si>
    <t>2611504d-a063-4c30-872b-fdf101b4dc2a</t>
  </si>
  <si>
    <t>2019-10-29T10:18:43</t>
  </si>
  <si>
    <t>2019-10-29T10:41:14.869+03:00</t>
  </si>
  <si>
    <t>2019-10-29T12:50:33.002+03:00</t>
  </si>
  <si>
    <t>Ali maxamed ali isxaq</t>
  </si>
  <si>
    <t>619942560</t>
  </si>
  <si>
    <t>3.122420133563244 43.644158207593506 451.7252164514257 16.0</t>
  </si>
  <si>
    <t>3.122420133563244</t>
  </si>
  <si>
    <t>43.644158207593506</t>
  </si>
  <si>
    <t>451.7252164514257</t>
  </si>
  <si>
    <t>bb579123-c8b5-4648-9d46-c3dc8287dd09</t>
  </si>
  <si>
    <t>2019-10-29T10:18:44</t>
  </si>
  <si>
    <t>2019-10-29T10:52:29.714+03:00</t>
  </si>
  <si>
    <t>2019-10-29T12:53:27.797+03:00</t>
  </si>
  <si>
    <t>Jinay hamid cabdi mursal</t>
  </si>
  <si>
    <t>616452925</t>
  </si>
  <si>
    <t>3.122346950688816 43.64404437343316 478.1507059063056 32.0</t>
  </si>
  <si>
    <t>3.122346950688816</t>
  </si>
  <si>
    <t>43.64404437343316</t>
  </si>
  <si>
    <t>478.1507059063056</t>
  </si>
  <si>
    <t>5fbf91f4-6a45-40bd-a539-859bdaaff4ab</t>
  </si>
  <si>
    <t>2019-10-29T10:18:45</t>
  </si>
  <si>
    <t>2019-10-29T11:02:37.557+03:00</t>
  </si>
  <si>
    <t>2019-10-29T12:57:01.296+03:00</t>
  </si>
  <si>
    <t>Mumuno ali maxamed ali</t>
  </si>
  <si>
    <t>612933020</t>
  </si>
  <si>
    <t>3.1225049276928565 43.64411906015974 438.01422070098164 48.0</t>
  </si>
  <si>
    <t>3.1225049276928565</t>
  </si>
  <si>
    <t>43.64411906015974</t>
  </si>
  <si>
    <t>438.01422070098164</t>
  </si>
  <si>
    <t>24fde2fc-1351-49c3-b688-750b857de2c5</t>
  </si>
  <si>
    <t>2019-10-29T10:18:46</t>
  </si>
  <si>
    <t>2019-10-29T11:12:32.575+03:00</t>
  </si>
  <si>
    <t>2019-10-29T13:00:23.672+03:00</t>
  </si>
  <si>
    <t>Khadiijo abdi qadir isxaq</t>
  </si>
  <si>
    <t>618200376</t>
  </si>
  <si>
    <t>3.1224122653039617 43.6439938611228 470.10618392027726 96.0</t>
  </si>
  <si>
    <t>3.1224122653039617</t>
  </si>
  <si>
    <t>43.6439938611228</t>
  </si>
  <si>
    <t>470.10618392027726</t>
  </si>
  <si>
    <t>55a4fb85-eb0f-4d5d-9db0-6fd4f2a982ec</t>
  </si>
  <si>
    <t>2019-10-29T10:18:47</t>
  </si>
  <si>
    <t>2019-10-29T11:21:58.026+03:00</t>
  </si>
  <si>
    <t>2019-10-29T13:03:45.554+03:00</t>
  </si>
  <si>
    <t>Husen abukar ali idiris</t>
  </si>
  <si>
    <t>615441867</t>
  </si>
  <si>
    <t>3.1225731512183663 43.64419914725168 406.87699506670356 48.0</t>
  </si>
  <si>
    <t>3.1225731512183663</t>
  </si>
  <si>
    <t>43.64419914725168</t>
  </si>
  <si>
    <t>406.87699506670356</t>
  </si>
  <si>
    <t>531efa45-ede7-45e7-9877-55ac6540affb</t>
  </si>
  <si>
    <t>2019-10-29T10:18:48</t>
  </si>
  <si>
    <t>2019-10-29T11:34:11.358+03:00</t>
  </si>
  <si>
    <t>2019-10-29T13:07:57.428+03:00</t>
  </si>
  <si>
    <t>Mad mahadi ali ibarahim</t>
  </si>
  <si>
    <t>618906822</t>
  </si>
  <si>
    <t>3.122483191744972 43.644120227217925 414.7559073390853 16.0</t>
  </si>
  <si>
    <t>3.122483191744972</t>
  </si>
  <si>
    <t>43.644120227217925</t>
  </si>
  <si>
    <t>414.7559073390853</t>
  </si>
  <si>
    <t>9ccc37b3-d367-4e89-8623-d724af312c29</t>
  </si>
  <si>
    <t>2019-10-29T10:18:49</t>
  </si>
  <si>
    <t>2019-10-29T11:46:55.429+03:00</t>
  </si>
  <si>
    <t>2019-10-29T13:11:45.420+03:00</t>
  </si>
  <si>
    <t>Samiiro adan cabdi</t>
  </si>
  <si>
    <t>Maxamed idiran xasn adan</t>
  </si>
  <si>
    <t>613008143</t>
  </si>
  <si>
    <t>3.12251836641493 43.64428791748673 421.27652349839434 32.0</t>
  </si>
  <si>
    <t>3.12251836641493</t>
  </si>
  <si>
    <t>43.64428791748673</t>
  </si>
  <si>
    <t>421.27652349839434</t>
  </si>
  <si>
    <t>d25a98ee-dfab-497e-81ec-fb8cf5411df6</t>
  </si>
  <si>
    <t>2019-10-29T10:18:50</t>
  </si>
  <si>
    <t>2019-10-29T11:58:44.683+03:00</t>
  </si>
  <si>
    <t>2019-10-29T13:14:50.376+03:00</t>
  </si>
  <si>
    <t>Xasn maxa med ali huseen</t>
  </si>
  <si>
    <t>617569072</t>
  </si>
  <si>
    <t>3.12258849220225 43.64427009134032 399.1351880277309 32.0</t>
  </si>
  <si>
    <t>3.12258849220225</t>
  </si>
  <si>
    <t>43.64427009134032</t>
  </si>
  <si>
    <t>399.1351880277309</t>
  </si>
  <si>
    <t>38e59b87-15d1-4407-a206-077648463007</t>
  </si>
  <si>
    <t>2019-10-29T10:18:51</t>
  </si>
  <si>
    <t>2019-10-29T09:14:12.913+03:00</t>
  </si>
  <si>
    <t>2019-10-29T13:26:55.173+03:00</t>
  </si>
  <si>
    <t>Xabiaba haji Maxamed madey</t>
  </si>
  <si>
    <t>612983506</t>
  </si>
  <si>
    <t>3.12247516 43.64425673 440.0 31.0</t>
  </si>
  <si>
    <t>3.12247516</t>
  </si>
  <si>
    <t>43.64425673</t>
  </si>
  <si>
    <t>31.0</t>
  </si>
  <si>
    <t>005d0908-aa7a-4e19-ab2f-e2cf10e1a081</t>
  </si>
  <si>
    <t>2019-10-29T11:40:28</t>
  </si>
  <si>
    <t>2019-10-29T09:26:36.856+03:00</t>
  </si>
  <si>
    <t>2019-10-29T13:29:27.690+03:00</t>
  </si>
  <si>
    <t>Fatumo ibrahim aadan xusen</t>
  </si>
  <si>
    <t>619542255</t>
  </si>
  <si>
    <t>38</t>
  </si>
  <si>
    <t>3.12239059 43.64417579 403.0 35.0</t>
  </si>
  <si>
    <t>3.12239059</t>
  </si>
  <si>
    <t>43.64417579</t>
  </si>
  <si>
    <t>403.0</t>
  </si>
  <si>
    <t>345eaed8-3a29-400b-a93e-958ab95b7cf3</t>
  </si>
  <si>
    <t>2019-10-29T11:40:30</t>
  </si>
  <si>
    <t>2019-10-29T09:35:22.180+03:00</t>
  </si>
  <si>
    <t>2019-10-29T13:33:22.106+03:00</t>
  </si>
  <si>
    <t>Mariin Ali Cusman ibrahim</t>
  </si>
  <si>
    <t>618984296</t>
  </si>
  <si>
    <t>3.1223959 43.64413059 433.0 17.0</t>
  </si>
  <si>
    <t>3.1223959</t>
  </si>
  <si>
    <t>43.64413059</t>
  </si>
  <si>
    <t>17.0</t>
  </si>
  <si>
    <t>b4764952-324f-44ca-a986-0661df00a67c</t>
  </si>
  <si>
    <t>2019-10-29T11:40:31</t>
  </si>
  <si>
    <t>2019-10-29T09:44:10.018+03:00</t>
  </si>
  <si>
    <t>2019-10-29T13:36:13.252+03:00</t>
  </si>
  <si>
    <t>Isxaag maxamed haji isxaag</t>
  </si>
  <si>
    <t>612973742</t>
  </si>
  <si>
    <t>5)Received as gift</t>
  </si>
  <si>
    <t>3.12276348 43.64433738 321.0 37.0</t>
  </si>
  <si>
    <t>3.12276348</t>
  </si>
  <si>
    <t>43.64433738</t>
  </si>
  <si>
    <t>321.0</t>
  </si>
  <si>
    <t>f0596b9c-2c76-4f9e-83f0-19cf51be649e</t>
  </si>
  <si>
    <t>2019-10-29T11:40:32</t>
  </si>
  <si>
    <t>2019-10-29T09:53:55.508+03:00</t>
  </si>
  <si>
    <t>2019-10-29T13:39:08.363+03:00</t>
  </si>
  <si>
    <t>Hawo abdi isxaag wardheere</t>
  </si>
  <si>
    <t>619483301</t>
  </si>
  <si>
    <t>3.12255688 43.64428787 429.0 40.0</t>
  </si>
  <si>
    <t>3.12255688</t>
  </si>
  <si>
    <t>43.64428787</t>
  </si>
  <si>
    <t>fae34bec-bc0a-4202-8b3d-5449d0e162b6</t>
  </si>
  <si>
    <t>2019-10-29T11:40:34</t>
  </si>
  <si>
    <t>2019-10-29T10:01:58.248+03:00</t>
  </si>
  <si>
    <t>2019-10-29T13:40:46.607+03:00</t>
  </si>
  <si>
    <t>Burow ali abdi aliyow</t>
  </si>
  <si>
    <t>618832958</t>
  </si>
  <si>
    <t>3.12247803 43.64421786 441.0 24.0</t>
  </si>
  <si>
    <t>3.12247803</t>
  </si>
  <si>
    <t>43.64421786</t>
  </si>
  <si>
    <t>c18f1136-0202-4e05-9407-3df3b1deadd9</t>
  </si>
  <si>
    <t>2019-10-29T10:11:27.392+03:00</t>
  </si>
  <si>
    <t>2019-10-29T13:43:11.520+03:00</t>
  </si>
  <si>
    <t>Sheekh isxaag sheekh cabdulahi</t>
  </si>
  <si>
    <t>615838541</t>
  </si>
  <si>
    <t>3.12237311 43.64427275 395.0 26.0</t>
  </si>
  <si>
    <t>3.12237311</t>
  </si>
  <si>
    <t>43.64427275</t>
  </si>
  <si>
    <t>395.0</t>
  </si>
  <si>
    <t>14254bc5-7a5b-4f71-bac3-c1ee742debde</t>
  </si>
  <si>
    <t>2019-10-29T11:40:36</t>
  </si>
  <si>
    <t>2019-10-29T10:21:12.701+03:00</t>
  </si>
  <si>
    <t>2019-10-29T14:06:28.254+03:00</t>
  </si>
  <si>
    <t>Candifatax madkeer Maxamed xusen</t>
  </si>
  <si>
    <t>618012619</t>
  </si>
  <si>
    <t>3.12240904 43.64433811 438.0 20.0</t>
  </si>
  <si>
    <t>3.12240904</t>
  </si>
  <si>
    <t>43.64433811</t>
  </si>
  <si>
    <t>dce5faf3-c6c6-44ac-b422-172390ec489e</t>
  </si>
  <si>
    <t>2019-10-29T11:40:37</t>
  </si>
  <si>
    <t>2019-10-29T10:31:10.954+03:00</t>
  </si>
  <si>
    <t>2019-10-29T14:09:52.210+03:00</t>
  </si>
  <si>
    <t>Tukow cabdullah cali kusow</t>
  </si>
  <si>
    <t>619542238</t>
  </si>
  <si>
    <t>3.12241927 43.64433093 441.0 29.0</t>
  </si>
  <si>
    <t>3.12241927</t>
  </si>
  <si>
    <t>43.64433093</t>
  </si>
  <si>
    <t>c6c2c5f3-a041-4499-9a4a-f5c670ed564c</t>
  </si>
  <si>
    <t>2019-10-29T11:40:39</t>
  </si>
  <si>
    <t>2019-10-29T10:40:25.507+03:00</t>
  </si>
  <si>
    <t>2019-10-29T14:13:04.951+03:00</t>
  </si>
  <si>
    <t>Ware aadan abdi aadan</t>
  </si>
  <si>
    <t>619542263</t>
  </si>
  <si>
    <t>3.12242328 43.64433005 442.0 46.0</t>
  </si>
  <si>
    <t>3.12242328</t>
  </si>
  <si>
    <t>43.64433005</t>
  </si>
  <si>
    <t>5d031de8-3135-4c89-9f69-a495b4a5e244</t>
  </si>
  <si>
    <t>2019-10-29T11:40:40</t>
  </si>
  <si>
    <t>2019-10-29T10:48:39.787+03:00</t>
  </si>
  <si>
    <t>2019-10-29T14:16:40.079+03:00</t>
  </si>
  <si>
    <t>Muslimo maxamed adan ibrahim</t>
  </si>
  <si>
    <t>619701686</t>
  </si>
  <si>
    <t>3.12217208 43.6441272 488.0 46.0</t>
  </si>
  <si>
    <t>3.12217208</t>
  </si>
  <si>
    <t>43.6441272</t>
  </si>
  <si>
    <t>488.0</t>
  </si>
  <si>
    <t>72badbf2-7c44-4193-9af6-52c030e33aab</t>
  </si>
  <si>
    <t>2019-10-29T11:40:41</t>
  </si>
  <si>
    <t>2019-10-29T10:57:49.129+03:00</t>
  </si>
  <si>
    <t>2019-10-29T14:34:08.045+03:00</t>
  </si>
  <si>
    <t>Fadumo maxamed aadan yaxya</t>
  </si>
  <si>
    <t>618740410</t>
  </si>
  <si>
    <t>3.12227318 43.64447399 461.0 34.0</t>
  </si>
  <si>
    <t>3.12227318</t>
  </si>
  <si>
    <t>43.64447399</t>
  </si>
  <si>
    <t>461.0</t>
  </si>
  <si>
    <t>939f2118-ac99-4031-a9e3-2f4c14fd4d60</t>
  </si>
  <si>
    <t>2019-10-29T11:40:42</t>
  </si>
  <si>
    <t>2019-10-29T11:06:03.321+03:00</t>
  </si>
  <si>
    <t>2019-10-29T14:32:23.003+03:00</t>
  </si>
  <si>
    <t>Habiiba abdi ibrahim cabdiraxman</t>
  </si>
  <si>
    <t>612982802</t>
  </si>
  <si>
    <t xml:space="preserve">1. To buy food  4. To buy clothing  2. Health expenses </t>
  </si>
  <si>
    <t>3.12237809 43.64413398 456.0 27.0</t>
  </si>
  <si>
    <t>3.12237809</t>
  </si>
  <si>
    <t>43.64413398</t>
  </si>
  <si>
    <t>456.0</t>
  </si>
  <si>
    <t>2df200e9-c733-4a91-8098-772dfbd19340</t>
  </si>
  <si>
    <t>2019-10-29T11:40:43</t>
  </si>
  <si>
    <t>2019-10-29T11:14:09.170+03:00</t>
  </si>
  <si>
    <t>2019-10-29T14:30:00.637+03:00</t>
  </si>
  <si>
    <t>Fadumo maxamed nyise oraan</t>
  </si>
  <si>
    <t>612114786</t>
  </si>
  <si>
    <t>3.12231717 43.64424365 470.0 12.0</t>
  </si>
  <si>
    <t>3.12231717</t>
  </si>
  <si>
    <t>43.64424365</t>
  </si>
  <si>
    <t>0877bcc1-bc5e-40bb-bb32-fae2a08f2cf5</t>
  </si>
  <si>
    <t>2019-10-29T11:40:44</t>
  </si>
  <si>
    <t>2019-10-29T11:26:51.356+03:00</t>
  </si>
  <si>
    <t>2019-10-29T11:35:44.640+03:00</t>
  </si>
  <si>
    <t>Sheekh adan isxaag ali</t>
  </si>
  <si>
    <t>618971341</t>
  </si>
  <si>
    <t>3.12206344 43.64392478 454.0 60.0</t>
  </si>
  <si>
    <t>3.12206344</t>
  </si>
  <si>
    <t>43.64392478</t>
  </si>
  <si>
    <t>60.0</t>
  </si>
  <si>
    <t>7dc0ab85-4be1-4dc7-b023-6678ce7f8fd8</t>
  </si>
  <si>
    <t>2019-10-29T11:40:45</t>
  </si>
  <si>
    <t>2019-10-29T11:35:49.076+03:00</t>
  </si>
  <si>
    <t>2019-10-29T14:25:50.887+03:00</t>
  </si>
  <si>
    <t>Maxamed xasan aadan ibrahim</t>
  </si>
  <si>
    <t>612057155</t>
  </si>
  <si>
    <t>3.12231456 43.64411359 439.0 28.0</t>
  </si>
  <si>
    <t>3.12231456</t>
  </si>
  <si>
    <t>43.64411359</t>
  </si>
  <si>
    <t>8e6bc2e8-7adb-418a-a061-59320fce5f8b</t>
  </si>
  <si>
    <t>2019-10-29T11:40:46</t>
  </si>
  <si>
    <t>2019-10-29T11:43:30.188+03:00</t>
  </si>
  <si>
    <t>2019-10-29T14:24:38.653+03:00</t>
  </si>
  <si>
    <t>Isxaag ali aadan mata</t>
  </si>
  <si>
    <t>618184784</t>
  </si>
  <si>
    <t>26</t>
  </si>
  <si>
    <t>3.12243496 43.6440072 430.0 24.0</t>
  </si>
  <si>
    <t>3.12243496</t>
  </si>
  <si>
    <t>43.6440072</t>
  </si>
  <si>
    <t>ca9c42a6-8012-4ad0-808d-1888419d11f4</t>
  </si>
  <si>
    <t>2019-10-29T11:40:47</t>
  </si>
  <si>
    <t>2019-10-29T11:53:53.764+03:00</t>
  </si>
  <si>
    <t>2019-10-29T14:37:19.068+03:00</t>
  </si>
  <si>
    <t>Xasan ismaciil haji abdi</t>
  </si>
  <si>
    <t>618329195</t>
  </si>
  <si>
    <t>3.12236146 43.64407771 425.0 22.0</t>
  </si>
  <si>
    <t>3.12236146</t>
  </si>
  <si>
    <t>43.64407771</t>
  </si>
  <si>
    <t>22.0</t>
  </si>
  <si>
    <t>30cda853-d9ef-4f6e-a027-90c4dc2ddfee</t>
  </si>
  <si>
    <t>2019-10-29T11:40:48</t>
  </si>
  <si>
    <t>2019-10-29T12:02:27.270+03:00</t>
  </si>
  <si>
    <t>2019-10-29T14:37:07.653+03:00</t>
  </si>
  <si>
    <t>Maxamed cabdi xusen maxamud</t>
  </si>
  <si>
    <t>615345287</t>
  </si>
  <si>
    <t>3.12235848 43.64420231 420.0 37.0</t>
  </si>
  <si>
    <t>3.12235848</t>
  </si>
  <si>
    <t>43.64420231</t>
  </si>
  <si>
    <t>246a8c64-72c5-4feb-8707-b96f2d49499c</t>
  </si>
  <si>
    <t>2019-10-29T11:40:49</t>
  </si>
  <si>
    <t>2019-10-29T09:15:10.272+03:00</t>
  </si>
  <si>
    <t>2019-10-29T10:26:23.363+03:00</t>
  </si>
  <si>
    <t>Yusuf mohamud mohamed</t>
  </si>
  <si>
    <t>Eedagow madkeer mohamed yusuf</t>
  </si>
  <si>
    <t>619483426</t>
  </si>
  <si>
    <t>31</t>
  </si>
  <si>
    <t>3.12207277 43.64416349 458.0 40.736</t>
  </si>
  <si>
    <t>3.12207277</t>
  </si>
  <si>
    <t>43.64416349</t>
  </si>
  <si>
    <t>458.0</t>
  </si>
  <si>
    <t>40.736</t>
  </si>
  <si>
    <t>b6f16bf1-48e6-4f48-bb37-d494b2035157</t>
  </si>
  <si>
    <t>2019-10-29T14:24:24</t>
  </si>
  <si>
    <t>2019-10-29T09:31:12.716+03:00</t>
  </si>
  <si>
    <t>2019-10-29T09:40:27.445+03:00</t>
  </si>
  <si>
    <t xml:space="preserve">Yusuf mohamud mohamed </t>
  </si>
  <si>
    <t>luuley ugaas isak</t>
  </si>
  <si>
    <t>619357112</t>
  </si>
  <si>
    <t>3.12234482 43.64419579 427.0 7.504</t>
  </si>
  <si>
    <t>3.12234482</t>
  </si>
  <si>
    <t>43.64419579</t>
  </si>
  <si>
    <t>7555b8b3-fd13-45a3-b436-3a3297cfc4c0</t>
  </si>
  <si>
    <t>2019-10-29T14:24:26</t>
  </si>
  <si>
    <t>2019-10-29T09:40:45.358+03:00</t>
  </si>
  <si>
    <t>2019-10-29T09:50:24.788+03:00</t>
  </si>
  <si>
    <t>gaaley  ibarahim aliyow baar</t>
  </si>
  <si>
    <t>616215516</t>
  </si>
  <si>
    <t>3.12218969 43.64436868 506.0 30.016</t>
  </si>
  <si>
    <t>3.12218969</t>
  </si>
  <si>
    <t>43.64436868</t>
  </si>
  <si>
    <t>506.0</t>
  </si>
  <si>
    <t>30.016</t>
  </si>
  <si>
    <t>07b8e04b-a7ce-4a90-bb6e-3c51e1b4b719</t>
  </si>
  <si>
    <t>2019-10-29T14:24:27</t>
  </si>
  <si>
    <t>2019-10-29T09:50:27.950+03:00</t>
  </si>
  <si>
    <t>2019-10-29T09:57:03.510+03:00</t>
  </si>
  <si>
    <t>iise Mohamed bitey aadan</t>
  </si>
  <si>
    <t>618971326</t>
  </si>
  <si>
    <t>3.12233057 43.64404969 466.0 31.088001</t>
  </si>
  <si>
    <t>3.12233057</t>
  </si>
  <si>
    <t>43.64404969</t>
  </si>
  <si>
    <t>466.0</t>
  </si>
  <si>
    <t>31.088001</t>
  </si>
  <si>
    <t>79fa4eb7-27cd-4f6c-bebf-b9a08adbb8bd</t>
  </si>
  <si>
    <t>2019-10-29T14:24:29</t>
  </si>
  <si>
    <t>2019-10-29T09:57:07.132+03:00</t>
  </si>
  <si>
    <t>2019-10-29T10:04:30.167+03:00</t>
  </si>
  <si>
    <t xml:space="preserve">nuuney moalim muhudin xuseen </t>
  </si>
  <si>
    <t>615157665</t>
  </si>
  <si>
    <t>88</t>
  </si>
  <si>
    <t xml:space="preserve">1. To buy food  8. Travel expenses  7. To pay household bills </t>
  </si>
  <si>
    <t>3.12242612 43.64422589 429.0 106.128006</t>
  </si>
  <si>
    <t>3.12242612</t>
  </si>
  <si>
    <t>43.64422589</t>
  </si>
  <si>
    <t>106.128006</t>
  </si>
  <si>
    <t>3c323070-4f01-43c5-ae59-9c0385f0a22d</t>
  </si>
  <si>
    <t>2019-10-29T14:24:31</t>
  </si>
  <si>
    <t>2019-10-29T10:04:57.696+03:00</t>
  </si>
  <si>
    <t>2019-10-29T10:11:02.929+03:00</t>
  </si>
  <si>
    <t xml:space="preserve">makey aadan bukur mahamed </t>
  </si>
  <si>
    <t>619710530</t>
  </si>
  <si>
    <t>3.12242465 43.64418174 405.0 4.288</t>
  </si>
  <si>
    <t>3.12242465</t>
  </si>
  <si>
    <t>43.64418174</t>
  </si>
  <si>
    <t>77a13cf5-aef3-459b-b257-de68446efa3d</t>
  </si>
  <si>
    <t>2019-10-29T14:24:33</t>
  </si>
  <si>
    <t>2019-10-29T10:11:29.066+03:00</t>
  </si>
  <si>
    <t>2019-10-29T10:19:26.439+03:00</t>
  </si>
  <si>
    <t xml:space="preserve">bute Mohamed yusuf Hussein </t>
  </si>
  <si>
    <t>615182865</t>
  </si>
  <si>
    <t>3.12242296 43.64419712 411.0 68.608</t>
  </si>
  <si>
    <t>3.12242296</t>
  </si>
  <si>
    <t>43.64419712</t>
  </si>
  <si>
    <t>411.0</t>
  </si>
  <si>
    <t>68.608</t>
  </si>
  <si>
    <t>87123ed2-dac6-471a-b234-2ae8d8b5cf80</t>
  </si>
  <si>
    <t>2019-10-29T14:24:35</t>
  </si>
  <si>
    <t>2019-10-29T10:19:39.504+03:00</t>
  </si>
  <si>
    <t>2019-10-29T10:26:11.282+03:00</t>
  </si>
  <si>
    <t>Ibrahim Adam keer Adam moalim</t>
  </si>
  <si>
    <t>619712296</t>
  </si>
  <si>
    <t>230</t>
  </si>
  <si>
    <t>1. To buy food  5. To pay Rent  6. To buy tools/machinery for other livelihoods use</t>
  </si>
  <si>
    <t>3.1224269 43.64419749 405.0 64.32</t>
  </si>
  <si>
    <t>3.1224269</t>
  </si>
  <si>
    <t>43.64419749</t>
  </si>
  <si>
    <t>64.32</t>
  </si>
  <si>
    <t>f2ff95cc-0416-42af-bdfb-2cbe950eb445</t>
  </si>
  <si>
    <t>2019-10-29T14:24:36</t>
  </si>
  <si>
    <t>2019-10-29T10:26:28.239+03:00</t>
  </si>
  <si>
    <t>2019-10-29T10:33:13.412+03:00</t>
  </si>
  <si>
    <t>boorow aliyow abuukar maahi</t>
  </si>
  <si>
    <t>618946375</t>
  </si>
  <si>
    <t>3.12242658 43.64414413 438.0 10.72</t>
  </si>
  <si>
    <t>3.12242658</t>
  </si>
  <si>
    <t>43.64414413</t>
  </si>
  <si>
    <t>ed330713-01a6-4c83-9540-932497070f6f</t>
  </si>
  <si>
    <t>2019-10-29T14:24:38</t>
  </si>
  <si>
    <t>2019-10-29T10:33:18.849+03:00</t>
  </si>
  <si>
    <t>2019-10-29T10:38:54.030+03:00</t>
  </si>
  <si>
    <t>boorow adan hassan hillal</t>
  </si>
  <si>
    <t>616920060</t>
  </si>
  <si>
    <t>3.12245935 43.64414237 405.0 21.44</t>
  </si>
  <si>
    <t>3.12245935</t>
  </si>
  <si>
    <t>43.64414237</t>
  </si>
  <si>
    <t>a4f259f9-de95-46e8-b2ff-2125a09f6fc6</t>
  </si>
  <si>
    <t>2019-10-29T14:24:40</t>
  </si>
  <si>
    <t>2019-10-29T10:39:15.655+03:00</t>
  </si>
  <si>
    <t>2019-10-29T10:44:26.988+03:00</t>
  </si>
  <si>
    <t xml:space="preserve">abdow Ali nuur Ibrahim </t>
  </si>
  <si>
    <t>615117522</t>
  </si>
  <si>
    <t>3.12245969 43.64421783 405.0 4.288</t>
  </si>
  <si>
    <t>3.12245969</t>
  </si>
  <si>
    <t>43.64421783</t>
  </si>
  <si>
    <t>d37d0a34-3754-4e64-9483-044afc64cd72</t>
  </si>
  <si>
    <t>2019-10-29T14:24:41</t>
  </si>
  <si>
    <t>2019-10-29T10:46:12.150+03:00</t>
  </si>
  <si>
    <t>2019-10-29T10:53:35.088+03:00</t>
  </si>
  <si>
    <t xml:space="preserve">dhigin Mohamed Ibrahim Hassan </t>
  </si>
  <si>
    <t>616581043</t>
  </si>
  <si>
    <t xml:space="preserve">1. To buy food  6. To buy tools/machinery for other livelihoods use 7. To pay household bills </t>
  </si>
  <si>
    <t>3.12254727 43.64414911 425.0 56.816</t>
  </si>
  <si>
    <t>3.12254727</t>
  </si>
  <si>
    <t>43.64414911</t>
  </si>
  <si>
    <t>56.816</t>
  </si>
  <si>
    <t>8cdc69e5-3827-477a-accc-b28ff26c01c8</t>
  </si>
  <si>
    <t>2019-10-29T14:24:43</t>
  </si>
  <si>
    <t>2019-10-29T10:53:40.414+03:00</t>
  </si>
  <si>
    <t>2019-10-29T10:59:13.194+03:00</t>
  </si>
  <si>
    <t>maryan mahamed adan ibraan</t>
  </si>
  <si>
    <t>616714028</t>
  </si>
  <si>
    <t>3.12233977 43.64417684 421.0 13.936001</t>
  </si>
  <si>
    <t>3.12233977</t>
  </si>
  <si>
    <t>43.64417684</t>
  </si>
  <si>
    <t>8b6cad70-22d5-428c-83f5-5d5fa01670f5</t>
  </si>
  <si>
    <t>2019-10-29T14:24:45</t>
  </si>
  <si>
    <t>2019-10-29T10:59:17.143+03:00</t>
  </si>
  <si>
    <t>2019-10-29T11:05:20.960+03:00</t>
  </si>
  <si>
    <t xml:space="preserve">habibo macalin hasan adan </t>
  </si>
  <si>
    <t>613529973</t>
  </si>
  <si>
    <t>3.12239302 43.6442064 455.0 10.72</t>
  </si>
  <si>
    <t>3.12239302</t>
  </si>
  <si>
    <t>43.6442064</t>
  </si>
  <si>
    <t>455.0</t>
  </si>
  <si>
    <t>a4df7e5d-2c10-4885-87c9-afe24d044f52</t>
  </si>
  <si>
    <t>2019-10-29T14:24:47</t>
  </si>
  <si>
    <t>2019-10-29T11:05:24.978+03:00</t>
  </si>
  <si>
    <t>2019-10-29T11:11:56.418+03:00</t>
  </si>
  <si>
    <t xml:space="preserve">hadiijo Ali adan Ibrahim </t>
  </si>
  <si>
    <t>617986348</t>
  </si>
  <si>
    <t>3.1223966 43.64419481 455.0 43.952</t>
  </si>
  <si>
    <t>3.1223966</t>
  </si>
  <si>
    <t>43.64419481</t>
  </si>
  <si>
    <t>43.952</t>
  </si>
  <si>
    <t>09870584-da0c-4bc0-a99b-9fab777ce8f2</t>
  </si>
  <si>
    <t>2019-10-29T14:24:49</t>
  </si>
  <si>
    <t>2019-10-29T11:12:03.852+03:00</t>
  </si>
  <si>
    <t>2019-10-29T11:17:33.810+03:00</t>
  </si>
  <si>
    <t xml:space="preserve">iisho Mohamed nisha Ibrahim </t>
  </si>
  <si>
    <t>616605397</t>
  </si>
  <si>
    <t>3.12244467 43.64425112 417.0 4.288</t>
  </si>
  <si>
    <t>3.12244467</t>
  </si>
  <si>
    <t>43.64425112</t>
  </si>
  <si>
    <t>417.0</t>
  </si>
  <si>
    <t>d05b3aa6-f292-4693-bd5f-6055c0c2c093</t>
  </si>
  <si>
    <t>2019-10-29T14:24:51</t>
  </si>
  <si>
    <t>2019-10-29T11:22:23.744+03:00</t>
  </si>
  <si>
    <t>2019-10-29T11:29:36.074+03:00</t>
  </si>
  <si>
    <t xml:space="preserve">Yusuf mohamud Mohamed </t>
  </si>
  <si>
    <t>yasin moalim Osman abdi</t>
  </si>
  <si>
    <t>617813499</t>
  </si>
  <si>
    <t>3.12243222 43.6442247 420.0 10.72</t>
  </si>
  <si>
    <t>3.12243222</t>
  </si>
  <si>
    <t>43.6442247</t>
  </si>
  <si>
    <t>0710fbd6-9eb3-407c-a5af-e1ec78d530a2</t>
  </si>
  <si>
    <t>2019-10-29T14:24:52</t>
  </si>
  <si>
    <t>2019-10-29T11:29:39.363+03:00</t>
  </si>
  <si>
    <t>2019-10-29T11:34:50.337+03:00</t>
  </si>
  <si>
    <t xml:space="preserve">Adam mohamud idiris Adam </t>
  </si>
  <si>
    <t>612790435</t>
  </si>
  <si>
    <t>3.12249061 43.64421744 406.0 12.864</t>
  </si>
  <si>
    <t>3.12249061</t>
  </si>
  <si>
    <t>43.64421744</t>
  </si>
  <si>
    <t>406.0</t>
  </si>
  <si>
    <t>ca744b9c-99a3-4a2f-ad30-03c444b6629a</t>
  </si>
  <si>
    <t>2019-10-29T14:24:54</t>
  </si>
  <si>
    <t>2019-10-29T12:29:44.547+03:00</t>
  </si>
  <si>
    <t>2019-10-29T12:38:47.856+03:00</t>
  </si>
  <si>
    <t xml:space="preserve">muzamil Ali khayre Hassan </t>
  </si>
  <si>
    <t>615238155</t>
  </si>
  <si>
    <t>28</t>
  </si>
  <si>
    <t>3.12362778 43.65918593 407.0 10.72</t>
  </si>
  <si>
    <t>3.12362778</t>
  </si>
  <si>
    <t>43.65918593</t>
  </si>
  <si>
    <t>407.0</t>
  </si>
  <si>
    <t>10ae6ef2-1f83-41e5-8095-af6d61ce1794</t>
  </si>
  <si>
    <t>2019-10-29T14:24:55</t>
  </si>
  <si>
    <t>2019-10-29T20:35:02.263+03</t>
  </si>
  <si>
    <t>2019-10-30T10:09:19.322+03</t>
  </si>
  <si>
    <t>Nurto Dahir Ali Miidow</t>
  </si>
  <si>
    <t>617762619</t>
  </si>
  <si>
    <t>3.1117438518531815 43.64777726873315 413.72139068218786 6.0</t>
  </si>
  <si>
    <t>3.1117438518531815</t>
  </si>
  <si>
    <t>43.64777726873315</t>
  </si>
  <si>
    <t>413.72139068218786</t>
  </si>
  <si>
    <t>a23a56d7-040d-4ed4-abd3-e4b73bf3a3b7</t>
  </si>
  <si>
    <t>2019-10-30T07:52:25</t>
  </si>
  <si>
    <t>2019-10-29T20:51:15.917+03</t>
  </si>
  <si>
    <t>2019-10-30T08:59:45.709+03</t>
  </si>
  <si>
    <t>Sowdo Adan Ali Adan</t>
  </si>
  <si>
    <t>616275579</t>
  </si>
  <si>
    <t>3.1117574174530875 43.64774579674223 401.40604633752923 6.0</t>
  </si>
  <si>
    <t>3.1117574174530875</t>
  </si>
  <si>
    <t>43.64774579674223</t>
  </si>
  <si>
    <t>401.40604633752923</t>
  </si>
  <si>
    <t>66b934e7-5604-4e41-bdf5-4a285b5c1ab4</t>
  </si>
  <si>
    <t>2019-10-30T07:52:28</t>
  </si>
  <si>
    <t>2019-10-29T21:02:40.587+03</t>
  </si>
  <si>
    <t>2019-10-30T09:03:22.291+03</t>
  </si>
  <si>
    <t>Habibo Idow Isxaq Adan</t>
  </si>
  <si>
    <t>617195686</t>
  </si>
  <si>
    <t>3.1119929266248683 43.64771841600089 439.7250725061307 32.0</t>
  </si>
  <si>
    <t>3.1119929266248683</t>
  </si>
  <si>
    <t>43.64771841600089</t>
  </si>
  <si>
    <t>439.7250725061307</t>
  </si>
  <si>
    <t>110c5937-d24e-4acb-b4b7-62ecf85da3e1</t>
  </si>
  <si>
    <t>2019-10-30T07:52:30</t>
  </si>
  <si>
    <t>2019-10-29T21:18:52.209+03</t>
  </si>
  <si>
    <t>2019-10-30T09:07:30.177+03</t>
  </si>
  <si>
    <t>Xawo Ali Isxaq Raaman</t>
  </si>
  <si>
    <t>618918765</t>
  </si>
  <si>
    <t>3.111786319507538 43.647693717764575 418.15081814084397 16.0</t>
  </si>
  <si>
    <t>3.111786319507538</t>
  </si>
  <si>
    <t>43.647693717764575</t>
  </si>
  <si>
    <t>418.15081814084397</t>
  </si>
  <si>
    <t>f2400b24-ebf3-4620-8610-ff84ce0dd6c0</t>
  </si>
  <si>
    <t>2019-10-30T07:52:33</t>
  </si>
  <si>
    <t>2019-10-29T21:34:26.517+03</t>
  </si>
  <si>
    <t>2019-10-30T09:12:05.218+03</t>
  </si>
  <si>
    <t>Halimo Ibrahim Abdi Nor</t>
  </si>
  <si>
    <t>616329056</t>
  </si>
  <si>
    <t>3.1117346467071374 43.64776668751302 407.5392466064324 8.0</t>
  </si>
  <si>
    <t>3.1117346467071374</t>
  </si>
  <si>
    <t>43.64776668751302</t>
  </si>
  <si>
    <t>407.5392466064324</t>
  </si>
  <si>
    <t>00995846-d52a-44e6-b26a-aa261a0e430c</t>
  </si>
  <si>
    <t>2019-10-30T07:52:36</t>
  </si>
  <si>
    <t>2019-10-29T21:45:25.559+03</t>
  </si>
  <si>
    <t>2019-10-30T09:16:07.291+03</t>
  </si>
  <si>
    <t>Timiro Mohammed Nor Ibrahim</t>
  </si>
  <si>
    <t>616479865</t>
  </si>
  <si>
    <t>3.1117969683849953 43.647726653913786 406.47836139363903 32.0</t>
  </si>
  <si>
    <t>3.1117969683849953</t>
  </si>
  <si>
    <t>43.647726653913786</t>
  </si>
  <si>
    <t>406.47836139363903</t>
  </si>
  <si>
    <t>4ae987f0-a26a-4834-ae11-66e7ea9005a2</t>
  </si>
  <si>
    <t>2019-10-30T07:52:38</t>
  </si>
  <si>
    <t>2019-10-29T21:52:44.626+03</t>
  </si>
  <si>
    <t>2019-10-30T09:20:24.391+03</t>
  </si>
  <si>
    <t>Umuro Sidow Qaad Isxaq</t>
  </si>
  <si>
    <t>618237874</t>
  </si>
  <si>
    <t>3.111779969418274 43.6477252678183 418.59369715211744 32.0</t>
  </si>
  <si>
    <t>3.111779969418274</t>
  </si>
  <si>
    <t>43.6477252678183</t>
  </si>
  <si>
    <t>418.59369715211744</t>
  </si>
  <si>
    <t>063c3623-ec05-4054-aa8d-ac715e2983ca</t>
  </si>
  <si>
    <t>2019-10-30T07:52:41</t>
  </si>
  <si>
    <t>2019-10-29T21:58:03.301+03</t>
  </si>
  <si>
    <t>2019-10-30T09:23:55.152+03</t>
  </si>
  <si>
    <t>Nuuro Isxaq Amin Mursal</t>
  </si>
  <si>
    <t>618807806</t>
  </si>
  <si>
    <t>3.1117877768228936 43.64773630915064 402.1713571480239 32.0</t>
  </si>
  <si>
    <t>3.1117877768228936</t>
  </si>
  <si>
    <t>43.64773630915064</t>
  </si>
  <si>
    <t>402.1713571480239</t>
  </si>
  <si>
    <t>7f80deb3-bf9c-4877-a279-33078d7b9ecc</t>
  </si>
  <si>
    <t>2019-10-30T07:52:43</t>
  </si>
  <si>
    <t>2019-10-29T22:03:08.566+03</t>
  </si>
  <si>
    <t>2019-10-30T09:27:18.602+03</t>
  </si>
  <si>
    <t>Xaredo Abdullahi Abdi Nor</t>
  </si>
  <si>
    <t>618276081</t>
  </si>
  <si>
    <t>33</t>
  </si>
  <si>
    <t>3.1116335720730866 43.64786458720323 394.6710397224801 32.0</t>
  </si>
  <si>
    <t>3.1116335720730866</t>
  </si>
  <si>
    <t>43.64786458720323</t>
  </si>
  <si>
    <t>394.6710397224801</t>
  </si>
  <si>
    <t>e1ea02ec-3891-4b96-8124-591862600990</t>
  </si>
  <si>
    <t>2019-10-30T07:52:46</t>
  </si>
  <si>
    <t>2019-10-29T22:17:14.106+03</t>
  </si>
  <si>
    <t>2019-10-30T09:30:47.016+03</t>
  </si>
  <si>
    <t>Habiibo Ali Hussein Abdullahi</t>
  </si>
  <si>
    <t>618971803</t>
  </si>
  <si>
    <t>3.11158904935528 43.64800518095043 397.0545391325111 24.0</t>
  </si>
  <si>
    <t>3.11158904935528</t>
  </si>
  <si>
    <t>43.64800518095043</t>
  </si>
  <si>
    <t>397.0545391325111</t>
  </si>
  <si>
    <t>849f09a6-5231-46bb-8541-8bbf47865963</t>
  </si>
  <si>
    <t>2019-10-30T07:52:49</t>
  </si>
  <si>
    <t>2019-10-30T08:16:11.522+03</t>
  </si>
  <si>
    <t>2019-10-30T09:33:54.131+03</t>
  </si>
  <si>
    <t>Ulmo Abdi Mohammed Nor</t>
  </si>
  <si>
    <t>618207631</t>
  </si>
  <si>
    <t>3.1223894746423206 43.64417261379678 422.29097796147295 16.0</t>
  </si>
  <si>
    <t>3.1223894746423206</t>
  </si>
  <si>
    <t>43.64417261379678</t>
  </si>
  <si>
    <t>422.29097796147295</t>
  </si>
  <si>
    <t>ed1a317e-2019-44ec-a32d-752bebfc922c</t>
  </si>
  <si>
    <t>2019-10-30T07:52:55</t>
  </si>
  <si>
    <t>2019-10-30T09:37:41.010+03</t>
  </si>
  <si>
    <t>2019-10-30T09:44:15.793+03</t>
  </si>
  <si>
    <t>Mumino Abdullahi Adan Ali</t>
  </si>
  <si>
    <t>616563310</t>
  </si>
  <si>
    <t>3.122677436223293 43.64425759761434 373.958486458766 16.0</t>
  </si>
  <si>
    <t>3.122677436223293</t>
  </si>
  <si>
    <t>43.64425759761434</t>
  </si>
  <si>
    <t>373.958486458766</t>
  </si>
  <si>
    <t>34387a1d-d901-4456-975a-ae2ff8fa2dcb</t>
  </si>
  <si>
    <t>2019-10-30T07:53:04</t>
  </si>
  <si>
    <t>2019-10-30T09:44:28.629+03</t>
  </si>
  <si>
    <t>2019-10-30T09:53:38.163+03</t>
  </si>
  <si>
    <t xml:space="preserve">Adan Ali Shule Ibrahim </t>
  </si>
  <si>
    <t>618076537</t>
  </si>
  <si>
    <t>3.122724525771405 43.644253204346874 328.2395510623629 16.0</t>
  </si>
  <si>
    <t>3.122724525771405</t>
  </si>
  <si>
    <t>43.644253204346874</t>
  </si>
  <si>
    <t>328.2395510623629</t>
  </si>
  <si>
    <t>fd66dbcb-5f98-4240-a224-9c5005927a63</t>
  </si>
  <si>
    <t>2019-10-30T07:53:07</t>
  </si>
  <si>
    <t>2019-10-30T09:53:41.744+03</t>
  </si>
  <si>
    <t>2019-10-30T09:59:47.880+03</t>
  </si>
  <si>
    <t>Abdullahi Ibrahim Midow Hasan</t>
  </si>
  <si>
    <t>616804185</t>
  </si>
  <si>
    <t>3.122640984481174 43.64420888272138 382.67181661879704 16.0</t>
  </si>
  <si>
    <t>3.122640984481174</t>
  </si>
  <si>
    <t>43.64420888272138</t>
  </si>
  <si>
    <t>382.67181661879704</t>
  </si>
  <si>
    <t>1cdae98a-4536-4395-8d7f-193ee38c6098</t>
  </si>
  <si>
    <t>2019-10-30T07:53:10</t>
  </si>
  <si>
    <t>2019-10-30T10:00:42.820+03</t>
  </si>
  <si>
    <t>2019-10-30T10:07:19.666+03</t>
  </si>
  <si>
    <t>Adam Kheyre Isxaq Ali</t>
  </si>
  <si>
    <t>618135658</t>
  </si>
  <si>
    <t>3.1225253104189914 43.64425465062352 400.12021060111107 16.0</t>
  </si>
  <si>
    <t>3.1225253104189914</t>
  </si>
  <si>
    <t>43.64425465062352</t>
  </si>
  <si>
    <t>400.12021060111107</t>
  </si>
  <si>
    <t>67588416-658e-4b86-a130-05c7d8403f6d</t>
  </si>
  <si>
    <t>2019-10-30T07:53:13</t>
  </si>
  <si>
    <t>2019-10-30T08:26:06.323+03</t>
  </si>
  <si>
    <t>2019-10-30T09:37:23.654+03</t>
  </si>
  <si>
    <t>Dahabo Abdi Derow Ali</t>
  </si>
  <si>
    <t>619713315</t>
  </si>
  <si>
    <t>85</t>
  </si>
  <si>
    <t>3.122392506818359 43.6441495918885 435.4804878560868 16.0</t>
  </si>
  <si>
    <t>3.122392506818359</t>
  </si>
  <si>
    <t>43.6441495918885</t>
  </si>
  <si>
    <t>435.4804878560868</t>
  </si>
  <si>
    <t>c269f701-0ecf-4b97-a9a6-c83afc516460</t>
  </si>
  <si>
    <t>2019-10-30T08:31:16</t>
  </si>
  <si>
    <t>2019-10-29T12:01:09.217+03:00</t>
  </si>
  <si>
    <t>2019-10-30T08:57:42.834+03:00</t>
  </si>
  <si>
    <t>Hawo Isaq Ibrahim Maalin</t>
  </si>
  <si>
    <t>617018405</t>
  </si>
  <si>
    <t>46</t>
  </si>
  <si>
    <t>3.1224760226905346 43.644164046272635 433.0 15.0</t>
  </si>
  <si>
    <t>3.1224760226905346</t>
  </si>
  <si>
    <t>43.644164046272635</t>
  </si>
  <si>
    <t>3866abd1-43fe-4431-86f1-95839df34bbf</t>
  </si>
  <si>
    <t>2019-10-30T09:28:54</t>
  </si>
  <si>
    <t>2019-10-29T20:34:21.659+03:00</t>
  </si>
  <si>
    <t>2019-10-30T09:01:22.677+03:00</t>
  </si>
  <si>
    <t>Cadey Hassan Mad Isaq</t>
  </si>
  <si>
    <t>618175107</t>
  </si>
  <si>
    <t>3.1165337143465877 43.660017158836126 416.0 20.5</t>
  </si>
  <si>
    <t>3.1165337143465877</t>
  </si>
  <si>
    <t>43.660017158836126</t>
  </si>
  <si>
    <t>20.5</t>
  </si>
  <si>
    <t>ea813666-c1ff-409e-99b0-0aadb0a11d56</t>
  </si>
  <si>
    <t>2019-10-30T09:28:55</t>
  </si>
  <si>
    <t>2019-10-29T20:53:06.316+03:00</t>
  </si>
  <si>
    <t>2019-10-30T10:33:37.556+03:00</t>
  </si>
  <si>
    <t>Hilowley Hussein  Abdullahi Mad</t>
  </si>
  <si>
    <t>612815672</t>
  </si>
  <si>
    <t>3.1165920943021774 43.659582221880555 451.0 16.5</t>
  </si>
  <si>
    <t>3.1165920943021774</t>
  </si>
  <si>
    <t>43.659582221880555</t>
  </si>
  <si>
    <t>451.0</t>
  </si>
  <si>
    <t>16.5</t>
  </si>
  <si>
    <t>82937acf-1112-4848-be2b-552e7da88689</t>
  </si>
  <si>
    <t>2019-10-30T09:28:56</t>
  </si>
  <si>
    <t>2019-10-29T21:02:38.215+03:00</t>
  </si>
  <si>
    <t>2019-10-30T09:08:25.568+03:00</t>
  </si>
  <si>
    <t xml:space="preserve">Amino Adan Suuley Ibrahim </t>
  </si>
  <si>
    <t>617128679</t>
  </si>
  <si>
    <t>39</t>
  </si>
  <si>
    <t>3.116540629416704 43.66006434895098 423.0 10.0</t>
  </si>
  <si>
    <t>3.116540629416704</t>
  </si>
  <si>
    <t>43.66006434895098</t>
  </si>
  <si>
    <t>1813140e-7296-462e-81c9-33e003f01828</t>
  </si>
  <si>
    <t>2019-10-30T09:28:58</t>
  </si>
  <si>
    <t>2019-10-29T21:13:35.771+03:00</t>
  </si>
  <si>
    <t>2019-10-30T09:12:40.143+03:00</t>
  </si>
  <si>
    <t>Amino Haaji Hussen Hassan</t>
  </si>
  <si>
    <t>618956822</t>
  </si>
  <si>
    <t>3.116585682146251 43.65994012914598 399.0 20.5</t>
  </si>
  <si>
    <t>3.116585682146251</t>
  </si>
  <si>
    <t>43.65994012914598</t>
  </si>
  <si>
    <t>399.0</t>
  </si>
  <si>
    <t>9fc8cfc3-a760-44b5-9716-a9b68124959a</t>
  </si>
  <si>
    <t>2019-10-30T09:28:59</t>
  </si>
  <si>
    <t>2019-10-29T21:24:10.890+03:00</t>
  </si>
  <si>
    <t>2019-10-30T09:19:10.368+03:00</t>
  </si>
  <si>
    <t>Hawa Abdi Adan Isaq</t>
  </si>
  <si>
    <t>617529134</t>
  </si>
  <si>
    <t>3.116382588632405 43.660096116364 419.0 16.5</t>
  </si>
  <si>
    <t>3.116382588632405</t>
  </si>
  <si>
    <t>43.660096116364</t>
  </si>
  <si>
    <t>44354d97-04df-4d28-98e5-121f957fa1ad</t>
  </si>
  <si>
    <t>2019-10-30T09:29:01</t>
  </si>
  <si>
    <t>2019-10-29T21:31:40.344+03:00</t>
  </si>
  <si>
    <t>2019-10-30T10:22:52.444+03:00</t>
  </si>
  <si>
    <t>Dahabo Mohamed Abdinur Adan</t>
  </si>
  <si>
    <t>619354686</t>
  </si>
  <si>
    <t>62</t>
  </si>
  <si>
    <t>3.11659662052989 43.659984888508916 418.0 9.5</t>
  </si>
  <si>
    <t>3.11659662052989</t>
  </si>
  <si>
    <t>43.659984888508916</t>
  </si>
  <si>
    <t>9.5</t>
  </si>
  <si>
    <t>4de71a7d-c644-4671-95ff-db5dab24b50e</t>
  </si>
  <si>
    <t>2019-10-30T09:29:03</t>
  </si>
  <si>
    <t>2019-10-29T21:52:03.991+03:00</t>
  </si>
  <si>
    <t>2019-10-30T10:33:24.396+03:00</t>
  </si>
  <si>
    <t>Hawo Ibrahim  Abdi Osman</t>
  </si>
  <si>
    <t>619744014</t>
  </si>
  <si>
    <t>3.1166215986013412 43.66004674695432 417.0 10.0</t>
  </si>
  <si>
    <t>3.1166215986013412</t>
  </si>
  <si>
    <t>43.66004674695432</t>
  </si>
  <si>
    <t>70681efd-a334-4d37-9cdf-54617f1030ac</t>
  </si>
  <si>
    <t>2019-10-30T09:29:04</t>
  </si>
  <si>
    <t>2019-10-29T22:05:37.177+03:00</t>
  </si>
  <si>
    <t>2019-10-30T09:30:24.914+03:00</t>
  </si>
  <si>
    <t>Qamaro Ali Yarow Abdi</t>
  </si>
  <si>
    <t>613127403</t>
  </si>
  <si>
    <t>3.1167708802968264 43.65991976112127 375.0 12.5</t>
  </si>
  <si>
    <t>3.1167708802968264</t>
  </si>
  <si>
    <t>43.65991976112127</t>
  </si>
  <si>
    <t>375.0</t>
  </si>
  <si>
    <t>12.5</t>
  </si>
  <si>
    <t>25b9731a-d7a3-4eea-acd1-008c6be0d9ef</t>
  </si>
  <si>
    <t>2019-10-30T09:29:06</t>
  </si>
  <si>
    <t>2019-10-29T22:12:43.712+03:00</t>
  </si>
  <si>
    <t>2019-10-30T10:28:57.599+03:00</t>
  </si>
  <si>
    <t>Muslimo Sheik Hassan Ali</t>
  </si>
  <si>
    <t>612131569</t>
  </si>
  <si>
    <t>3.11678450088948 43.660007352009416 409.0 10.5</t>
  </si>
  <si>
    <t>3.11678450088948</t>
  </si>
  <si>
    <t>43.660007352009416</t>
  </si>
  <si>
    <t>347e77bc-1931-4766-8dc2-0bf72670626b</t>
  </si>
  <si>
    <t>2019-10-30T09:29:07</t>
  </si>
  <si>
    <t>2019-10-30T05:50:47.014+03:00</t>
  </si>
  <si>
    <t>2019-10-30T10:23:17.852+03:00</t>
  </si>
  <si>
    <t>Mad Dahir Miidow Hassan</t>
  </si>
  <si>
    <t>615975461</t>
  </si>
  <si>
    <t>3.1165281403809786 43.65995219908655 417.0 10.0</t>
  </si>
  <si>
    <t>3.1165281403809786</t>
  </si>
  <si>
    <t>43.65995219908655</t>
  </si>
  <si>
    <t>a770950c-b33c-4d79-928b-6c17ebca734e</t>
  </si>
  <si>
    <t>2019-10-30T09:29:08</t>
  </si>
  <si>
    <t>2019-10-30T06:02:25.535+03:00</t>
  </si>
  <si>
    <t>2019-10-30T10:29:08.015+03:00</t>
  </si>
  <si>
    <t>Keerow ibrahim Miidow Hassan</t>
  </si>
  <si>
    <t>618295487</t>
  </si>
  <si>
    <t xml:space="preserve">4. To buy clothing  1. To buy food  7. To pay household bills </t>
  </si>
  <si>
    <t>3.1166221015155315 43.65998505614698 404.0 11.5</t>
  </si>
  <si>
    <t>3.1166221015155315</t>
  </si>
  <si>
    <t>43.65998505614698</t>
  </si>
  <si>
    <t>404.0</t>
  </si>
  <si>
    <t>26054ae7-e174-498c-8362-da6f1006bdd6</t>
  </si>
  <si>
    <t>2019-10-30T09:29:10</t>
  </si>
  <si>
    <t>2019-10-30T06:14:01.417+03:00</t>
  </si>
  <si>
    <t>2019-10-30T10:33:55.873+03:00</t>
  </si>
  <si>
    <t>29</t>
  </si>
  <si>
    <t>3.1166700879111886 43.65992872975767 387.0 9.5</t>
  </si>
  <si>
    <t>3.1166700879111886</t>
  </si>
  <si>
    <t>43.65992872975767</t>
  </si>
  <si>
    <t>387.0</t>
  </si>
  <si>
    <t>4e61c624-a9d3-4a1b-840c-4e96974831ee</t>
  </si>
  <si>
    <t>2019-10-30T09:29:12</t>
  </si>
  <si>
    <t>2019-10-30T06:24:38.785+03:00</t>
  </si>
  <si>
    <t>2019-10-30T10:28:40.617+03:00</t>
  </si>
  <si>
    <t>Maclin Abdidiif Osman Nuurow</t>
  </si>
  <si>
    <t>618502102</t>
  </si>
  <si>
    <t>3.116564475931227 43.65999695844948 394.0 31.5</t>
  </si>
  <si>
    <t>3.116564475931227</t>
  </si>
  <si>
    <t>43.65999695844948</t>
  </si>
  <si>
    <t>394.0</t>
  </si>
  <si>
    <t>31.5</t>
  </si>
  <si>
    <t>25d13b55-fe42-40a5-8e32-81ba12dcdd73</t>
  </si>
  <si>
    <t>2019-10-30T09:29:13</t>
  </si>
  <si>
    <t>2019-10-30T06:44:32.076+03:00</t>
  </si>
  <si>
    <t>2019-10-30T10:33:05.246+03:00</t>
  </si>
  <si>
    <t>Hassan Aden Suley Ibrahim</t>
  </si>
  <si>
    <t>612157545</t>
  </si>
  <si>
    <t>3.1166380690410733 43.65996208973229 408.0 10.5</t>
  </si>
  <si>
    <t>3.1166380690410733</t>
  </si>
  <si>
    <t>43.65996208973229</t>
  </si>
  <si>
    <t>b0d87edc-154e-43a0-aaa0-9528571e40e5</t>
  </si>
  <si>
    <t>2019-10-30T09:29:16</t>
  </si>
  <si>
    <t>2019-10-30T06:52:59.850+03:00</t>
  </si>
  <si>
    <t>2019-10-30T10:14:31.504+03:00</t>
  </si>
  <si>
    <t>Didigow Isaq Sheik Amiin</t>
  </si>
  <si>
    <t>619813760</t>
  </si>
  <si>
    <t>320</t>
  </si>
  <si>
    <t>3.1165743246674538 43.66001388989389 408.0 6.5</t>
  </si>
  <si>
    <t>3.1165743246674538</t>
  </si>
  <si>
    <t>43.66001388989389</t>
  </si>
  <si>
    <t>6.5</t>
  </si>
  <si>
    <t>7f1353e7-0cae-4b0d-ac71-cd61c6a2c2af</t>
  </si>
  <si>
    <t>2019-10-30T09:29:17</t>
  </si>
  <si>
    <t>2019-10-30T09:40:28.932+03:00</t>
  </si>
  <si>
    <t>2019-10-30T10:14:47.463+03:00</t>
  </si>
  <si>
    <t>Fadumo  Moalin Mukhtar Macalin</t>
  </si>
  <si>
    <t>619714038</t>
  </si>
  <si>
    <t>3.1221813149750233 43.644084921106696 472.0 21.0</t>
  </si>
  <si>
    <t>3.1221813149750233</t>
  </si>
  <si>
    <t>43.644084921106696</t>
  </si>
  <si>
    <t>472.0</t>
  </si>
  <si>
    <t>95020374-06af-4369-adcc-0067daa2b6a3</t>
  </si>
  <si>
    <t>2019-10-30T09:29:18</t>
  </si>
  <si>
    <t>2019-10-30T09:48:07.770+03:00</t>
  </si>
  <si>
    <t>2019-10-30T10:23:04.016+03:00</t>
  </si>
  <si>
    <t>Sheikh Hussein Salad Mursal</t>
  </si>
  <si>
    <t>618971108</t>
  </si>
  <si>
    <t>3.12248972710222 43.644225653260946 399.0 19.5</t>
  </si>
  <si>
    <t>3.12248972710222</t>
  </si>
  <si>
    <t>43.644225653260946</t>
  </si>
  <si>
    <t>19.5</t>
  </si>
  <si>
    <t>cc3dc7a2-dec9-4523-bfad-8fa4bc652116</t>
  </si>
  <si>
    <t>2019-10-30T09:29:19</t>
  </si>
  <si>
    <t>2019-10-30T09:54:50.819+03:00</t>
  </si>
  <si>
    <t>2019-10-30T10:03:51.059+03:00</t>
  </si>
  <si>
    <t>Mansur Ibrahim Da'ud Mursal</t>
  </si>
  <si>
    <t>615975699</t>
  </si>
  <si>
    <t>240</t>
  </si>
  <si>
    <t>3.122438220307231 43.644261779263616 418.0 11.5</t>
  </si>
  <si>
    <t>3.122438220307231</t>
  </si>
  <si>
    <t>43.644261779263616</t>
  </si>
  <si>
    <t>c87410f9-13f8-41d0-a8d1-48572e8b3f01</t>
  </si>
  <si>
    <t>2019-10-30T09:29:21</t>
  </si>
  <si>
    <t>2019-10-30T10:05:03.233+03:00</t>
  </si>
  <si>
    <t>2019-10-30T10:14:59.988+03:00</t>
  </si>
  <si>
    <t>Macalin Ibrahim Macalin Isaq</t>
  </si>
  <si>
    <t>619638054</t>
  </si>
  <si>
    <t>3.1223415350541472 43.6442453507334 400.0 25.5</t>
  </si>
  <si>
    <t>3.1223415350541472</t>
  </si>
  <si>
    <t>43.6442453507334</t>
  </si>
  <si>
    <t>25.5</t>
  </si>
  <si>
    <t>27f0e243-24b1-4e23-9493-9c32a440d6c8</t>
  </si>
  <si>
    <t>2019-10-30T09:29:22</t>
  </si>
  <si>
    <t>2015-01-01T20:03:56.151+03:00</t>
  </si>
  <si>
    <t>2019-10-30T22:51:39.194+03:00</t>
  </si>
  <si>
    <t>Maana ali kutub ali</t>
  </si>
  <si>
    <t>612157246</t>
  </si>
  <si>
    <t>3.12231353 43.64427732 423.0 7.0</t>
  </si>
  <si>
    <t>3.12231353</t>
  </si>
  <si>
    <t>43.64427732</t>
  </si>
  <si>
    <t>a5b4ba73-71fa-4b80-b6dc-1406e461ee2a</t>
  </si>
  <si>
    <t>2019-10-30T09:30:43</t>
  </si>
  <si>
    <t>2015-01-01T20:16:54.364+03:00</t>
  </si>
  <si>
    <t>2019-10-30T23:06:02.207+03:00</t>
  </si>
  <si>
    <t>Aamina adan maxamed cumar</t>
  </si>
  <si>
    <t>619423261</t>
  </si>
  <si>
    <t>3.12244251 43.64421792 419.0 9.0</t>
  </si>
  <si>
    <t>3.12244251</t>
  </si>
  <si>
    <t>43.64421792</t>
  </si>
  <si>
    <t>f60ebc1d-4d75-4695-bb9e-d5caf876a762</t>
  </si>
  <si>
    <t>2019-10-30T09:30:45</t>
  </si>
  <si>
    <t>2015-01-01T20:25:04.510+03:00</t>
  </si>
  <si>
    <t>2019-10-30T23:08:20.335+03:00</t>
  </si>
  <si>
    <t>Xakiima isxaag ibrahim adan</t>
  </si>
  <si>
    <t>615708847</t>
  </si>
  <si>
    <t>3.12243443 43.64386089 465.0 11.0</t>
  </si>
  <si>
    <t>3.12243443</t>
  </si>
  <si>
    <t>43.64386089</t>
  </si>
  <si>
    <t>465.0</t>
  </si>
  <si>
    <t>4b21c91c-bf4f-4e21-963b-6febb050ee0d</t>
  </si>
  <si>
    <t>2019-10-30T09:30:46</t>
  </si>
  <si>
    <t>2019-10-30T20:36:04.801+03:00</t>
  </si>
  <si>
    <t>2019-10-30T23:25:40.013+03:00</t>
  </si>
  <si>
    <t>Khadija ibrahim xasan idiris</t>
  </si>
  <si>
    <t>619667983</t>
  </si>
  <si>
    <t>3.12251485 43.64408107 396.0 24.0</t>
  </si>
  <si>
    <t>3.12251485</t>
  </si>
  <si>
    <t>43.64408107</t>
  </si>
  <si>
    <t>540b20e3-20a7-4dbb-94fe-3a310df36605</t>
  </si>
  <si>
    <t>2019-10-30T09:30:48</t>
  </si>
  <si>
    <t>2019-10-30T20:43:09.408+03:00</t>
  </si>
  <si>
    <t>2019-10-30T20:50:08.785+03:00</t>
  </si>
  <si>
    <t>Habiiba ali cusman ali</t>
  </si>
  <si>
    <t>616936489</t>
  </si>
  <si>
    <t>3.1224642 43.64399245 445.0 22.0</t>
  </si>
  <si>
    <t>3.1224642</t>
  </si>
  <si>
    <t>43.64399245</t>
  </si>
  <si>
    <t>445.0</t>
  </si>
  <si>
    <t>c59493f0-5d41-4cb5-841e-3c22e6a65f4e</t>
  </si>
  <si>
    <t>2019-10-30T09:30:51</t>
  </si>
  <si>
    <t>2019-10-30T20:50:12.796+03:00</t>
  </si>
  <si>
    <t>2019-10-30T23:39:07.665+03:00</t>
  </si>
  <si>
    <t>Midow isxaag mad isxaag</t>
  </si>
  <si>
    <t>618005095</t>
  </si>
  <si>
    <t>3.12235297 43.64427984 444.0 19.0</t>
  </si>
  <si>
    <t>3.12235297</t>
  </si>
  <si>
    <t>43.64427984</t>
  </si>
  <si>
    <t>444.0</t>
  </si>
  <si>
    <t>4103780c-4f9b-4438-a388-99702017a0b0</t>
  </si>
  <si>
    <t>2019-10-30T09:30:52</t>
  </si>
  <si>
    <t>2019-10-30T20:57:51.626+03:00</t>
  </si>
  <si>
    <t>2019-10-30T21:04:31.732+03:00</t>
  </si>
  <si>
    <t>Hawo buto macalin ibrahim</t>
  </si>
  <si>
    <t>618846746</t>
  </si>
  <si>
    <t>3.12198549 43.64462448 814.0 42.0</t>
  </si>
  <si>
    <t>3.12198549</t>
  </si>
  <si>
    <t>43.64462448</t>
  </si>
  <si>
    <t>814.0</t>
  </si>
  <si>
    <t>42.0</t>
  </si>
  <si>
    <t>4a01395e-88b5-4ef7-bb5b-9b1e8daf259c</t>
  </si>
  <si>
    <t>2019-10-30T09:30:53</t>
  </si>
  <si>
    <t>2019-10-30T21:04:35.686+03:00</t>
  </si>
  <si>
    <t>2019-10-30T23:34:45.862+03:00</t>
  </si>
  <si>
    <t>Abdi ibrahim abdi nuur</t>
  </si>
  <si>
    <t>615957086</t>
  </si>
  <si>
    <t>3.1224002 43.64427635 460.0 31.0</t>
  </si>
  <si>
    <t>3.1224002</t>
  </si>
  <si>
    <t>43.64427635</t>
  </si>
  <si>
    <t>460.0</t>
  </si>
  <si>
    <t>7b1fd58c-0157-457c-a977-ee535b730c16</t>
  </si>
  <si>
    <t>2019-10-30T09:30:54</t>
  </si>
  <si>
    <t>2019-10-30T21:11:42.766+03:00</t>
  </si>
  <si>
    <t>2019-10-30T23:34:08.545+03:00</t>
  </si>
  <si>
    <t>Macalin ali aadan maxamed</t>
  </si>
  <si>
    <t>618939945</t>
  </si>
  <si>
    <t>3.1223435 43.64430814 441.0 74.0</t>
  </si>
  <si>
    <t>3.1223435</t>
  </si>
  <si>
    <t>43.64430814</t>
  </si>
  <si>
    <t>74.0</t>
  </si>
  <si>
    <t>68149777-4a83-4a0f-80f9-522dc04fcaf9</t>
  </si>
  <si>
    <t>2019-10-30T09:30:56</t>
  </si>
  <si>
    <t>2019-10-30T21:25:23.624+03:00</t>
  </si>
  <si>
    <t>2019-10-30T23:32:30.123+03:00</t>
  </si>
  <si>
    <t>Dawuud xusen abdi axmed</t>
  </si>
  <si>
    <t>619814007</t>
  </si>
  <si>
    <t>3.12241277 43.64435654 459.0 98.0</t>
  </si>
  <si>
    <t>3.12241277</t>
  </si>
  <si>
    <t>43.64435654</t>
  </si>
  <si>
    <t>459.0</t>
  </si>
  <si>
    <t>98.0</t>
  </si>
  <si>
    <t>488ad821-18d9-4d80-8955-9fff7137ae5a</t>
  </si>
  <si>
    <t>2019-10-30T09:30:57</t>
  </si>
  <si>
    <t>2019-10-30T08:57:55.967+03:00</t>
  </si>
  <si>
    <t>2019-10-30T09:06:32.502+03:00</t>
  </si>
  <si>
    <t>miidow</t>
  </si>
  <si>
    <t xml:space="preserve">Hadiijo Ibrahim miidow Hasan </t>
  </si>
  <si>
    <t>618804385</t>
  </si>
  <si>
    <t xml:space="preserve">4. To buy clothing  6. To buy tools/machinery for other livelihoods use 1. To buy food </t>
  </si>
  <si>
    <t>3.12238312 43.64427494 425.0 9.648001</t>
  </si>
  <si>
    <t>3.12238312</t>
  </si>
  <si>
    <t>43.64427494</t>
  </si>
  <si>
    <t>fe9b14f9-7a8e-4887-b643-094854351fe8</t>
  </si>
  <si>
    <t>2019-10-30T14:23:37</t>
  </si>
  <si>
    <t>2019-10-30T09:06:36.484+03:00</t>
  </si>
  <si>
    <t>2019-10-30T09:11:46.037+03:00</t>
  </si>
  <si>
    <t xml:space="preserve">miidow </t>
  </si>
  <si>
    <t xml:space="preserve">gumuro abdi umur siraad </t>
  </si>
  <si>
    <t>617405478</t>
  </si>
  <si>
    <t>3.12238794 43.6442091 416.0 15.008</t>
  </si>
  <si>
    <t>3.12238794</t>
  </si>
  <si>
    <t>43.6442091</t>
  </si>
  <si>
    <t>15.008</t>
  </si>
  <si>
    <t>c26abc92-bcb1-4d28-afc5-5dcb3cd5ef75</t>
  </si>
  <si>
    <t>2019-10-30T14:23:38</t>
  </si>
  <si>
    <t>2019-10-30T09:11:50.401+03:00</t>
  </si>
  <si>
    <t>2019-10-30T09:18:00.735+03:00</t>
  </si>
  <si>
    <t>amino guudow manuur aamin</t>
  </si>
  <si>
    <t>618807751</t>
  </si>
  <si>
    <t>3.12249141 43.64420817 408.0 5.36</t>
  </si>
  <si>
    <t>3.12249141</t>
  </si>
  <si>
    <t>43.64420817</t>
  </si>
  <si>
    <t>53c7d66d-a45e-435e-a1e2-c8fcc3e49af1</t>
  </si>
  <si>
    <t>2019-10-30T14:23:41</t>
  </si>
  <si>
    <t>2019-10-30T09:18:04.013+03:00</t>
  </si>
  <si>
    <t>2019-10-30T09:22:57.999+03:00</t>
  </si>
  <si>
    <t xml:space="preserve">fadimo abdi oore aliyow </t>
  </si>
  <si>
    <t>619282005</t>
  </si>
  <si>
    <t>3.12249778 43.64419461 405.0 8.576</t>
  </si>
  <si>
    <t>3.12249778</t>
  </si>
  <si>
    <t>43.64419461</t>
  </si>
  <si>
    <t>b65a84b0-8c52-41f0-b782-655e20a15639</t>
  </si>
  <si>
    <t>2019-10-30T14:23:43</t>
  </si>
  <si>
    <t>2019-10-30T09:23:01.131+03:00</t>
  </si>
  <si>
    <t>2019-10-30T09:29:00.970+03:00</t>
  </si>
  <si>
    <t xml:space="preserve">Aasho abdi Hussein Mohamed </t>
  </si>
  <si>
    <t>618589118</t>
  </si>
  <si>
    <t>1. To buy food  8. Travel expenses  6. To buy tools/machinery for other livelihoods use</t>
  </si>
  <si>
    <t>3.12247779 43.64418649 412.0 8.576</t>
  </si>
  <si>
    <t>3.12247779</t>
  </si>
  <si>
    <t>43.64418649</t>
  </si>
  <si>
    <t>45b770a0-10b9-43ac-bb56-4c036e60bf48</t>
  </si>
  <si>
    <t>2019-10-30T14:23:45</t>
  </si>
  <si>
    <t>2019-10-30T09:29:05.500+03:00</t>
  </si>
  <si>
    <t>2019-10-30T09:34:43.012+03:00</t>
  </si>
  <si>
    <t xml:space="preserve">aamaramow muzamil ibaadir Hussein </t>
  </si>
  <si>
    <t>612142257</t>
  </si>
  <si>
    <t>3.12247967 43.6441848 413.0 18.224</t>
  </si>
  <si>
    <t>3.12247967</t>
  </si>
  <si>
    <t>43.6441848</t>
  </si>
  <si>
    <t>413.0</t>
  </si>
  <si>
    <t>18.224</t>
  </si>
  <si>
    <t>008c2cd6-5e91-4570-9846-2dd5a828866b</t>
  </si>
  <si>
    <t>2019-10-30T14:23:47</t>
  </si>
  <si>
    <t>2019-10-30T09:34:45.884+03:00</t>
  </si>
  <si>
    <t>2019-10-30T09:40:22.137+03:00</t>
  </si>
  <si>
    <t xml:space="preserve">ilgudey tukow mursal idiris </t>
  </si>
  <si>
    <t>619789852</t>
  </si>
  <si>
    <t>3.12245813 43.64420045 441.0 8.576</t>
  </si>
  <si>
    <t>3.12245813</t>
  </si>
  <si>
    <t>43.64420045</t>
  </si>
  <si>
    <t>25d2cf96-75bb-4f55-955c-e7542f3b4fe3</t>
  </si>
  <si>
    <t>2019-10-30T14:23:49</t>
  </si>
  <si>
    <t>2019-10-30T09:40:47.174+03:00</t>
  </si>
  <si>
    <t>2019-10-30T09:46:04.998+03:00</t>
  </si>
  <si>
    <t>Nacimo Muumin Mohamed madgab</t>
  </si>
  <si>
    <t>615601232</t>
  </si>
  <si>
    <t>3.12245786 43.64422772 444.0 10.72</t>
  </si>
  <si>
    <t>3.12245786</t>
  </si>
  <si>
    <t>43.64422772</t>
  </si>
  <si>
    <t>cabe34a5-f2d0-41bb-870f-5ebfdd937f62</t>
  </si>
  <si>
    <t>2019-10-30T14:23:50</t>
  </si>
  <si>
    <t>2019-10-30T09:47:30.523+03:00</t>
  </si>
  <si>
    <t>2019-10-30T09:53:33.764+03:00</t>
  </si>
  <si>
    <t>isak ali Osman ali</t>
  </si>
  <si>
    <t>616803747</t>
  </si>
  <si>
    <t>3.12244097 43.64420498 410.0 7.504</t>
  </si>
  <si>
    <t>3.12244097</t>
  </si>
  <si>
    <t>43.64420498</t>
  </si>
  <si>
    <t>40959cc5-ac31-4897-9960-1002e09893b3</t>
  </si>
  <si>
    <t>2019-10-30T14:23:53</t>
  </si>
  <si>
    <t>2019-10-30T09:53:36.584+03:00</t>
  </si>
  <si>
    <t>2019-10-30T09:59:26.115+03:00</t>
  </si>
  <si>
    <t>idiris Mohamed iska nuurow</t>
  </si>
  <si>
    <t>619423240</t>
  </si>
  <si>
    <t>3.12214364 43.64435497 797.0 28.944</t>
  </si>
  <si>
    <t>3.12214364</t>
  </si>
  <si>
    <t>43.64435497</t>
  </si>
  <si>
    <t>797.0</t>
  </si>
  <si>
    <t>28.944</t>
  </si>
  <si>
    <t>dd4f3bd7-61bb-491b-b5e3-abb4f98033ce</t>
  </si>
  <si>
    <t>2019-10-30T14:23:54</t>
  </si>
  <si>
    <t>2019-10-30T09:59:38.557+03:00</t>
  </si>
  <si>
    <t>2019-10-30T10:04:21.898+03:00</t>
  </si>
  <si>
    <t xml:space="preserve">Abdikhayre iman Ibrahim Hassan </t>
  </si>
  <si>
    <t>618588809</t>
  </si>
  <si>
    <t>3.12241409 43.64418831 458.0 4.288</t>
  </si>
  <si>
    <t>3.12241409</t>
  </si>
  <si>
    <t>43.64418831</t>
  </si>
  <si>
    <t>764ff2e2-0fb7-45d1-b591-0d13ff977e5a</t>
  </si>
  <si>
    <t>2019-10-30T14:23:56</t>
  </si>
  <si>
    <t>2019-10-30T10:04:30.065+03:00</t>
  </si>
  <si>
    <t>2019-10-30T10:09:09.764+03:00</t>
  </si>
  <si>
    <t>Maytumo moalim Mohamad tukow</t>
  </si>
  <si>
    <t>617760220</t>
  </si>
  <si>
    <t>3.12245347 43.64417645 417.0 4.288</t>
  </si>
  <si>
    <t>3.12245347</t>
  </si>
  <si>
    <t>43.64417645</t>
  </si>
  <si>
    <t>f59bb105-6db2-4013-ad3a-e98524f71e80</t>
  </si>
  <si>
    <t>2019-10-30T14:23:57</t>
  </si>
  <si>
    <t>sss</t>
  </si>
  <si>
    <t>Adeego Maxamed Issak</t>
  </si>
  <si>
    <t>1  sales</t>
  </si>
  <si>
    <t>1  sales 2  sales</t>
  </si>
  <si>
    <t>No  income source 1  sales 2  sales</t>
  </si>
  <si>
    <t>1  sales 2  sales Other</t>
  </si>
  <si>
    <t xml:space="preserve">2  sales 1  sales Rental  income </t>
  </si>
  <si>
    <t>2  sales 1  sales</t>
  </si>
  <si>
    <t>2  sales 1  sales No  income source</t>
  </si>
  <si>
    <t>1  sales No  income source 2  sales</t>
  </si>
  <si>
    <t>No  income source 2  sales 1  sales</t>
  </si>
  <si>
    <t>1  sales 2  sales No  income source</t>
  </si>
  <si>
    <t>1  sales 2  sales Petty Trade</t>
  </si>
  <si>
    <t>2  sales 1  sales Cash For Work Programme</t>
  </si>
  <si>
    <t xml:space="preserve">1  sales 2  sales Other 2 products  (eg  skins,  honey): </t>
  </si>
  <si>
    <t>1  sales 2  sales 5 labour</t>
  </si>
  <si>
    <t>5 labour 1  sales 2  sales</t>
  </si>
  <si>
    <t>No  income source 2  sales 5 labour</t>
  </si>
  <si>
    <t>2  sales 1  sales 5 labour</t>
  </si>
  <si>
    <t>No  income source 1  sales 5 labour</t>
  </si>
  <si>
    <t>1  sales 5 labour Other</t>
  </si>
  <si>
    <t>1  sales 5 labour</t>
  </si>
  <si>
    <t>2  sales 5 labour Petty Trade</t>
  </si>
  <si>
    <t>2  sales 5 labour 1  sales</t>
  </si>
  <si>
    <t xml:space="preserve">2  sales 5 labour Other 2 products  (eg  skins,  honey): </t>
  </si>
  <si>
    <t xml:space="preserve">5 labour 2  sales Other 2 products  (eg  skins,  honey): </t>
  </si>
  <si>
    <t>No  income source 5 labour 1  sales</t>
  </si>
  <si>
    <t>5 labour 1  sales No  income source</t>
  </si>
  <si>
    <t>5 labour</t>
  </si>
  <si>
    <t>1  sales 5 labour 2  sales</t>
  </si>
  <si>
    <t>5 labour Skilled trade/artisan   1  sales</t>
  </si>
  <si>
    <t>5 labour Other 1  sales</t>
  </si>
  <si>
    <t xml:space="preserve">2  sales 5 labour Natural  resources  (eg:  salt,  gum incense) </t>
  </si>
  <si>
    <t xml:space="preserve">1  sales 5 labour Other 2 products  (eg  skins,  honey): </t>
  </si>
  <si>
    <t>1  sales 5 labour No  income source</t>
  </si>
  <si>
    <t xml:space="preserve">1  sales 2  sales ELEVEN  /  charcoal    </t>
  </si>
  <si>
    <t>1  sales ELEVEN  /  charcoal     Other</t>
  </si>
  <si>
    <t>1  sales ELEVEN  /  charcoal     5 labour</t>
  </si>
  <si>
    <t>1  sales ELEVEN  /  charcoal     2  sales</t>
  </si>
  <si>
    <t xml:space="preserve">5 labour 1  sales ELEVEN  /  charcoal    </t>
  </si>
  <si>
    <t>5 labour ELEVEN  /  charcoal     1  sales</t>
  </si>
  <si>
    <t>ELEVEN  /  charcoal     1  sales 5 labour</t>
  </si>
  <si>
    <t xml:space="preserve">1  sales 5 labour ELEVEN  /  charcoal    </t>
  </si>
  <si>
    <t>5 labour ELEVEN  /  charcoal     2  sales</t>
  </si>
  <si>
    <t xml:space="preserve">2  sales 5 labour ELEVEN  /  charcoal    </t>
  </si>
  <si>
    <t xml:space="preserve">2  sales ELEVEN  /  charcoal     Other 2 products  (eg  skins,  honey): </t>
  </si>
  <si>
    <t>ELEVEN  /  charcoal     5 labour 1  sales</t>
  </si>
  <si>
    <t>5 labour ELEVEN  /  charcoal     Petty Trade</t>
  </si>
  <si>
    <t xml:space="preserve">5 labour ELEVEN  /  charcoal     Other 2 products  (eg  skins,  honey): </t>
  </si>
  <si>
    <t xml:space="preserve">5 labour ELEVEN  /  charcoal    </t>
  </si>
  <si>
    <t>5 labour ELEVEN  /  charcoal     Other</t>
  </si>
  <si>
    <t>ELEVEN  /  charcoal     Other</t>
  </si>
  <si>
    <t>2  sales 1  sales ELEVEN  /  charcoal     5 labour</t>
  </si>
  <si>
    <t xml:space="preserve">2  sales 1  sales ELEVEN  /  charcoal    </t>
  </si>
  <si>
    <t>5 labour ELEVEN  /  charcoal     2  sales 1  sales</t>
  </si>
  <si>
    <t xml:space="preserve">5 labour ELEVEN  /  charcoal     Skilled trade/artisan  </t>
  </si>
  <si>
    <t xml:space="preserve">1  sales ELEVEN  /  charcoal     Other 2 products  (eg  skins,  honey): </t>
  </si>
  <si>
    <t>ELEVEN  /  charcoal     2  sales 5 labour</t>
  </si>
  <si>
    <t>ELEVEN  /  charcoal     5 labour 2  sales</t>
  </si>
  <si>
    <t xml:space="preserve">5 labour 2  sales ELEVEN  /  charcoal    </t>
  </si>
  <si>
    <t>ELEVEN  /  charcoal     2  sales 1  sales</t>
  </si>
  <si>
    <t>1  sales ELEVEN  /  charcoal     TWELVE / Dairy  product  sales</t>
  </si>
  <si>
    <t>1  sales 2  sales TWELVE / Dairy  product  sales</t>
  </si>
  <si>
    <t>ELEVEN  /  charcoal     TWELVE / Dairy  product  sales 1  sales</t>
  </si>
  <si>
    <t xml:space="preserve">ELEVEN  /  charcoal     TWELVE / Dairy  product  sales Other 2 products  (eg  skins,  honey): </t>
  </si>
  <si>
    <t>2  sales ELEVEN  /  charcoal     TWELVE / Dairy  product  sales</t>
  </si>
  <si>
    <t>5 labour ELEVEN  /  charcoal     TWELVE / Dairy  product  sales</t>
  </si>
  <si>
    <t>ELEVEN  /  charcoal     TWELVE / Dairy  product  sales</t>
  </si>
  <si>
    <t>1  sales 5 labour TWELVE / Dairy  product  sales</t>
  </si>
  <si>
    <t>1  sales 2  sales Other 2 products  (eg  skins,  honey):  TWELVE / Dairy  product  sales</t>
  </si>
  <si>
    <t>2  sales TWELVE / Dairy  product  sales 5 labour</t>
  </si>
  <si>
    <t>TWELVE / Dairy  product  sales</t>
  </si>
  <si>
    <t xml:space="preserve">TWELVE / Dairy  product  sales Rental  income  ELEVEN  /  charcoal    </t>
  </si>
  <si>
    <t xml:space="preserve">TWELVE / Dairy  product  sales ELEVEN  /  charcoal     Rental  income </t>
  </si>
  <si>
    <t xml:space="preserve">TWELVE / Dairy  product  sales ELEVEN  /  charcoal     Begging;  </t>
  </si>
  <si>
    <t>1  sales TWELVE / Dairy  product  sales 2  sales</t>
  </si>
  <si>
    <t xml:space="preserve">TWELVE / Dairy  product  sales No  income source Other 2 products  (eg  skins,  honey): </t>
  </si>
  <si>
    <t xml:space="preserve">TWELVE / Dairy  product  sales Cash For Work Programme ELEVEN  /  charcoal    </t>
  </si>
  <si>
    <t xml:space="preserve">TWELVE / Dairy  product  sales Cash For Work Programme Rental  income </t>
  </si>
  <si>
    <t>TWELVE / Dairy  product  sales Begging;   No  income source</t>
  </si>
  <si>
    <t xml:space="preserve">TWELVE / Dairy  product  sales Begging;  </t>
  </si>
  <si>
    <t xml:space="preserve">TWELVE / Dairy  product  sales Rental  income </t>
  </si>
  <si>
    <t xml:space="preserve">TWELVE / Dairy  product  sales Cash For Work Programme Begging;  </t>
  </si>
  <si>
    <t>TWELVE / Dairy  product  sales Cash For Work Programme</t>
  </si>
  <si>
    <t>TWELVE / Dairy  product  sales Begging;   Cash For Work Programme</t>
  </si>
  <si>
    <t>2  sales 1  sales TWELVE / Dairy  product  sales</t>
  </si>
  <si>
    <t>1  sales 4 2  sales</t>
  </si>
  <si>
    <t>5 labour 1  sales 3</t>
  </si>
  <si>
    <t xml:space="preserve">3 1  sales ELEVEN  /  charcoal    </t>
  </si>
  <si>
    <t>TOTALEXPENSES</t>
  </si>
  <si>
    <t>HUNGERSCALE</t>
  </si>
  <si>
    <t>TOTALFREQUENCY</t>
  </si>
  <si>
    <t>Statistics</t>
  </si>
  <si>
    <t>District</t>
  </si>
  <si>
    <t>N</t>
  </si>
  <si>
    <t>Valid</t>
  </si>
  <si>
    <t>Missing</t>
  </si>
  <si>
    <t>Column1</t>
  </si>
  <si>
    <t>Column2</t>
  </si>
  <si>
    <t>Frequency</t>
  </si>
  <si>
    <t>Percent</t>
  </si>
  <si>
    <t>Valid Percent</t>
  </si>
  <si>
    <t>Total</t>
  </si>
  <si>
    <t>Village</t>
  </si>
  <si>
    <t>Gender of HH</t>
  </si>
  <si>
    <t>&lt;17 years</t>
  </si>
  <si>
    <t>18-60 Years</t>
  </si>
  <si>
    <t>&gt;60 years</t>
  </si>
  <si>
    <t>Age Range</t>
  </si>
  <si>
    <t>Total number of Children under 5 Years</t>
  </si>
  <si>
    <t>HH has person with disability</t>
  </si>
  <si>
    <t>HH has a person who is Chronically ill</t>
  </si>
  <si>
    <t>Mean</t>
  </si>
  <si>
    <t>Mode</t>
  </si>
  <si>
    <t>Minimum</t>
  </si>
  <si>
    <t>Maximum</t>
  </si>
  <si>
    <t>Household demographic Statistics</t>
  </si>
  <si>
    <t>Statistic</t>
  </si>
  <si>
    <t>Response</t>
  </si>
  <si>
    <t>What is the residence status of the household?</t>
  </si>
  <si>
    <t>Resident</t>
  </si>
  <si>
    <t>IDP</t>
  </si>
  <si>
    <t>Agro pastoralist</t>
  </si>
  <si>
    <t>Household 1st main  sources of income Last 30 DAYS?</t>
  </si>
  <si>
    <t>No income source</t>
  </si>
  <si>
    <t>Crop Sales</t>
  </si>
  <si>
    <t>Livestock Sales</t>
  </si>
  <si>
    <t>Salary</t>
  </si>
  <si>
    <t>Casual Labour</t>
  </si>
  <si>
    <t>Skilled Trade/Artisan</t>
  </si>
  <si>
    <t>Firewood/Charcoal</t>
  </si>
  <si>
    <t>Milk/Diary Products</t>
  </si>
  <si>
    <t>Income Source</t>
  </si>
  <si>
    <t>Livelihood</t>
  </si>
  <si>
    <t>Status</t>
  </si>
  <si>
    <t>Household 2nd main  sources of income Last 30 DAYS?</t>
  </si>
  <si>
    <t>Remittances</t>
  </si>
  <si>
    <t>Cash for work</t>
  </si>
  <si>
    <t>Petty Trade</t>
  </si>
  <si>
    <t>Begging</t>
  </si>
  <si>
    <t>Rental</t>
  </si>
  <si>
    <t>Otherlivestock products</t>
  </si>
  <si>
    <t>2nd Income source</t>
  </si>
  <si>
    <t>Household 3rd main  sources of income Last 30 DAYS?</t>
  </si>
  <si>
    <t>Natural Resources</t>
  </si>
  <si>
    <t>Others</t>
  </si>
  <si>
    <t>Income source</t>
  </si>
  <si>
    <t>HOUSEHOLD DEMOGRAPHICS</t>
  </si>
  <si>
    <t>HOUSEHOLD LIVELIHOODS INCOMES AND EXPENDITURES</t>
  </si>
  <si>
    <t>Amount (USD)</t>
  </si>
  <si>
    <t>Household member recieved assistance of Plumpy Nut</t>
  </si>
  <si>
    <t>Household member recieved assistance of Rice+oil+beans</t>
  </si>
  <si>
    <t>Household member recieved assistance of Medicine</t>
  </si>
  <si>
    <t>Total monthly expenditures</t>
  </si>
  <si>
    <t>Sum</t>
  </si>
  <si>
    <t>Estimated Household Monthly expenditures (USD) on Food</t>
  </si>
  <si>
    <t>Expenditure Statistics</t>
  </si>
  <si>
    <t>Household Monthly expenditures (USD) on Water</t>
  </si>
  <si>
    <t>Household Monthly expenditures (USD) on Transport</t>
  </si>
  <si>
    <t>Household Monthly expenditures (USD) on Firewood</t>
  </si>
  <si>
    <t>Household Monthly expenditures (USD) on Debt repayment</t>
  </si>
  <si>
    <t>Household Monthly expenditures (USD) on Gifts/Share</t>
  </si>
  <si>
    <t>Household Monthly expenditures (USD) on Rent/shelter</t>
  </si>
  <si>
    <t>Household Monthly expenditures (USD) on Medicine</t>
  </si>
  <si>
    <t>Household Monthly expenditures (USD) on Clothes/shoes</t>
  </si>
  <si>
    <t>Household Monthly expenditures (USD) on Livestock</t>
  </si>
  <si>
    <t>Household Monthly expenditures (USD) on School fees</t>
  </si>
  <si>
    <t>Household Monthly expenditures (USD) on Agric inputs</t>
  </si>
  <si>
    <t>Household Monthly expenditures (USD) on Savings</t>
  </si>
  <si>
    <t>Household Monthly expenditures (USD) on Business Invest</t>
  </si>
  <si>
    <t>Household Monthly expenditures (USD) on Household Items</t>
  </si>
  <si>
    <t>Detailed Expenses Statistics</t>
  </si>
  <si>
    <t>Baraako</t>
  </si>
  <si>
    <t>Mudul ama Aqal Soomali</t>
  </si>
  <si>
    <t>Cariish</t>
  </si>
  <si>
    <t>Coosh ama Buul</t>
  </si>
  <si>
    <t>Self owned</t>
  </si>
  <si>
    <t>Rented</t>
  </si>
  <si>
    <t>Rent free</t>
  </si>
  <si>
    <t>House type</t>
  </si>
  <si>
    <t>Ownership</t>
  </si>
  <si>
    <t>Own land</t>
  </si>
  <si>
    <t>Asset Ownership Statistics</t>
  </si>
  <si>
    <t>Number of cattle</t>
  </si>
  <si>
    <t>A. Cattle Ownership</t>
  </si>
  <si>
    <t>Number of camels</t>
  </si>
  <si>
    <t>b. Camel Ownership</t>
  </si>
  <si>
    <t>Number of donkeys</t>
  </si>
  <si>
    <t>c. Donkey Ownership</t>
  </si>
  <si>
    <t>Number of sheep</t>
  </si>
  <si>
    <t>d. Sheep Ownership</t>
  </si>
  <si>
    <t>Number of goats</t>
  </si>
  <si>
    <t>e. Goat Ownership</t>
  </si>
  <si>
    <t>f. Chicken Ownership</t>
  </si>
  <si>
    <t>Number of Chicken</t>
  </si>
  <si>
    <t>Have you incurred any debts in the last 6 months</t>
  </si>
  <si>
    <t xml:space="preserve">If yes, then approximately how much debt does your household currently have (USD) </t>
  </si>
  <si>
    <t>Amount of debt Statistics for those who incured</t>
  </si>
  <si>
    <t>Staistic</t>
  </si>
  <si>
    <t>If yes, what are the main reasons you took this debt? 3 main reasons/1. To buy food</t>
  </si>
  <si>
    <t>If yes, what are the main reasons you took this debt? 3 main reasons/2. Health expenses</t>
  </si>
  <si>
    <t>If yes, what are the main reasons you took this debt? 3 main reasons/3. Education expenses</t>
  </si>
  <si>
    <t>If yes, what are the main reasons you took this debt? 3 main reasons/4. To buy clothing</t>
  </si>
  <si>
    <t>If yes, what are the main reasons you took this debt? 3 main reasons/5. To pay Rent</t>
  </si>
  <si>
    <t>If yes, what are the main reasons you took this debt? 3 main reasons/7. To pay household bills</t>
  </si>
  <si>
    <t>If yes, what are the main reasons you took this debt? 3 main reasons/8. Travel expenses</t>
  </si>
  <si>
    <t>MEAT&amp;FISH</t>
  </si>
  <si>
    <t>MILK</t>
  </si>
  <si>
    <t>FATS&amp;OILS</t>
  </si>
  <si>
    <t>SUGARS</t>
  </si>
  <si>
    <t>FRUITS</t>
  </si>
  <si>
    <t>VEGS</t>
  </si>
  <si>
    <t>CONDIMENTS</t>
  </si>
  <si>
    <t>CEREALS&amp;TUBERS</t>
  </si>
  <si>
    <t>Cerealweight</t>
  </si>
  <si>
    <t>Pulseweight</t>
  </si>
  <si>
    <t>Meat&amp;fish weight</t>
  </si>
  <si>
    <t>Fatweight</t>
  </si>
  <si>
    <t>Milkweight</t>
  </si>
  <si>
    <t>Vegsweight</t>
  </si>
  <si>
    <t>Fruitsweight</t>
  </si>
  <si>
    <t>Sugarweight</t>
  </si>
  <si>
    <t>condimentweight</t>
  </si>
  <si>
    <t>WTCEREAL</t>
  </si>
  <si>
    <t>WTPULSES</t>
  </si>
  <si>
    <t>WTMEAT</t>
  </si>
  <si>
    <t>WTFATS</t>
  </si>
  <si>
    <t>WTMILK</t>
  </si>
  <si>
    <t>WTVEGS</t>
  </si>
  <si>
    <t>WFTFRUITS</t>
  </si>
  <si>
    <t>WTSUGARS</t>
  </si>
  <si>
    <t>FCS</t>
  </si>
  <si>
    <t>Cereals</t>
  </si>
  <si>
    <t>Pulses</t>
  </si>
  <si>
    <t>Fats and oils</t>
  </si>
  <si>
    <t>Meat and fish</t>
  </si>
  <si>
    <t>Milk and products</t>
  </si>
  <si>
    <t>Vegetables</t>
  </si>
  <si>
    <t>Fruits</t>
  </si>
  <si>
    <t>Sugars</t>
  </si>
  <si>
    <t>Condiments</t>
  </si>
  <si>
    <t>Profile</t>
  </si>
  <si>
    <t>Acceptable</t>
  </si>
  <si>
    <t>borderline</t>
  </si>
  <si>
    <t>poor</t>
  </si>
  <si>
    <t>Food Consumtion Score</t>
  </si>
  <si>
    <t>FCS Score</t>
  </si>
  <si>
    <t>Cumulative Freq</t>
  </si>
  <si>
    <t>Food Consumption Score Profile</t>
  </si>
  <si>
    <t>Poor</t>
  </si>
  <si>
    <t>Border Line</t>
  </si>
  <si>
    <t>Number of meals  Adults had yestarday</t>
  </si>
  <si>
    <t>Number of meals Children Under 5 Years yestarday</t>
  </si>
  <si>
    <t>In the past 7 days were there times when your household did not have enough food or money to buy food?</t>
  </si>
  <si>
    <t>Statistics of number of meals consumed</t>
  </si>
  <si>
    <t>Purchase</t>
  </si>
  <si>
    <t>Own production</t>
  </si>
  <si>
    <t>Borrowed</t>
  </si>
  <si>
    <t>Recieved as gifts</t>
  </si>
  <si>
    <t>Food Aid</t>
  </si>
  <si>
    <t>Responses</t>
  </si>
  <si>
    <t>Food Sources</t>
  </si>
  <si>
    <t xml:space="preserve">How much money did your household spend on food last week? (USD) </t>
  </si>
  <si>
    <t>Statistics Amount spent on food (USD)</t>
  </si>
  <si>
    <t>HH had no food due to lack of resources</t>
  </si>
  <si>
    <t>HH member went to sleep without food</t>
  </si>
  <si>
    <t>HH had no food day and night</t>
  </si>
  <si>
    <t>Hunger Score</t>
  </si>
  <si>
    <t>Little to no hunger</t>
  </si>
  <si>
    <t>Moderate Hunger</t>
  </si>
  <si>
    <t>Severe hunger</t>
  </si>
  <si>
    <t>Categories</t>
  </si>
  <si>
    <t>HHS Categories</t>
  </si>
  <si>
    <t>In  the  last  one  month,  was  there  ever  no food  to  eat  of  any  kind  in  your  household  because  of  lack  of resources to get food?</t>
  </si>
  <si>
    <t>Rarely (Once or twice in past month)</t>
  </si>
  <si>
    <t>Sometime (three to ten times)</t>
  </si>
  <si>
    <t>Often (More than ten times</t>
  </si>
  <si>
    <t>In  the  last  one  month,  did  you  or  anyone  in  your  household  go  a  whole  day  and  night  without  eating anything because there was not enough food</t>
  </si>
  <si>
    <t>Househunger categories</t>
  </si>
  <si>
    <t>Little to no hunger in the household</t>
  </si>
  <si>
    <t>Moderate hunger in the household</t>
  </si>
  <si>
    <t>Severe hunger in the household</t>
  </si>
  <si>
    <t>Has your household done any of the listed things, and how frequent were they done in the past 7 days</t>
  </si>
  <si>
    <t>Rely on less preferred and less expensive food</t>
  </si>
  <si>
    <t>Limit portion size at meals</t>
  </si>
  <si>
    <t>Restrict consumption by adults in order for small children to</t>
  </si>
  <si>
    <t>Reduce number of meals eaten in a day</t>
  </si>
  <si>
    <t>Skip entire days without eating</t>
  </si>
  <si>
    <t>Collect any unusual amounts of types of wild foods for this</t>
  </si>
  <si>
    <t>Coping Strategy</t>
  </si>
  <si>
    <t>Severity weight</t>
  </si>
  <si>
    <t>Weighted</t>
  </si>
  <si>
    <t>Severity score</t>
  </si>
  <si>
    <t>Severity score2</t>
  </si>
  <si>
    <t>Weighted2</t>
  </si>
  <si>
    <t xml:space="preserve"> Limit portion size at meals</t>
  </si>
  <si>
    <t xml:space="preserve"> Reduce number of meals eaten in a day</t>
  </si>
  <si>
    <t>Severity score22</t>
  </si>
  <si>
    <t>Weighted22</t>
  </si>
  <si>
    <t>Severity score222</t>
  </si>
  <si>
    <t>Weighted223</t>
  </si>
  <si>
    <t>Severity score2222</t>
  </si>
  <si>
    <t>Weighted2233</t>
  </si>
  <si>
    <t>Severity score2223</t>
  </si>
  <si>
    <t>Weighted2234</t>
  </si>
  <si>
    <t>CSI</t>
  </si>
  <si>
    <t>CSI Categories</t>
  </si>
  <si>
    <t>Medium</t>
  </si>
  <si>
    <t>High</t>
  </si>
  <si>
    <t>Low</t>
  </si>
  <si>
    <t>CSI Categories2</t>
  </si>
  <si>
    <t>CSI Hunger Categories</t>
  </si>
  <si>
    <t>Low hunger</t>
  </si>
  <si>
    <t>High hunger</t>
  </si>
  <si>
    <t>Months</t>
  </si>
  <si>
    <t>Overall 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</si>
</sst>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sz val="9"/>
      <color theme="1"/>
      <name val="Calibri"/>
      <family val="2"/>
      <scheme val="minor"/>
    </font>
    <font>
      <b/>
      <sz val="11"/>
      <name val="Calibri"/>
      <family val="2"/>
      <scheme val="minor"/>
    </font>
    <font>
      <sz val="11"/>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00B050"/>
        <bgColor indexed="64"/>
      </patternFill>
    </fill>
    <fill>
      <patternFill patternType="solid">
        <fgColor theme="2" tint="-0.249977111117893"/>
        <bgColor indexed="64"/>
      </patternFill>
    </fill>
    <fill>
      <patternFill patternType="solid">
        <fgColor theme="0" tint="-0.14999847407452621"/>
        <bgColor indexed="64"/>
      </patternFill>
    </fill>
  </fills>
  <borders count="7">
    <border>
      <left/>
      <right/>
      <top/>
      <bottom/>
      <diagonal/>
    </border>
    <border>
      <left style="thin">
        <color theme="0"/>
      </left>
      <right style="thin">
        <color theme="0"/>
      </right>
      <top/>
      <bottom style="thick">
        <color theme="0"/>
      </bottom>
      <diagonal/>
    </border>
    <border>
      <left style="thin">
        <color theme="0"/>
      </left>
      <right style="thin">
        <color theme="0"/>
      </right>
      <top/>
      <bottom style="thin">
        <color theme="0"/>
      </bottom>
      <diagonal/>
    </border>
    <border>
      <left style="thin">
        <color theme="0"/>
      </left>
      <right/>
      <top/>
      <bottom style="thick">
        <color theme="0"/>
      </bottom>
      <diagonal/>
    </border>
    <border>
      <left style="thin">
        <color theme="0"/>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s>
  <cellStyleXfs count="2">
    <xf numFmtId="0" fontId="0" fillId="0" borderId="0"/>
    <xf numFmtId="9" fontId="7" fillId="0" borderId="0" applyFont="0" applyFill="0" applyBorder="0" applyAlignment="0" applyProtection="0"/>
  </cellStyleXfs>
  <cellXfs count="42">
    <xf numFmtId="0" fontId="0" fillId="0" borderId="0" xfId="0"/>
    <xf numFmtId="0" fontId="1" fillId="0" borderId="0" xfId="0" applyFont="1"/>
    <xf numFmtId="0" fontId="1" fillId="2" borderId="0" xfId="0" applyFont="1" applyFill="1"/>
    <xf numFmtId="0" fontId="0" fillId="2" borderId="0" xfId="0" applyFill="1"/>
    <xf numFmtId="0" fontId="4" fillId="0" borderId="0" xfId="0" applyFont="1"/>
    <xf numFmtId="0" fontId="3" fillId="0" borderId="0" xfId="0" applyFont="1"/>
    <xf numFmtId="164" fontId="0" fillId="0" borderId="0" xfId="0" applyNumberFormat="1"/>
    <xf numFmtId="0" fontId="1" fillId="0" borderId="0" xfId="0" applyFont="1" applyBorder="1"/>
    <xf numFmtId="0" fontId="2" fillId="3" borderId="1" xfId="0" applyFont="1" applyFill="1" applyBorder="1"/>
    <xf numFmtId="0" fontId="0" fillId="4" borderId="2" xfId="0" applyFont="1" applyFill="1" applyBorder="1"/>
    <xf numFmtId="0" fontId="0" fillId="5" borderId="2" xfId="0" applyFont="1" applyFill="1" applyBorder="1"/>
    <xf numFmtId="0" fontId="2" fillId="3" borderId="3" xfId="0" applyFont="1" applyFill="1" applyBorder="1"/>
    <xf numFmtId="0" fontId="0" fillId="4" borderId="4" xfId="0" applyFont="1" applyFill="1" applyBorder="1"/>
    <xf numFmtId="0" fontId="0" fillId="5" borderId="4" xfId="0" applyFont="1" applyFill="1" applyBorder="1"/>
    <xf numFmtId="0" fontId="0" fillId="4" borderId="5" xfId="0" applyFont="1" applyFill="1" applyBorder="1"/>
    <xf numFmtId="0" fontId="0" fillId="0" borderId="0" xfId="0" applyFont="1"/>
    <xf numFmtId="164" fontId="1" fillId="0" borderId="0" xfId="0" applyNumberFormat="1" applyFont="1"/>
    <xf numFmtId="0" fontId="1" fillId="6" borderId="0" xfId="0" applyFont="1" applyFill="1"/>
    <xf numFmtId="0" fontId="0" fillId="6" borderId="0" xfId="0" applyFill="1"/>
    <xf numFmtId="0" fontId="0" fillId="6" borderId="0" xfId="0" applyFill="1" applyAlignment="1">
      <alignment horizontal="left" vertical="top"/>
    </xf>
    <xf numFmtId="0" fontId="0" fillId="6" borderId="0" xfId="0" applyFill="1" applyAlignment="1">
      <alignment horizontal="left"/>
    </xf>
    <xf numFmtId="0" fontId="0" fillId="0" borderId="0" xfId="0" applyAlignment="1">
      <alignment horizontal="left" vertical="top"/>
    </xf>
    <xf numFmtId="0" fontId="0" fillId="7" borderId="0" xfId="0" applyFont="1" applyFill="1"/>
    <xf numFmtId="0" fontId="0" fillId="7" borderId="0" xfId="0" applyFill="1"/>
    <xf numFmtId="0" fontId="1" fillId="7" borderId="0" xfId="0" applyFont="1" applyFill="1"/>
    <xf numFmtId="0" fontId="1" fillId="8" borderId="0" xfId="0" applyFont="1" applyFill="1"/>
    <xf numFmtId="0" fontId="0" fillId="8" borderId="0" xfId="0" applyFill="1"/>
    <xf numFmtId="0" fontId="5" fillId="0" borderId="0" xfId="0" applyFont="1"/>
    <xf numFmtId="0" fontId="0" fillId="5" borderId="6" xfId="0" applyFont="1" applyFill="1" applyBorder="1"/>
    <xf numFmtId="0" fontId="0" fillId="9" borderId="0" xfId="0" applyFill="1"/>
    <xf numFmtId="0" fontId="0" fillId="0" borderId="0" xfId="0" applyNumberFormat="1"/>
    <xf numFmtId="0" fontId="0" fillId="10" borderId="0" xfId="0" applyFill="1"/>
    <xf numFmtId="0" fontId="6" fillId="11" borderId="0" xfId="0" applyFont="1" applyFill="1"/>
    <xf numFmtId="0" fontId="6" fillId="0" borderId="0" xfId="0" applyFont="1"/>
    <xf numFmtId="0" fontId="6" fillId="10" borderId="0" xfId="0" applyFont="1" applyFill="1"/>
    <xf numFmtId="0" fontId="0" fillId="11" borderId="0" xfId="0" applyNumberFormat="1" applyFill="1"/>
    <xf numFmtId="10" fontId="0" fillId="0" borderId="0" xfId="0" applyNumberFormat="1"/>
    <xf numFmtId="165" fontId="1" fillId="0" borderId="0" xfId="0" applyNumberFormat="1" applyFont="1"/>
    <xf numFmtId="9" fontId="1" fillId="0" borderId="0" xfId="0" applyNumberFormat="1" applyFont="1"/>
    <xf numFmtId="10" fontId="1" fillId="0" borderId="0" xfId="0" applyNumberFormat="1" applyFont="1"/>
    <xf numFmtId="9" fontId="0" fillId="0" borderId="0" xfId="1" applyFont="1"/>
    <xf numFmtId="9" fontId="0" fillId="0" borderId="0" xfId="0" applyNumberFormat="1"/>
  </cellXfs>
  <cellStyles count="2">
    <cellStyle name="Normal" xfId="0" builtinId="0"/>
    <cellStyle name="Percent" xfId="1" builtinId="5"/>
  </cellStyles>
  <dxfs count="37">
    <dxf>
      <numFmt numFmtId="0" formatCode="General"/>
    </dxf>
    <dxf>
      <numFmt numFmtId="0" formatCode="General"/>
      <fill>
        <patternFill>
          <fgColor indexed="64"/>
          <bgColor theme="0" tint="-0.14999847407452621"/>
        </patternFill>
      </fill>
    </dxf>
    <dxf>
      <fill>
        <patternFill patternType="solid">
          <fgColor indexed="64"/>
          <bgColor theme="2" tint="-0.249977111117893"/>
        </patternFill>
      </fill>
    </dxf>
    <dxf>
      <numFmt numFmtId="0" formatCode="General"/>
      <fill>
        <patternFill>
          <fgColor indexed="64"/>
          <bgColor theme="0" tint="-0.14999847407452621"/>
        </patternFill>
      </fill>
    </dxf>
    <dxf>
      <fill>
        <patternFill>
          <fgColor indexed="64"/>
          <bgColor theme="2" tint="-0.249977111117893"/>
        </patternFill>
      </fill>
    </dxf>
    <dxf>
      <numFmt numFmtId="0" formatCode="General"/>
      <fill>
        <patternFill>
          <fgColor indexed="64"/>
          <bgColor theme="0" tint="-0.14999847407452621"/>
        </patternFill>
      </fill>
    </dxf>
    <dxf>
      <fill>
        <patternFill>
          <fgColor indexed="64"/>
          <bgColor theme="2" tint="-0.249977111117893"/>
        </patternFill>
      </fill>
    </dxf>
    <dxf>
      <numFmt numFmtId="0" formatCode="General"/>
      <fill>
        <patternFill>
          <fgColor indexed="64"/>
          <bgColor theme="0" tint="-0.14999847407452621"/>
        </patternFill>
      </fill>
    </dxf>
    <dxf>
      <fill>
        <patternFill>
          <fgColor indexed="64"/>
          <bgColor theme="2" tint="-0.249977111117893"/>
        </patternFill>
      </fill>
    </dxf>
    <dxf>
      <numFmt numFmtId="0" formatCode="General"/>
      <fill>
        <patternFill patternType="solid">
          <fgColor indexed="64"/>
          <bgColor theme="0" tint="-0.14999847407452621"/>
        </patternFill>
      </fill>
    </dxf>
    <dxf>
      <fill>
        <patternFill patternType="solid">
          <fgColor indexed="64"/>
          <bgColor theme="2" tint="-0.249977111117893"/>
        </patternFill>
      </fill>
    </dxf>
    <dxf>
      <numFmt numFmtId="0" formatCode="General"/>
      <fill>
        <patternFill patternType="solid">
          <fgColor indexed="64"/>
          <bgColor theme="0" tint="-0.14999847407452621"/>
        </patternFill>
      </fill>
    </dxf>
    <dxf>
      <fill>
        <patternFill patternType="solid">
          <fgColor indexed="64"/>
          <bgColor theme="2" tint="-0.249977111117893"/>
        </patternFill>
      </fill>
    </dxf>
    <dxf>
      <font>
        <b/>
        <i val="0"/>
        <strike val="0"/>
        <condense val="0"/>
        <extend val="0"/>
        <outline val="0"/>
        <shadow val="0"/>
        <u val="none"/>
        <vertAlign val="baseline"/>
        <sz val="11"/>
        <color auto="1"/>
        <name val="Calibri"/>
        <scheme val="minor"/>
      </font>
    </dxf>
    <dxf>
      <numFmt numFmtId="0" formatCode="Genera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border outline="0">
        <bottom style="thin">
          <color theme="0"/>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b val="0"/>
      </font>
    </dxf>
    <dxf>
      <font>
        <b/>
      </font>
    </dxf>
    <dxf>
      <font>
        <b/>
      </font>
    </dxf>
    <dxf>
      <font>
        <b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'HH-LIVELIHOODS-INCOMES'!$G$75</c:f>
              <c:strCache>
                <c:ptCount val="1"/>
                <c:pt idx="0">
                  <c:v>Amount (USD)</c:v>
                </c:pt>
              </c:strCache>
            </c:strRef>
          </c:tx>
          <c:marker>
            <c:symbol val="none"/>
          </c:marker>
          <c:val>
            <c:numRef>
              <c:f>'HH-LIVELIHOODS-INCOMES'!$G$76:$G$110</c:f>
              <c:numCache>
                <c:formatCode>General</c:formatCode>
                <c:ptCount val="35"/>
                <c:pt idx="0">
                  <c:v>100</c:v>
                </c:pt>
                <c:pt idx="1">
                  <c:v>85</c:v>
                </c:pt>
                <c:pt idx="2">
                  <c:v>80</c:v>
                </c:pt>
                <c:pt idx="3">
                  <c:v>70</c:v>
                </c:pt>
                <c:pt idx="4">
                  <c:v>65</c:v>
                </c:pt>
                <c:pt idx="5">
                  <c:v>63</c:v>
                </c:pt>
                <c:pt idx="6">
                  <c:v>60</c:v>
                </c:pt>
                <c:pt idx="7">
                  <c:v>55</c:v>
                </c:pt>
                <c:pt idx="8">
                  <c:v>50</c:v>
                </c:pt>
                <c:pt idx="9">
                  <c:v>45</c:v>
                </c:pt>
                <c:pt idx="10">
                  <c:v>42</c:v>
                </c:pt>
                <c:pt idx="11">
                  <c:v>40</c:v>
                </c:pt>
                <c:pt idx="12">
                  <c:v>39</c:v>
                </c:pt>
                <c:pt idx="13">
                  <c:v>36</c:v>
                </c:pt>
                <c:pt idx="14">
                  <c:v>35</c:v>
                </c:pt>
                <c:pt idx="15">
                  <c:v>33</c:v>
                </c:pt>
                <c:pt idx="16">
                  <c:v>32</c:v>
                </c:pt>
                <c:pt idx="17">
                  <c:v>31</c:v>
                </c:pt>
                <c:pt idx="18">
                  <c:v>30</c:v>
                </c:pt>
                <c:pt idx="19">
                  <c:v>25</c:v>
                </c:pt>
                <c:pt idx="20">
                  <c:v>24</c:v>
                </c:pt>
                <c:pt idx="21">
                  <c:v>23</c:v>
                </c:pt>
                <c:pt idx="22">
                  <c:v>20</c:v>
                </c:pt>
                <c:pt idx="23">
                  <c:v>19</c:v>
                </c:pt>
                <c:pt idx="24">
                  <c:v>18</c:v>
                </c:pt>
                <c:pt idx="25">
                  <c:v>16</c:v>
                </c:pt>
                <c:pt idx="26">
                  <c:v>15</c:v>
                </c:pt>
                <c:pt idx="27">
                  <c:v>13</c:v>
                </c:pt>
                <c:pt idx="28">
                  <c:v>12</c:v>
                </c:pt>
                <c:pt idx="29">
                  <c:v>11</c:v>
                </c:pt>
                <c:pt idx="30">
                  <c:v>10</c:v>
                </c:pt>
                <c:pt idx="31">
                  <c:v>3</c:v>
                </c:pt>
                <c:pt idx="32">
                  <c:v>2</c:v>
                </c:pt>
                <c:pt idx="33">
                  <c:v>1</c:v>
                </c:pt>
                <c:pt idx="34">
                  <c:v>0</c:v>
                </c:pt>
              </c:numCache>
            </c:numRef>
          </c:val>
          <c:smooth val="0"/>
          <c:extLst>
            <c:ext xmlns:c16="http://schemas.microsoft.com/office/drawing/2014/chart" uri="{C3380CC4-5D6E-409C-BE32-E72D297353CC}">
              <c16:uniqueId val="{00000000-D7C0-4C31-9B8C-AD4178912912}"/>
            </c:ext>
          </c:extLst>
        </c:ser>
        <c:ser>
          <c:idx val="1"/>
          <c:order val="1"/>
          <c:tx>
            <c:strRef>
              <c:f>'HH-LIVELIHOODS-INCOMES'!$H$75</c:f>
              <c:strCache>
                <c:ptCount val="1"/>
                <c:pt idx="0">
                  <c:v>Percent</c:v>
                </c:pt>
              </c:strCache>
            </c:strRef>
          </c:tx>
          <c:marker>
            <c:symbol val="none"/>
          </c:marker>
          <c:val>
            <c:numRef>
              <c:f>'HH-LIVELIHOODS-INCOMES'!$H$76:$H$110</c:f>
              <c:numCache>
                <c:formatCode>General</c:formatCode>
                <c:ptCount val="35"/>
                <c:pt idx="0">
                  <c:v>0.3</c:v>
                </c:pt>
                <c:pt idx="1">
                  <c:v>0.3</c:v>
                </c:pt>
                <c:pt idx="2">
                  <c:v>0.3</c:v>
                </c:pt>
                <c:pt idx="3">
                  <c:v>1.3</c:v>
                </c:pt>
                <c:pt idx="4">
                  <c:v>1</c:v>
                </c:pt>
                <c:pt idx="5">
                  <c:v>0.7</c:v>
                </c:pt>
                <c:pt idx="6">
                  <c:v>4</c:v>
                </c:pt>
                <c:pt idx="7">
                  <c:v>1.3</c:v>
                </c:pt>
                <c:pt idx="8">
                  <c:v>11</c:v>
                </c:pt>
                <c:pt idx="9">
                  <c:v>0.7</c:v>
                </c:pt>
                <c:pt idx="10">
                  <c:v>0.3</c:v>
                </c:pt>
                <c:pt idx="11">
                  <c:v>13.3</c:v>
                </c:pt>
                <c:pt idx="12">
                  <c:v>0.3</c:v>
                </c:pt>
                <c:pt idx="13">
                  <c:v>0.7</c:v>
                </c:pt>
                <c:pt idx="14">
                  <c:v>2.2999999999999998</c:v>
                </c:pt>
                <c:pt idx="15">
                  <c:v>0.3</c:v>
                </c:pt>
                <c:pt idx="16">
                  <c:v>0.3</c:v>
                </c:pt>
                <c:pt idx="17">
                  <c:v>0.3</c:v>
                </c:pt>
                <c:pt idx="18">
                  <c:v>26</c:v>
                </c:pt>
                <c:pt idx="19">
                  <c:v>10.3</c:v>
                </c:pt>
                <c:pt idx="20">
                  <c:v>0.3</c:v>
                </c:pt>
                <c:pt idx="21">
                  <c:v>0.3</c:v>
                </c:pt>
                <c:pt idx="22">
                  <c:v>11.3</c:v>
                </c:pt>
                <c:pt idx="23">
                  <c:v>0.3</c:v>
                </c:pt>
                <c:pt idx="24">
                  <c:v>0.3</c:v>
                </c:pt>
                <c:pt idx="25">
                  <c:v>0.3</c:v>
                </c:pt>
                <c:pt idx="26">
                  <c:v>3.3</c:v>
                </c:pt>
                <c:pt idx="27">
                  <c:v>0.3</c:v>
                </c:pt>
                <c:pt idx="28">
                  <c:v>0.3</c:v>
                </c:pt>
                <c:pt idx="29">
                  <c:v>0.3</c:v>
                </c:pt>
                <c:pt idx="30">
                  <c:v>3.7</c:v>
                </c:pt>
                <c:pt idx="31">
                  <c:v>0.3</c:v>
                </c:pt>
                <c:pt idx="32">
                  <c:v>0.7</c:v>
                </c:pt>
                <c:pt idx="33">
                  <c:v>1</c:v>
                </c:pt>
                <c:pt idx="34">
                  <c:v>1.7</c:v>
                </c:pt>
              </c:numCache>
            </c:numRef>
          </c:val>
          <c:smooth val="0"/>
          <c:extLst>
            <c:ext xmlns:c16="http://schemas.microsoft.com/office/drawing/2014/chart" uri="{C3380CC4-5D6E-409C-BE32-E72D297353CC}">
              <c16:uniqueId val="{00000001-D7C0-4C31-9B8C-AD4178912912}"/>
            </c:ext>
          </c:extLst>
        </c:ser>
        <c:dLbls>
          <c:showLegendKey val="0"/>
          <c:showVal val="0"/>
          <c:showCatName val="0"/>
          <c:showSerName val="0"/>
          <c:showPercent val="0"/>
          <c:showBubbleSize val="0"/>
        </c:dLbls>
        <c:dropLines/>
        <c:smooth val="0"/>
        <c:axId val="100729984"/>
        <c:axId val="100732288"/>
      </c:lineChart>
      <c:catAx>
        <c:axId val="100729984"/>
        <c:scaling>
          <c:orientation val="minMax"/>
        </c:scaling>
        <c:delete val="0"/>
        <c:axPos val="b"/>
        <c:title>
          <c:tx>
            <c:rich>
              <a:bodyPr/>
              <a:lstStyle/>
              <a:p>
                <a:pPr>
                  <a:defRPr/>
                </a:pPr>
                <a:r>
                  <a:rPr lang="en-US"/>
                  <a:t>Percent</a:t>
                </a:r>
                <a:r>
                  <a:rPr lang="en-US" baseline="0"/>
                  <a:t> of HH</a:t>
                </a:r>
                <a:endParaRPr lang="en-US"/>
              </a:p>
            </c:rich>
          </c:tx>
          <c:overlay val="0"/>
        </c:title>
        <c:majorTickMark val="none"/>
        <c:minorTickMark val="none"/>
        <c:tickLblPos val="nextTo"/>
        <c:txPr>
          <a:bodyPr/>
          <a:lstStyle/>
          <a:p>
            <a:pPr>
              <a:defRPr b="1"/>
            </a:pPr>
            <a:endParaRPr lang="en-US"/>
          </a:p>
        </c:txPr>
        <c:crossAx val="100732288"/>
        <c:crosses val="autoZero"/>
        <c:auto val="1"/>
        <c:lblAlgn val="ctr"/>
        <c:lblOffset val="100"/>
        <c:noMultiLvlLbl val="0"/>
      </c:catAx>
      <c:valAx>
        <c:axId val="100732288"/>
        <c:scaling>
          <c:orientation val="minMax"/>
        </c:scaling>
        <c:delete val="0"/>
        <c:axPos val="l"/>
        <c:majorGridlines/>
        <c:title>
          <c:tx>
            <c:rich>
              <a:bodyPr/>
              <a:lstStyle/>
              <a:p>
                <a:pPr>
                  <a:defRPr/>
                </a:pPr>
                <a:r>
                  <a:rPr lang="en-US"/>
                  <a:t>HH</a:t>
                </a:r>
                <a:r>
                  <a:rPr lang="en-US" baseline="0"/>
                  <a:t> i</a:t>
                </a:r>
                <a:r>
                  <a:rPr lang="en-US"/>
                  <a:t>ncome</a:t>
                </a:r>
                <a:r>
                  <a:rPr lang="en-US" baseline="0"/>
                  <a:t> (USD)</a:t>
                </a:r>
                <a:endParaRPr lang="en-US"/>
              </a:p>
            </c:rich>
          </c:tx>
          <c:overlay val="0"/>
        </c:title>
        <c:numFmt formatCode="General" sourceLinked="1"/>
        <c:majorTickMark val="out"/>
        <c:minorTickMark val="none"/>
        <c:tickLblPos val="nextTo"/>
        <c:txPr>
          <a:bodyPr/>
          <a:lstStyle/>
          <a:p>
            <a:pPr>
              <a:defRPr b="1"/>
            </a:pPr>
            <a:endParaRPr lang="en-US"/>
          </a:p>
        </c:txPr>
        <c:crossAx val="100729984"/>
        <c:crosses val="autoZero"/>
        <c:crossBetween val="between"/>
      </c:valAx>
    </c:plotArea>
    <c:legend>
      <c:legendPos val="b"/>
      <c:layout>
        <c:manualLayout>
          <c:xMode val="edge"/>
          <c:yMode val="edge"/>
          <c:x val="0.28123005457651107"/>
          <c:y val="0.88850503062117292"/>
          <c:w val="0.53806878306878303"/>
          <c:h val="8.3717191601049915E-2"/>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Main</a:t>
            </a:r>
            <a:r>
              <a:rPr lang="en-US" sz="1400" baseline="0"/>
              <a:t> income sources</a:t>
            </a:r>
            <a:endParaRPr lang="en-US" sz="1400"/>
          </a:p>
        </c:rich>
      </c:tx>
      <c:overlay val="0"/>
    </c:title>
    <c:autoTitleDeleted val="0"/>
    <c:plotArea>
      <c:layout/>
      <c:barChart>
        <c:barDir val="col"/>
        <c:grouping val="clustered"/>
        <c:varyColors val="0"/>
        <c:ser>
          <c:idx val="0"/>
          <c:order val="0"/>
          <c:tx>
            <c:strRef>
              <c:f>'HH-LIVELIHOODS-INCOMES'!$I$12</c:f>
              <c:strCache>
                <c:ptCount val="1"/>
                <c:pt idx="0">
                  <c:v>Percent</c:v>
                </c:pt>
              </c:strCache>
            </c:strRef>
          </c:tx>
          <c:invertIfNegative val="0"/>
          <c:cat>
            <c:strRef>
              <c:f>'HH-LIVELIHOODS-INCOMES'!$H$13:$H$20</c:f>
              <c:strCache>
                <c:ptCount val="8"/>
                <c:pt idx="0">
                  <c:v>Crop Sales</c:v>
                </c:pt>
                <c:pt idx="1">
                  <c:v>Casual Labour</c:v>
                </c:pt>
                <c:pt idx="2">
                  <c:v>Livestock Sales</c:v>
                </c:pt>
                <c:pt idx="3">
                  <c:v>Milk/Diary Products</c:v>
                </c:pt>
                <c:pt idx="4">
                  <c:v>Firewood/Charcoal</c:v>
                </c:pt>
                <c:pt idx="5">
                  <c:v>No income source</c:v>
                </c:pt>
                <c:pt idx="6">
                  <c:v>Salary</c:v>
                </c:pt>
                <c:pt idx="7">
                  <c:v>Skilled Trade/Artisan</c:v>
                </c:pt>
              </c:strCache>
            </c:strRef>
          </c:cat>
          <c:val>
            <c:numRef>
              <c:f>'HH-LIVELIHOODS-INCOMES'!$I$13:$I$20</c:f>
              <c:numCache>
                <c:formatCode>General</c:formatCode>
                <c:ptCount val="8"/>
                <c:pt idx="0">
                  <c:v>56.3</c:v>
                </c:pt>
                <c:pt idx="1">
                  <c:v>15</c:v>
                </c:pt>
                <c:pt idx="2">
                  <c:v>14.7</c:v>
                </c:pt>
                <c:pt idx="3">
                  <c:v>6</c:v>
                </c:pt>
                <c:pt idx="4">
                  <c:v>5.7</c:v>
                </c:pt>
                <c:pt idx="5">
                  <c:v>1.7</c:v>
                </c:pt>
                <c:pt idx="6">
                  <c:v>0.3</c:v>
                </c:pt>
                <c:pt idx="7">
                  <c:v>0.3</c:v>
                </c:pt>
              </c:numCache>
            </c:numRef>
          </c:val>
          <c:extLst>
            <c:ext xmlns:c16="http://schemas.microsoft.com/office/drawing/2014/chart" uri="{C3380CC4-5D6E-409C-BE32-E72D297353CC}">
              <c16:uniqueId val="{00000000-2450-4C6B-8EBF-72C3025C949E}"/>
            </c:ext>
          </c:extLst>
        </c:ser>
        <c:dLbls>
          <c:showLegendKey val="0"/>
          <c:showVal val="0"/>
          <c:showCatName val="0"/>
          <c:showSerName val="0"/>
          <c:showPercent val="0"/>
          <c:showBubbleSize val="0"/>
        </c:dLbls>
        <c:gapWidth val="150"/>
        <c:axId val="102528896"/>
        <c:axId val="102530432"/>
      </c:barChart>
      <c:catAx>
        <c:axId val="102528896"/>
        <c:scaling>
          <c:orientation val="minMax"/>
        </c:scaling>
        <c:delete val="0"/>
        <c:axPos val="b"/>
        <c:numFmt formatCode="General" sourceLinked="0"/>
        <c:majorTickMark val="out"/>
        <c:minorTickMark val="none"/>
        <c:tickLblPos val="nextTo"/>
        <c:crossAx val="102530432"/>
        <c:crosses val="autoZero"/>
        <c:auto val="1"/>
        <c:lblAlgn val="ctr"/>
        <c:lblOffset val="100"/>
        <c:noMultiLvlLbl val="0"/>
      </c:catAx>
      <c:valAx>
        <c:axId val="102530432"/>
        <c:scaling>
          <c:orientation val="minMax"/>
        </c:scaling>
        <c:delete val="0"/>
        <c:axPos val="l"/>
        <c:majorGridlines/>
        <c:numFmt formatCode="General" sourceLinked="1"/>
        <c:majorTickMark val="out"/>
        <c:minorTickMark val="none"/>
        <c:tickLblPos val="nextTo"/>
        <c:crossAx val="10252889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'HH-LIVELIHOODS-INCOMES'!$H$13:$H$20</c:f>
              <c:strCache>
                <c:ptCount val="8"/>
                <c:pt idx="0">
                  <c:v>Crop Sales</c:v>
                </c:pt>
                <c:pt idx="1">
                  <c:v>Casual Labour</c:v>
                </c:pt>
                <c:pt idx="2">
                  <c:v>Livestock Sales</c:v>
                </c:pt>
                <c:pt idx="3">
                  <c:v>Milk/Diary Products</c:v>
                </c:pt>
                <c:pt idx="4">
                  <c:v>Firewood/Charcoal</c:v>
                </c:pt>
                <c:pt idx="5">
                  <c:v>No income source</c:v>
                </c:pt>
                <c:pt idx="6">
                  <c:v>Salary</c:v>
                </c:pt>
                <c:pt idx="7">
                  <c:v>Skilled Trade/Artisan</c:v>
                </c:pt>
              </c:strCache>
            </c:strRef>
          </c:cat>
          <c:val>
            <c:numRef>
              <c:f>'HH-LIVELIHOODS-INCOMES'!$I$13:$I$20</c:f>
              <c:numCache>
                <c:formatCode>General</c:formatCode>
                <c:ptCount val="8"/>
                <c:pt idx="0">
                  <c:v>56.3</c:v>
                </c:pt>
                <c:pt idx="1">
                  <c:v>15</c:v>
                </c:pt>
                <c:pt idx="2">
                  <c:v>14.7</c:v>
                </c:pt>
                <c:pt idx="3">
                  <c:v>6</c:v>
                </c:pt>
                <c:pt idx="4">
                  <c:v>5.7</c:v>
                </c:pt>
                <c:pt idx="5">
                  <c:v>1.7</c:v>
                </c:pt>
                <c:pt idx="6">
                  <c:v>0.3</c:v>
                </c:pt>
                <c:pt idx="7">
                  <c:v>0.3</c:v>
                </c:pt>
              </c:numCache>
            </c:numRef>
          </c:val>
          <c:extLst>
            <c:ext xmlns:c16="http://schemas.microsoft.com/office/drawing/2014/chart" uri="{C3380CC4-5D6E-409C-BE32-E72D297353CC}">
              <c16:uniqueId val="{00000000-4BBD-467C-AB33-2CB0688386B6}"/>
            </c:ext>
          </c:extLst>
        </c:ser>
        <c:dLbls>
          <c:dLblPos val="outEnd"/>
          <c:showLegendKey val="0"/>
          <c:showVal val="1"/>
          <c:showCatName val="0"/>
          <c:showSerName val="0"/>
          <c:showPercent val="0"/>
          <c:showBubbleSize val="0"/>
        </c:dLbls>
        <c:gapWidth val="219"/>
        <c:overlap val="-27"/>
        <c:axId val="417239288"/>
        <c:axId val="417235680"/>
      </c:barChart>
      <c:catAx>
        <c:axId val="41723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35680"/>
        <c:crosses val="autoZero"/>
        <c:auto val="1"/>
        <c:lblAlgn val="ctr"/>
        <c:lblOffset val="100"/>
        <c:noMultiLvlLbl val="0"/>
      </c:catAx>
      <c:valAx>
        <c:axId val="41723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39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'HH-LIVELIHOODS-INCOMES'!$C$44:$C$57</c:f>
              <c:strCache>
                <c:ptCount val="14"/>
                <c:pt idx="0">
                  <c:v>Firewood/Charcoal</c:v>
                </c:pt>
                <c:pt idx="1">
                  <c:v>No income source</c:v>
                </c:pt>
                <c:pt idx="2">
                  <c:v>Casual Labour</c:v>
                </c:pt>
                <c:pt idx="3">
                  <c:v>Otherlivestock products</c:v>
                </c:pt>
                <c:pt idx="4">
                  <c:v>Milk/Diary Products</c:v>
                </c:pt>
                <c:pt idx="5">
                  <c:v>Crop Sales</c:v>
                </c:pt>
                <c:pt idx="6">
                  <c:v>Livestock Sales</c:v>
                </c:pt>
                <c:pt idx="7">
                  <c:v>Petty Trade</c:v>
                </c:pt>
                <c:pt idx="8">
                  <c:v>Others</c:v>
                </c:pt>
                <c:pt idx="9">
                  <c:v>Cash for work</c:v>
                </c:pt>
                <c:pt idx="10">
                  <c:v>Begging</c:v>
                </c:pt>
                <c:pt idx="11">
                  <c:v>Rental</c:v>
                </c:pt>
                <c:pt idx="12">
                  <c:v>Salary</c:v>
                </c:pt>
                <c:pt idx="13">
                  <c:v>Natural Resources</c:v>
                </c:pt>
              </c:strCache>
            </c:strRef>
          </c:cat>
          <c:val>
            <c:numRef>
              <c:f>'HH-LIVELIHOODS-INCOMES'!$D$44:$D$57</c:f>
              <c:numCache>
                <c:formatCode>General</c:formatCode>
                <c:ptCount val="14"/>
                <c:pt idx="0">
                  <c:v>78</c:v>
                </c:pt>
                <c:pt idx="1">
                  <c:v>67</c:v>
                </c:pt>
                <c:pt idx="2">
                  <c:v>64</c:v>
                </c:pt>
                <c:pt idx="3">
                  <c:v>22</c:v>
                </c:pt>
                <c:pt idx="4">
                  <c:v>21</c:v>
                </c:pt>
                <c:pt idx="5">
                  <c:v>18</c:v>
                </c:pt>
                <c:pt idx="6">
                  <c:v>15</c:v>
                </c:pt>
                <c:pt idx="7">
                  <c:v>4</c:v>
                </c:pt>
                <c:pt idx="8">
                  <c:v>3</c:v>
                </c:pt>
                <c:pt idx="9">
                  <c:v>2</c:v>
                </c:pt>
                <c:pt idx="10">
                  <c:v>2</c:v>
                </c:pt>
                <c:pt idx="11">
                  <c:v>2</c:v>
                </c:pt>
                <c:pt idx="12">
                  <c:v>1</c:v>
                </c:pt>
                <c:pt idx="13">
                  <c:v>1</c:v>
                </c:pt>
              </c:numCache>
            </c:numRef>
          </c:val>
          <c:extLst>
            <c:ext xmlns:c16="http://schemas.microsoft.com/office/drawing/2014/chart" uri="{C3380CC4-5D6E-409C-BE32-E72D297353CC}">
              <c16:uniqueId val="{00000000-82F2-44AF-890F-59A90E3EBE2B}"/>
            </c:ext>
          </c:extLst>
        </c:ser>
        <c:ser>
          <c:idx val="1"/>
          <c:order val="1"/>
          <c:spPr>
            <a:solidFill>
              <a:schemeClr val="accent2"/>
            </a:solidFill>
            <a:ln>
              <a:noFill/>
            </a:ln>
            <a:effectLst/>
          </c:spPr>
          <c:invertIfNegative val="0"/>
          <c:cat>
            <c:strRef>
              <c:f>'HH-LIVELIHOODS-INCOMES'!$C$44:$C$57</c:f>
              <c:strCache>
                <c:ptCount val="14"/>
                <c:pt idx="0">
                  <c:v>Firewood/Charcoal</c:v>
                </c:pt>
                <c:pt idx="1">
                  <c:v>No income source</c:v>
                </c:pt>
                <c:pt idx="2">
                  <c:v>Casual Labour</c:v>
                </c:pt>
                <c:pt idx="3">
                  <c:v>Otherlivestock products</c:v>
                </c:pt>
                <c:pt idx="4">
                  <c:v>Milk/Diary Products</c:v>
                </c:pt>
                <c:pt idx="5">
                  <c:v>Crop Sales</c:v>
                </c:pt>
                <c:pt idx="6">
                  <c:v>Livestock Sales</c:v>
                </c:pt>
                <c:pt idx="7">
                  <c:v>Petty Trade</c:v>
                </c:pt>
                <c:pt idx="8">
                  <c:v>Others</c:v>
                </c:pt>
                <c:pt idx="9">
                  <c:v>Cash for work</c:v>
                </c:pt>
                <c:pt idx="10">
                  <c:v>Begging</c:v>
                </c:pt>
                <c:pt idx="11">
                  <c:v>Rental</c:v>
                </c:pt>
                <c:pt idx="12">
                  <c:v>Salary</c:v>
                </c:pt>
                <c:pt idx="13">
                  <c:v>Natural Resources</c:v>
                </c:pt>
              </c:strCache>
            </c:strRef>
          </c:cat>
          <c:val>
            <c:numRef>
              <c:f>'HH-LIVELIHOODS-INCOMES'!$E$44:$E$57</c:f>
              <c:numCache>
                <c:formatCode>General</c:formatCode>
                <c:ptCount val="14"/>
                <c:pt idx="0">
                  <c:v>26</c:v>
                </c:pt>
                <c:pt idx="1">
                  <c:v>22.3</c:v>
                </c:pt>
                <c:pt idx="2">
                  <c:v>21.3</c:v>
                </c:pt>
                <c:pt idx="3">
                  <c:v>7.3</c:v>
                </c:pt>
                <c:pt idx="4">
                  <c:v>7</c:v>
                </c:pt>
                <c:pt idx="5">
                  <c:v>6</c:v>
                </c:pt>
                <c:pt idx="6">
                  <c:v>5</c:v>
                </c:pt>
                <c:pt idx="7">
                  <c:v>1.3</c:v>
                </c:pt>
                <c:pt idx="8">
                  <c:v>1</c:v>
                </c:pt>
                <c:pt idx="9">
                  <c:v>0.7</c:v>
                </c:pt>
                <c:pt idx="10">
                  <c:v>0.7</c:v>
                </c:pt>
                <c:pt idx="11">
                  <c:v>0.7</c:v>
                </c:pt>
                <c:pt idx="12">
                  <c:v>0.3</c:v>
                </c:pt>
                <c:pt idx="13">
                  <c:v>0.3</c:v>
                </c:pt>
              </c:numCache>
            </c:numRef>
          </c:val>
          <c:extLst>
            <c:ext xmlns:c16="http://schemas.microsoft.com/office/drawing/2014/chart" uri="{C3380CC4-5D6E-409C-BE32-E72D297353CC}">
              <c16:uniqueId val="{00000001-82F2-44AF-890F-59A90E3EBE2B}"/>
            </c:ext>
          </c:extLst>
        </c:ser>
        <c:ser>
          <c:idx val="2"/>
          <c:order val="2"/>
          <c:spPr>
            <a:solidFill>
              <a:schemeClr val="accent3"/>
            </a:solidFill>
            <a:ln>
              <a:noFill/>
            </a:ln>
            <a:effectLst/>
          </c:spPr>
          <c:invertIfNegative val="0"/>
          <c:cat>
            <c:strRef>
              <c:f>'HH-LIVELIHOODS-INCOMES'!$C$44:$C$57</c:f>
              <c:strCache>
                <c:ptCount val="14"/>
                <c:pt idx="0">
                  <c:v>Firewood/Charcoal</c:v>
                </c:pt>
                <c:pt idx="1">
                  <c:v>No income source</c:v>
                </c:pt>
                <c:pt idx="2">
                  <c:v>Casual Labour</c:v>
                </c:pt>
                <c:pt idx="3">
                  <c:v>Otherlivestock products</c:v>
                </c:pt>
                <c:pt idx="4">
                  <c:v>Milk/Diary Products</c:v>
                </c:pt>
                <c:pt idx="5">
                  <c:v>Crop Sales</c:v>
                </c:pt>
                <c:pt idx="6">
                  <c:v>Livestock Sales</c:v>
                </c:pt>
                <c:pt idx="7">
                  <c:v>Petty Trade</c:v>
                </c:pt>
                <c:pt idx="8">
                  <c:v>Others</c:v>
                </c:pt>
                <c:pt idx="9">
                  <c:v>Cash for work</c:v>
                </c:pt>
                <c:pt idx="10">
                  <c:v>Begging</c:v>
                </c:pt>
                <c:pt idx="11">
                  <c:v>Rental</c:v>
                </c:pt>
                <c:pt idx="12">
                  <c:v>Salary</c:v>
                </c:pt>
                <c:pt idx="13">
                  <c:v>Natural Resources</c:v>
                </c:pt>
              </c:strCache>
            </c:strRef>
          </c:cat>
          <c:val>
            <c:numRef>
              <c:f>'HH-LIVELIHOODS-INCOMES'!$F$44:$F$57</c:f>
              <c:numCache>
                <c:formatCode>General</c:formatCode>
                <c:ptCount val="14"/>
                <c:pt idx="0">
                  <c:v>26</c:v>
                </c:pt>
                <c:pt idx="1">
                  <c:v>22.3</c:v>
                </c:pt>
                <c:pt idx="2">
                  <c:v>21.3</c:v>
                </c:pt>
                <c:pt idx="3">
                  <c:v>7.3</c:v>
                </c:pt>
                <c:pt idx="4">
                  <c:v>7</c:v>
                </c:pt>
                <c:pt idx="5">
                  <c:v>6</c:v>
                </c:pt>
                <c:pt idx="6">
                  <c:v>5</c:v>
                </c:pt>
                <c:pt idx="7">
                  <c:v>1.3</c:v>
                </c:pt>
                <c:pt idx="8">
                  <c:v>1</c:v>
                </c:pt>
                <c:pt idx="9">
                  <c:v>0.7</c:v>
                </c:pt>
                <c:pt idx="10">
                  <c:v>0.7</c:v>
                </c:pt>
                <c:pt idx="11">
                  <c:v>0.7</c:v>
                </c:pt>
                <c:pt idx="12">
                  <c:v>0.3</c:v>
                </c:pt>
                <c:pt idx="13">
                  <c:v>0.3</c:v>
                </c:pt>
              </c:numCache>
            </c:numRef>
          </c:val>
          <c:extLst>
            <c:ext xmlns:c16="http://schemas.microsoft.com/office/drawing/2014/chart" uri="{C3380CC4-5D6E-409C-BE32-E72D297353CC}">
              <c16:uniqueId val="{00000002-82F2-44AF-890F-59A90E3EBE2B}"/>
            </c:ext>
          </c:extLst>
        </c:ser>
        <c:dLbls>
          <c:showLegendKey val="0"/>
          <c:showVal val="0"/>
          <c:showCatName val="0"/>
          <c:showSerName val="0"/>
          <c:showPercent val="0"/>
          <c:showBubbleSize val="0"/>
        </c:dLbls>
        <c:gapWidth val="219"/>
        <c:overlap val="-27"/>
        <c:axId val="412996336"/>
        <c:axId val="413000600"/>
      </c:barChart>
      <c:catAx>
        <c:axId val="4129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00600"/>
        <c:crosses val="autoZero"/>
        <c:auto val="1"/>
        <c:lblAlgn val="ctr"/>
        <c:lblOffset val="100"/>
        <c:noMultiLvlLbl val="0"/>
      </c:catAx>
      <c:valAx>
        <c:axId val="41300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96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Household</a:t>
            </a:r>
            <a:r>
              <a:rPr lang="en-US" sz="1400" baseline="0"/>
              <a:t> hunger categories</a:t>
            </a:r>
            <a:endParaRPr lang="en-US" sz="1400"/>
          </a:p>
        </c:rich>
      </c:tx>
      <c:overlay val="0"/>
    </c:title>
    <c:autoTitleDeleted val="0"/>
    <c:plotArea>
      <c:layout/>
      <c:barChart>
        <c:barDir val="col"/>
        <c:grouping val="clustered"/>
        <c:varyColors val="0"/>
        <c:ser>
          <c:idx val="1"/>
          <c:order val="0"/>
          <c:tx>
            <c:strRef>
              <c:f>'HH HUNGER SCALE'!$E$67</c:f>
              <c:strCache>
                <c:ptCount val="1"/>
                <c:pt idx="0">
                  <c:v>Percent</c:v>
                </c:pt>
              </c:strCache>
            </c:strRef>
          </c:tx>
          <c:spPr>
            <a:solidFill>
              <a:schemeClr val="accent1">
                <a:lumMod val="75000"/>
              </a:schemeClr>
            </a:solidFill>
          </c:spPr>
          <c:invertIfNegative val="0"/>
          <c:dLbls>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'HH HUNGER SCALE'!$C$68:$C$71</c:f>
              <c:strCache>
                <c:ptCount val="4"/>
                <c:pt idx="0">
                  <c:v>Little to no hunger in the household</c:v>
                </c:pt>
                <c:pt idx="1">
                  <c:v>Moderate hunger in the household</c:v>
                </c:pt>
                <c:pt idx="2">
                  <c:v>Severe hunger in the household</c:v>
                </c:pt>
                <c:pt idx="3">
                  <c:v>Total</c:v>
                </c:pt>
              </c:strCache>
            </c:strRef>
          </c:cat>
          <c:val>
            <c:numRef>
              <c:f>'HH HUNGER SCALE'!$E$68:$E$71</c:f>
              <c:numCache>
                <c:formatCode>General</c:formatCode>
                <c:ptCount val="4"/>
                <c:pt idx="0">
                  <c:v>41.7</c:v>
                </c:pt>
                <c:pt idx="1">
                  <c:v>49</c:v>
                </c:pt>
                <c:pt idx="2">
                  <c:v>9.3000000000000007</c:v>
                </c:pt>
                <c:pt idx="3">
                  <c:v>100</c:v>
                </c:pt>
              </c:numCache>
            </c:numRef>
          </c:val>
          <c:extLst>
            <c:ext xmlns:c16="http://schemas.microsoft.com/office/drawing/2014/chart" uri="{C3380CC4-5D6E-409C-BE32-E72D297353CC}">
              <c16:uniqueId val="{00000000-36FB-43CA-A079-A611DA11B82B}"/>
            </c:ext>
          </c:extLst>
        </c:ser>
        <c:dLbls>
          <c:showLegendKey val="0"/>
          <c:showVal val="0"/>
          <c:showCatName val="0"/>
          <c:showSerName val="0"/>
          <c:showPercent val="0"/>
          <c:showBubbleSize val="0"/>
        </c:dLbls>
        <c:gapWidth val="150"/>
        <c:axId val="102197120"/>
        <c:axId val="102198656"/>
      </c:barChart>
      <c:catAx>
        <c:axId val="102197120"/>
        <c:scaling>
          <c:orientation val="minMax"/>
        </c:scaling>
        <c:delete val="0"/>
        <c:axPos val="b"/>
        <c:numFmt formatCode="General" sourceLinked="0"/>
        <c:majorTickMark val="out"/>
        <c:minorTickMark val="none"/>
        <c:tickLblPos val="nextTo"/>
        <c:txPr>
          <a:bodyPr/>
          <a:lstStyle/>
          <a:p>
            <a:pPr>
              <a:defRPr b="1"/>
            </a:pPr>
            <a:endParaRPr lang="en-US"/>
          </a:p>
        </c:txPr>
        <c:crossAx val="102198656"/>
        <c:crosses val="autoZero"/>
        <c:auto val="1"/>
        <c:lblAlgn val="ctr"/>
        <c:lblOffset val="100"/>
        <c:noMultiLvlLbl val="0"/>
      </c:catAx>
      <c:valAx>
        <c:axId val="102198656"/>
        <c:scaling>
          <c:orientation val="minMax"/>
        </c:scaling>
        <c:delete val="0"/>
        <c:axPos val="l"/>
        <c:majorGridlines/>
        <c:numFmt formatCode="General" sourceLinked="1"/>
        <c:majorTickMark val="out"/>
        <c:minorTickMark val="none"/>
        <c:tickLblPos val="nextTo"/>
        <c:txPr>
          <a:bodyPr/>
          <a:lstStyle/>
          <a:p>
            <a:pPr>
              <a:defRPr b="1"/>
            </a:pPr>
            <a:endParaRPr lang="en-US"/>
          </a:p>
        </c:txPr>
        <c:crossAx val="102197120"/>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Coping</a:t>
            </a:r>
            <a:r>
              <a:rPr lang="en-US" sz="1400" baseline="0"/>
              <a:t> Strategy Index</a:t>
            </a:r>
            <a:endParaRPr lang="en-US" sz="1400"/>
          </a:p>
        </c:rich>
      </c:tx>
      <c:overlay val="0"/>
    </c:title>
    <c:autoTitleDeleted val="0"/>
    <c:plotArea>
      <c:layout/>
      <c:barChart>
        <c:barDir val="col"/>
        <c:grouping val="clustered"/>
        <c:varyColors val="0"/>
        <c:ser>
          <c:idx val="1"/>
          <c:order val="0"/>
          <c:tx>
            <c:strRef>
              <c:f>'COPING STRATEGY INDEX'!$D$13</c:f>
              <c:strCache>
                <c:ptCount val="1"/>
                <c:pt idx="0">
                  <c:v>Percent</c:v>
                </c:pt>
              </c:strCache>
            </c:strRef>
          </c:tx>
          <c:spPr>
            <a:solidFill>
              <a:schemeClr val="accent1">
                <a:lumMod val="75000"/>
              </a:schemeClr>
            </a:solidFill>
          </c:spPr>
          <c:invertIfNegative val="0"/>
          <c:dLbls>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'COPING STRATEGY INDEX'!$B$14:$B$17</c:f>
              <c:strCache>
                <c:ptCount val="4"/>
                <c:pt idx="0">
                  <c:v>Low hunger</c:v>
                </c:pt>
                <c:pt idx="1">
                  <c:v>Moderate Hunger</c:v>
                </c:pt>
                <c:pt idx="2">
                  <c:v>High hunger</c:v>
                </c:pt>
                <c:pt idx="3">
                  <c:v>Total</c:v>
                </c:pt>
              </c:strCache>
            </c:strRef>
          </c:cat>
          <c:val>
            <c:numRef>
              <c:f>'COPING STRATEGY INDEX'!$D$14:$D$17</c:f>
              <c:numCache>
                <c:formatCode>General</c:formatCode>
                <c:ptCount val="4"/>
                <c:pt idx="0">
                  <c:v>52.7</c:v>
                </c:pt>
                <c:pt idx="1">
                  <c:v>44</c:v>
                </c:pt>
                <c:pt idx="2">
                  <c:v>3.3</c:v>
                </c:pt>
                <c:pt idx="3">
                  <c:v>100</c:v>
                </c:pt>
              </c:numCache>
            </c:numRef>
          </c:val>
          <c:extLst>
            <c:ext xmlns:c16="http://schemas.microsoft.com/office/drawing/2014/chart" uri="{C3380CC4-5D6E-409C-BE32-E72D297353CC}">
              <c16:uniqueId val="{00000000-8106-4D1C-B9EA-E4D21C853324}"/>
            </c:ext>
          </c:extLst>
        </c:ser>
        <c:dLbls>
          <c:showLegendKey val="0"/>
          <c:showVal val="0"/>
          <c:showCatName val="0"/>
          <c:showSerName val="0"/>
          <c:showPercent val="0"/>
          <c:showBubbleSize val="0"/>
        </c:dLbls>
        <c:gapWidth val="150"/>
        <c:axId val="103997440"/>
        <c:axId val="103998976"/>
      </c:barChart>
      <c:catAx>
        <c:axId val="103997440"/>
        <c:scaling>
          <c:orientation val="minMax"/>
        </c:scaling>
        <c:delete val="0"/>
        <c:axPos val="b"/>
        <c:numFmt formatCode="General" sourceLinked="0"/>
        <c:majorTickMark val="out"/>
        <c:minorTickMark val="none"/>
        <c:tickLblPos val="nextTo"/>
        <c:txPr>
          <a:bodyPr/>
          <a:lstStyle/>
          <a:p>
            <a:pPr>
              <a:defRPr b="1"/>
            </a:pPr>
            <a:endParaRPr lang="en-US"/>
          </a:p>
        </c:txPr>
        <c:crossAx val="103998976"/>
        <c:crosses val="autoZero"/>
        <c:auto val="1"/>
        <c:lblAlgn val="ctr"/>
        <c:lblOffset val="100"/>
        <c:noMultiLvlLbl val="0"/>
      </c:catAx>
      <c:valAx>
        <c:axId val="103998976"/>
        <c:scaling>
          <c:orientation val="minMax"/>
        </c:scaling>
        <c:delete val="0"/>
        <c:axPos val="l"/>
        <c:majorGridlines/>
        <c:numFmt formatCode="General" sourceLinked="1"/>
        <c:majorTickMark val="out"/>
        <c:minorTickMark val="none"/>
        <c:tickLblPos val="nextTo"/>
        <c:txPr>
          <a:bodyPr/>
          <a:lstStyle/>
          <a:p>
            <a:pPr>
              <a:defRPr b="1"/>
            </a:pPr>
            <a:endParaRPr lang="en-US"/>
          </a:p>
        </c:txPr>
        <c:crossAx val="103997440"/>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238125</xdr:colOff>
      <xdr:row>74</xdr:row>
      <xdr:rowOff>161925</xdr:rowOff>
    </xdr:from>
    <xdr:to>
      <xdr:col>16</xdr:col>
      <xdr:colOff>161925</xdr:colOff>
      <xdr:row>89</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19</xdr:row>
      <xdr:rowOff>152400</xdr:rowOff>
    </xdr:from>
    <xdr:to>
      <xdr:col>11</xdr:col>
      <xdr:colOff>114300</xdr:colOff>
      <xdr:row>35</xdr:row>
      <xdr:rowOff>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158749</xdr:colOff>
      <xdr:row>0</xdr:row>
      <xdr:rowOff>174625</xdr:rowOff>
    </xdr:from>
    <xdr:to>
      <xdr:col>12</xdr:col>
      <xdr:colOff>98424</xdr:colOff>
      <xdr:row>15</xdr:row>
      <xdr:rowOff>142875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752475</xdr:colOff>
      <xdr:row>45</xdr:row>
      <xdr:rowOff>28575</xdr:rowOff>
    </xdr:from>
    <xdr:to>
      <xdr:col>11</xdr:col>
      <xdr:colOff>377825</xdr:colOff>
      <xdr:row>60</xdr:row>
      <xdr:rowOff>9525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323849</xdr:colOff>
      <xdr:row>37</xdr:row>
      <xdr:rowOff>190499</xdr:rowOff>
    </xdr:from>
    <xdr:to>
      <xdr:col>14</xdr:col>
      <xdr:colOff>609599</xdr:colOff>
      <xdr:row>57</xdr:row>
      <xdr:rowOff>161924</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xdr:colOff>
      <xdr:row>18</xdr:row>
      <xdr:rowOff>57149</xdr:rowOff>
    </xdr:from>
    <xdr:to>
      <xdr:col>7</xdr:col>
      <xdr:colOff>400050</xdr:colOff>
      <xdr:row>35</xdr:row>
      <xdr:rowOff>161924</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4:F6" totalsRowShown="0">
  <autoFilter ref="B4:F6" xr:uid="{00000000-0009-0000-0100-000002000000}"/>
  <tableColumns count="5">
    <tableColumn id="1" xr3:uid="{00000000-0010-0000-0000-000001000000}" name="Valid"/>
    <tableColumn id="2" xr3:uid="{00000000-0010-0000-0000-000002000000}" name="District"/>
    <tableColumn id="3" xr3:uid="{00000000-0010-0000-0000-000003000000}" name="Frequency"/>
    <tableColumn id="4" xr3:uid="{00000000-0010-0000-0000-000004000000}" name="Percent"/>
    <tableColumn id="5" xr3:uid="{00000000-0010-0000-0000-000005000000}" name="Valid Percent"/>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1" displayName="Table11" ref="B4:F7" totalsRowShown="0">
  <autoFilter ref="B4:F7" xr:uid="{00000000-0009-0000-0100-00000B000000}"/>
  <tableColumns count="5">
    <tableColumn id="1" xr3:uid="{00000000-0010-0000-0900-000001000000}" name="Valid"/>
    <tableColumn id="2" xr3:uid="{00000000-0010-0000-0900-000002000000}" name="Livelihood"/>
    <tableColumn id="3" xr3:uid="{00000000-0010-0000-0900-000003000000}" name="Frequency"/>
    <tableColumn id="4" xr3:uid="{00000000-0010-0000-0900-000004000000}" name="Percent"/>
    <tableColumn id="5" xr3:uid="{00000000-0010-0000-0900-000005000000}" name="Valid Percent"/>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3" displayName="Table13" ref="B25:F39" totalsRowShown="0">
  <autoFilter ref="B25:F39" xr:uid="{00000000-0009-0000-0100-00000D000000}"/>
  <tableColumns count="5">
    <tableColumn id="1" xr3:uid="{00000000-0010-0000-0A00-000001000000}" name="Valid"/>
    <tableColumn id="2" xr3:uid="{00000000-0010-0000-0A00-000002000000}" name="2nd Income source"/>
    <tableColumn id="3" xr3:uid="{00000000-0010-0000-0A00-000003000000}" name="Frequency"/>
    <tableColumn id="4" xr3:uid="{00000000-0010-0000-0A00-000004000000}" name="Percent"/>
    <tableColumn id="5" xr3:uid="{00000000-0010-0000-0A00-000005000000}" name="Valid Percent"/>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14" displayName="Table14" ref="B43:F58" totalsRowShown="0">
  <autoFilter ref="B43:F58" xr:uid="{00000000-0009-0000-0100-00000E000000}"/>
  <tableColumns count="5">
    <tableColumn id="1" xr3:uid="{00000000-0010-0000-0B00-000001000000}" name="Valid"/>
    <tableColumn id="2" xr3:uid="{00000000-0010-0000-0B00-000002000000}" name="Income source"/>
    <tableColumn id="3" xr3:uid="{00000000-0010-0000-0B00-000003000000}" name="Frequency"/>
    <tableColumn id="4" xr3:uid="{00000000-0010-0000-0B00-000004000000}" name="Percent"/>
    <tableColumn id="5" xr3:uid="{00000000-0010-0000-0B00-000005000000}" name="Valid Percent"/>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15" displayName="Table15" ref="B63:E69" totalsRowShown="0">
  <autoFilter ref="B63:E69" xr:uid="{00000000-0009-0000-0100-00000F000000}"/>
  <tableColumns count="4">
    <tableColumn id="1" xr3:uid="{00000000-0010-0000-0C00-000001000000}" name="Column1"/>
    <tableColumn id="2" xr3:uid="{00000000-0010-0000-0C00-000002000000}" name="Column2"/>
    <tableColumn id="3" xr3:uid="{00000000-0010-0000-0C00-000003000000}" name="How many people contributed to household income last month?"/>
    <tableColumn id="4" xr3:uid="{00000000-0010-0000-0C00-000004000000}" name="What was your total household income last month? (In USD)"/>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D000000}" name="Table17" displayName="Table17" ref="B75:E111" totalsRowShown="0">
  <autoFilter ref="B75:E111" xr:uid="{00000000-0009-0000-0100-000011000000}"/>
  <tableColumns count="4">
    <tableColumn id="1" xr3:uid="{00000000-0010-0000-0D00-000001000000}" name="Column1"/>
    <tableColumn id="2" xr3:uid="{00000000-0010-0000-0D00-000002000000}" name="Amount (USD)"/>
    <tableColumn id="3" xr3:uid="{00000000-0010-0000-0D00-000003000000}" name="Frequency"/>
    <tableColumn id="4" xr3:uid="{00000000-0010-0000-0D00-000004000000}" name="Percent"/>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e18" displayName="Table18" ref="B117:F120" totalsRowShown="0">
  <autoFilter ref="B117:F120" xr:uid="{00000000-0009-0000-0100-000012000000}"/>
  <tableColumns count="5">
    <tableColumn id="1" xr3:uid="{00000000-0010-0000-0E00-000001000000}" name="Column1"/>
    <tableColumn id="2" xr3:uid="{00000000-0010-0000-0E00-000002000000}" name="Response"/>
    <tableColumn id="3" xr3:uid="{00000000-0010-0000-0E00-000003000000}" name="Frequency"/>
    <tableColumn id="4" xr3:uid="{00000000-0010-0000-0E00-000004000000}" name="Percent"/>
    <tableColumn id="5" xr3:uid="{00000000-0010-0000-0E00-000005000000}" name="Valid Percent"/>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e19" displayName="Table19" ref="B124:E127" totalsRowShown="0">
  <autoFilter ref="B124:E127" xr:uid="{00000000-0009-0000-0100-000013000000}"/>
  <tableColumns count="4">
    <tableColumn id="1" xr3:uid="{00000000-0010-0000-0F00-000001000000}" name="Column1"/>
    <tableColumn id="2" xr3:uid="{00000000-0010-0000-0F00-000002000000}" name="Response"/>
    <tableColumn id="3" xr3:uid="{00000000-0010-0000-0F00-000003000000}" name="Frequency"/>
    <tableColumn id="4" xr3:uid="{00000000-0010-0000-0F00-000004000000}" name="Percent"/>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Table20" displayName="Table20" ref="B131:E134" totalsRowShown="0">
  <autoFilter ref="B131:E134" xr:uid="{00000000-0009-0000-0100-000014000000}"/>
  <tableColumns count="4">
    <tableColumn id="1" xr3:uid="{00000000-0010-0000-1000-000001000000}" name="Column1"/>
    <tableColumn id="2" xr3:uid="{00000000-0010-0000-1000-000002000000}" name="Response"/>
    <tableColumn id="3" xr3:uid="{00000000-0010-0000-1000-000003000000}" name="Frequency"/>
    <tableColumn id="4" xr3:uid="{00000000-0010-0000-1000-000004000000}" name="Percent"/>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Table21" displayName="Table21" ref="B138:E141" totalsRowShown="0">
  <autoFilter ref="B138:E141" xr:uid="{00000000-0009-0000-0100-000015000000}"/>
  <tableColumns count="4">
    <tableColumn id="1" xr3:uid="{00000000-0010-0000-1100-000001000000}" name="Column1"/>
    <tableColumn id="2" xr3:uid="{00000000-0010-0000-1100-000002000000}" name="Response"/>
    <tableColumn id="3" xr3:uid="{00000000-0010-0000-1100-000003000000}" name="Frequency"/>
    <tableColumn id="4" xr3:uid="{00000000-0010-0000-1100-000004000000}" name="Percent"/>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2000000}" name="Table22" displayName="Table22" ref="B146:E153" totalsRowShown="0">
  <autoFilter ref="B146:E153" xr:uid="{00000000-0009-0000-0100-000016000000}"/>
  <tableColumns count="4">
    <tableColumn id="1" xr3:uid="{00000000-0010-0000-1200-000001000000}" name="Column1"/>
    <tableColumn id="2" xr3:uid="{00000000-0010-0000-1200-000002000000}" name="Column2"/>
    <tableColumn id="3" xr3:uid="{00000000-0010-0000-1200-000003000000}" name="Estimated Household Monthly expenditures (USD) on Food"/>
    <tableColumn id="4" xr3:uid="{00000000-0010-0000-1200-000004000000}" name="Total monthly expenditur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10:F15" totalsRowShown="0">
  <autoFilter ref="B10:F15" xr:uid="{00000000-0009-0000-0100-000004000000}"/>
  <tableColumns count="5">
    <tableColumn id="1" xr3:uid="{00000000-0010-0000-0100-000001000000}" name="Valid"/>
    <tableColumn id="2" xr3:uid="{00000000-0010-0000-0100-000002000000}" name="Village"/>
    <tableColumn id="3" xr3:uid="{00000000-0010-0000-0100-000003000000}" name="Frequency"/>
    <tableColumn id="4" xr3:uid="{00000000-0010-0000-0100-000004000000}" name="Percent"/>
    <tableColumn id="5" xr3:uid="{00000000-0010-0000-0100-000005000000}" name="Valid Percent"/>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3000000}" name="Table23" displayName="Table23" ref="B158:Q165" totalsRowShown="0" headerRowDxfId="36">
  <autoFilter ref="B158:Q165" xr:uid="{00000000-0009-0000-0100-000017000000}"/>
  <tableColumns count="16">
    <tableColumn id="1" xr3:uid="{00000000-0010-0000-1300-000001000000}" name="Column1"/>
    <tableColumn id="2" xr3:uid="{00000000-0010-0000-1300-000002000000}" name="Column2"/>
    <tableColumn id="3" xr3:uid="{00000000-0010-0000-1300-000003000000}" name="Household Monthly expenditures (USD) on Water"/>
    <tableColumn id="4" xr3:uid="{00000000-0010-0000-1300-000004000000}" name="Household Monthly expenditures (USD) on Transport"/>
    <tableColumn id="5" xr3:uid="{00000000-0010-0000-1300-000005000000}" name="Household Monthly expenditures (USD) on Firewood"/>
    <tableColumn id="6" xr3:uid="{00000000-0010-0000-1300-000006000000}" name="Household Monthly expenditures (USD) on Debt repayment"/>
    <tableColumn id="7" xr3:uid="{00000000-0010-0000-1300-000007000000}" name="Household Monthly expenditures (USD) on Gifts/Share"/>
    <tableColumn id="8" xr3:uid="{00000000-0010-0000-1300-000008000000}" name="Household Monthly expenditures (USD) on Rent/shelter"/>
    <tableColumn id="9" xr3:uid="{00000000-0010-0000-1300-000009000000}" name="Household Monthly expenditures (USD) on Medicine"/>
    <tableColumn id="10" xr3:uid="{00000000-0010-0000-1300-00000A000000}" name="Household Monthly expenditures (USD) on Clothes/shoes"/>
    <tableColumn id="11" xr3:uid="{00000000-0010-0000-1300-00000B000000}" name="Household Monthly expenditures (USD) on Livestock"/>
    <tableColumn id="12" xr3:uid="{00000000-0010-0000-1300-00000C000000}" name="Household Monthly expenditures (USD) on School fees"/>
    <tableColumn id="13" xr3:uid="{00000000-0010-0000-1300-00000D000000}" name="Household Monthly expenditures (USD) on Agric inputs"/>
    <tableColumn id="14" xr3:uid="{00000000-0010-0000-1300-00000E000000}" name="Household Monthly expenditures (USD) on Savings"/>
    <tableColumn id="15" xr3:uid="{00000000-0010-0000-1300-00000F000000}" name="Household Monthly expenditures (USD) on Business Invest"/>
    <tableColumn id="16" xr3:uid="{00000000-0010-0000-1300-000010000000}" name="Household Monthly expenditures (USD) on Household Items"/>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4000000}" name="Table1" displayName="Table1" ref="B5:F10" totalsRowShown="0">
  <autoFilter ref="B5:F10" xr:uid="{00000000-0009-0000-0100-000001000000}"/>
  <sortState xmlns:xlrd2="http://schemas.microsoft.com/office/spreadsheetml/2017/richdata2" ref="B6:F10">
    <sortCondition descending="1" ref="F6:F10"/>
  </sortState>
  <tableColumns count="5">
    <tableColumn id="1" xr3:uid="{00000000-0010-0000-1400-000001000000}" name="Column1"/>
    <tableColumn id="2" xr3:uid="{00000000-0010-0000-1400-000002000000}" name="House type"/>
    <tableColumn id="3" xr3:uid="{00000000-0010-0000-1400-000003000000}" name="Frequency"/>
    <tableColumn id="4" xr3:uid="{00000000-0010-0000-1400-000004000000}" name="Percent"/>
    <tableColumn id="5" xr3:uid="{00000000-0010-0000-1400-000005000000}" name="Valid Percent"/>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e3" displayName="Table3" ref="B14:F18" totalsRowShown="0">
  <autoFilter ref="B14:F18" xr:uid="{00000000-0009-0000-0100-000003000000}"/>
  <tableColumns count="5">
    <tableColumn id="1" xr3:uid="{00000000-0010-0000-1500-000001000000}" name="Column1"/>
    <tableColumn id="2" xr3:uid="{00000000-0010-0000-1500-000002000000}" name="Ownership"/>
    <tableColumn id="3" xr3:uid="{00000000-0010-0000-1500-000003000000}" name="Frequency"/>
    <tableColumn id="4" xr3:uid="{00000000-0010-0000-1500-000004000000}" name="Percent"/>
    <tableColumn id="5" xr3:uid="{00000000-0010-0000-1500-000005000000}" name="Valid Percent"/>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6000000}" name="Table24" displayName="Table24" ref="B22:F25" totalsRowShown="0">
  <autoFilter ref="B22:F25" xr:uid="{00000000-0009-0000-0100-000018000000}"/>
  <tableColumns count="5">
    <tableColumn id="1" xr3:uid="{00000000-0010-0000-1600-000001000000}" name="Column1"/>
    <tableColumn id="2" xr3:uid="{00000000-0010-0000-1600-000002000000}" name="Own land"/>
    <tableColumn id="3" xr3:uid="{00000000-0010-0000-1600-000003000000}" name="Frequency"/>
    <tableColumn id="4" xr3:uid="{00000000-0010-0000-1600-000004000000}" name="Percent"/>
    <tableColumn id="5" xr3:uid="{00000000-0010-0000-1600-000005000000}" name="Valid Percent"/>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7000000}" name="Table25" displayName="Table25" ref="B30:K37" totalsRowShown="0">
  <autoFilter ref="B30:K37" xr:uid="{00000000-0009-0000-0100-000019000000}"/>
  <tableColumns count="10">
    <tableColumn id="1" xr3:uid="{00000000-0010-0000-1700-000001000000}" name="Column1"/>
    <tableColumn id="2" xr3:uid="{00000000-0010-0000-1700-000002000000}" name="Column2"/>
    <tableColumn id="3" xr3:uid="{00000000-0010-0000-1700-000003000000}" name="If yes, how many hectares"/>
    <tableColumn id="4" xr3:uid="{00000000-0010-0000-1700-000004000000}" name="How many hectares did your household cultivate in the last Gu season?"/>
    <tableColumn id="5" xr3:uid="{00000000-0010-0000-1700-000005000000}" name="A. Cattle"/>
    <tableColumn id="6" xr3:uid="{00000000-0010-0000-1700-000006000000}" name="b. Camels"/>
    <tableColumn id="7" xr3:uid="{00000000-0010-0000-1700-000007000000}" name="c. Donkey"/>
    <tableColumn id="8" xr3:uid="{00000000-0010-0000-1700-000008000000}" name="d. Sheep"/>
    <tableColumn id="9" xr3:uid="{00000000-0010-0000-1700-000009000000}" name="e. Goats"/>
    <tableColumn id="10" xr3:uid="{00000000-0010-0000-1700-00000A000000}" name="f. Chicken"/>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8000000}" name="Table26" displayName="Table26" ref="B42:G51" totalsRowShown="0">
  <autoFilter ref="B42:G51" xr:uid="{00000000-0009-0000-0100-00001A000000}"/>
  <tableColumns count="6">
    <tableColumn id="1" xr3:uid="{00000000-0010-0000-1800-000001000000}" name="Column1"/>
    <tableColumn id="2" xr3:uid="{00000000-0010-0000-1800-000002000000}" name="Number of cattle"/>
    <tableColumn id="3" xr3:uid="{00000000-0010-0000-1800-000003000000}" name="Frequency"/>
    <tableColumn id="4" xr3:uid="{00000000-0010-0000-1800-000004000000}" name="Percent"/>
    <tableColumn id="5" xr3:uid="{00000000-0010-0000-1800-000005000000}" name="Valid Percent"/>
    <tableColumn id="6" xr3:uid="{00000000-0010-0000-1800-000006000000}" name="Overall ownership"/>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9000000}" name="Table27" displayName="Table27" ref="B56:G65" totalsRowShown="0" headerRowDxfId="35">
  <autoFilter ref="B56:G65" xr:uid="{00000000-0009-0000-0100-00001B000000}"/>
  <tableColumns count="6">
    <tableColumn id="1" xr3:uid="{00000000-0010-0000-1900-000001000000}" name="Column1"/>
    <tableColumn id="2" xr3:uid="{00000000-0010-0000-1900-000002000000}" name="Number of camels"/>
    <tableColumn id="3" xr3:uid="{00000000-0010-0000-1900-000003000000}" name="Frequency"/>
    <tableColumn id="4" xr3:uid="{00000000-0010-0000-1900-000004000000}" name="Percent"/>
    <tableColumn id="5" xr3:uid="{00000000-0010-0000-1900-000005000000}" name="Valid Percent"/>
    <tableColumn id="6" xr3:uid="{00000000-0010-0000-1900-000006000000}" name="Overall ownership"/>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9" displayName="Table29" ref="B70:G75" totalsRowShown="0">
  <autoFilter ref="B70:G75" xr:uid="{00000000-0009-0000-0100-00001D000000}"/>
  <tableColumns count="6">
    <tableColumn id="1" xr3:uid="{00000000-0010-0000-1A00-000001000000}" name="Column1"/>
    <tableColumn id="2" xr3:uid="{00000000-0010-0000-1A00-000002000000}" name="Number of donkeys"/>
    <tableColumn id="3" xr3:uid="{00000000-0010-0000-1A00-000003000000}" name="Frequency"/>
    <tableColumn id="4" xr3:uid="{00000000-0010-0000-1A00-000004000000}" name="Percent"/>
    <tableColumn id="5" xr3:uid="{00000000-0010-0000-1A00-000005000000}" name="Valid Percent"/>
    <tableColumn id="6" xr3:uid="{00000000-0010-0000-1A00-000006000000}" name="Overall ownership"/>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0" displayName="Table30" ref="B80:G89" totalsRowShown="0" headerRowDxfId="34">
  <autoFilter ref="B80:G89" xr:uid="{00000000-0009-0000-0100-00001E000000}"/>
  <tableColumns count="6">
    <tableColumn id="1" xr3:uid="{00000000-0010-0000-1B00-000001000000}" name="Column1"/>
    <tableColumn id="2" xr3:uid="{00000000-0010-0000-1B00-000002000000}" name="Number of sheep"/>
    <tableColumn id="3" xr3:uid="{00000000-0010-0000-1B00-000003000000}" name="Frequency"/>
    <tableColumn id="4" xr3:uid="{00000000-0010-0000-1B00-000004000000}" name="Percent"/>
    <tableColumn id="5" xr3:uid="{00000000-0010-0000-1B00-000005000000}" name="Valid Percent"/>
    <tableColumn id="6" xr3:uid="{00000000-0010-0000-1B00-000006000000}" name="Overall ownership"/>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e31" displayName="Table31" ref="B93:G109" totalsRowShown="0" headerRowDxfId="33">
  <autoFilter ref="B93:G109" xr:uid="{00000000-0009-0000-0100-00001F000000}"/>
  <tableColumns count="6">
    <tableColumn id="1" xr3:uid="{00000000-0010-0000-1C00-000001000000}" name="Column1"/>
    <tableColumn id="2" xr3:uid="{00000000-0010-0000-1C00-000002000000}" name="Number of goats"/>
    <tableColumn id="3" xr3:uid="{00000000-0010-0000-1C00-000003000000}" name="Frequency"/>
    <tableColumn id="4" xr3:uid="{00000000-0010-0000-1C00-000004000000}" name="Percent"/>
    <tableColumn id="5" xr3:uid="{00000000-0010-0000-1C00-000005000000}" name="Valid Percent"/>
    <tableColumn id="6" xr3:uid="{00000000-0010-0000-1C00-000006000000}" name="Overall ownership"/>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B19:F22" totalsRowShown="0">
  <autoFilter ref="B19:F22" xr:uid="{00000000-0009-0000-0100-000005000000}"/>
  <tableColumns count="5">
    <tableColumn id="1" xr3:uid="{00000000-0010-0000-0200-000001000000}" name="Valid"/>
    <tableColumn id="2" xr3:uid="{00000000-0010-0000-0200-000002000000}" name="Gender of HH"/>
    <tableColumn id="3" xr3:uid="{00000000-0010-0000-0200-000003000000}" name="Frequency"/>
    <tableColumn id="4" xr3:uid="{00000000-0010-0000-0200-000004000000}" name="Percent"/>
    <tableColumn id="5" xr3:uid="{00000000-0010-0000-0200-000005000000}" name="Valid Percent"/>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e32" displayName="Table32" ref="B114:F126" totalsRowShown="0">
  <autoFilter ref="B114:F126" xr:uid="{00000000-0009-0000-0100-000020000000}"/>
  <tableColumns count="5">
    <tableColumn id="1" xr3:uid="{00000000-0010-0000-1D00-000001000000}" name="Column1"/>
    <tableColumn id="2" xr3:uid="{00000000-0010-0000-1D00-000002000000}" name="Number of Chicken"/>
    <tableColumn id="3" xr3:uid="{00000000-0010-0000-1D00-000003000000}" name="Frequency"/>
    <tableColumn id="4" xr3:uid="{00000000-0010-0000-1D00-000004000000}" name="Percent"/>
    <tableColumn id="5" xr3:uid="{00000000-0010-0000-1D00-000005000000}" name="Valid Percent"/>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33" displayName="Table33" ref="B130:F133" totalsRowShown="0">
  <autoFilter ref="B130:F133" xr:uid="{00000000-0009-0000-0100-000021000000}"/>
  <tableColumns count="5">
    <tableColumn id="1" xr3:uid="{00000000-0010-0000-1E00-000001000000}" name="Column1"/>
    <tableColumn id="2" xr3:uid="{00000000-0010-0000-1E00-000002000000}" name="Response"/>
    <tableColumn id="3" xr3:uid="{00000000-0010-0000-1E00-000003000000}" name="Frequency"/>
    <tableColumn id="4" xr3:uid="{00000000-0010-0000-1E00-000004000000}" name="Percent"/>
    <tableColumn id="5" xr3:uid="{00000000-0010-0000-1E00-000005000000}" name="Valid Percent"/>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F000000}" name="Table35" displayName="Table35" ref="B138:D145" totalsRowShown="0">
  <autoFilter ref="B138:D145" xr:uid="{00000000-0009-0000-0100-000023000000}"/>
  <tableColumns count="3">
    <tableColumn id="1" xr3:uid="{00000000-0010-0000-1F00-000001000000}" name="If yes, then approximately how much debt does your household currently have (USD) "/>
    <tableColumn id="2" xr3:uid="{00000000-0010-0000-1F00-000002000000}" name="Column1"/>
    <tableColumn id="3" xr3:uid="{00000000-0010-0000-1F00-000003000000}" name="Staistic"/>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0000000}" name="Table36" displayName="Table36" ref="B150:F151" totalsRowShown="0">
  <autoFilter ref="B150:F151" xr:uid="{00000000-0009-0000-0100-000024000000}"/>
  <tableColumns count="5">
    <tableColumn id="1" xr3:uid="{00000000-0010-0000-2000-000001000000}" name="Column1"/>
    <tableColumn id="2" xr3:uid="{00000000-0010-0000-2000-000002000000}" name="Response"/>
    <tableColumn id="3" xr3:uid="{00000000-0010-0000-2000-000003000000}" name="Frequency"/>
    <tableColumn id="4" xr3:uid="{00000000-0010-0000-2000-000004000000}" name="Percent"/>
    <tableColumn id="5" xr3:uid="{00000000-0010-0000-2000-000005000000}" name="Valid Percent"/>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1000000}" name="Table37" displayName="Table37" ref="B156:F159" totalsRowShown="0">
  <autoFilter ref="B156:F159" xr:uid="{00000000-0009-0000-0100-000025000000}"/>
  <tableColumns count="5">
    <tableColumn id="1" xr3:uid="{00000000-0010-0000-2100-000001000000}" name="Column1"/>
    <tableColumn id="2" xr3:uid="{00000000-0010-0000-2100-000002000000}" name="Response"/>
    <tableColumn id="3" xr3:uid="{00000000-0010-0000-2100-000003000000}" name="Frequency"/>
    <tableColumn id="4" xr3:uid="{00000000-0010-0000-2100-000004000000}" name="Percent"/>
    <tableColumn id="5" xr3:uid="{00000000-0010-0000-2100-000005000000}" name="Valid Percent"/>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2000000}" name="Table38" displayName="Table38" ref="B163:F166" totalsRowShown="0">
  <autoFilter ref="B163:F166" xr:uid="{00000000-0009-0000-0100-000026000000}"/>
  <tableColumns count="5">
    <tableColumn id="1" xr3:uid="{00000000-0010-0000-2200-000001000000}" name="Column1"/>
    <tableColumn id="2" xr3:uid="{00000000-0010-0000-2200-000002000000}" name="Response"/>
    <tableColumn id="3" xr3:uid="{00000000-0010-0000-2200-000003000000}" name="Frequency"/>
    <tableColumn id="4" xr3:uid="{00000000-0010-0000-2200-000004000000}" name="Percent"/>
    <tableColumn id="5" xr3:uid="{00000000-0010-0000-2200-000005000000}" name="Valid Percent"/>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3000000}" name="Table39" displayName="Table39" ref="B170:F173" totalsRowShown="0">
  <autoFilter ref="B170:F173" xr:uid="{00000000-0009-0000-0100-000027000000}"/>
  <tableColumns count="5">
    <tableColumn id="1" xr3:uid="{00000000-0010-0000-2300-000001000000}" name="Column1"/>
    <tableColumn id="2" xr3:uid="{00000000-0010-0000-2300-000002000000}" name="Response"/>
    <tableColumn id="3" xr3:uid="{00000000-0010-0000-2300-000003000000}" name="Frequency"/>
    <tableColumn id="4" xr3:uid="{00000000-0010-0000-2300-000004000000}" name="Percent"/>
    <tableColumn id="5" xr3:uid="{00000000-0010-0000-2300-000005000000}" name="Valid Percent"/>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4000000}" name="Table40" displayName="Table40" ref="B177:F180" totalsRowShown="0">
  <autoFilter ref="B177:F180" xr:uid="{00000000-0009-0000-0100-000028000000}"/>
  <tableColumns count="5">
    <tableColumn id="1" xr3:uid="{00000000-0010-0000-2400-000001000000}" name="Column1"/>
    <tableColumn id="2" xr3:uid="{00000000-0010-0000-2400-000002000000}" name="Response"/>
    <tableColumn id="3" xr3:uid="{00000000-0010-0000-2400-000003000000}" name="Frequency"/>
    <tableColumn id="4" xr3:uid="{00000000-0010-0000-2400-000004000000}" name="Percent"/>
    <tableColumn id="5" xr3:uid="{00000000-0010-0000-2400-000005000000}" name="Valid Percent"/>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5000000}" name="Table41" displayName="Table41" ref="B184:F187" totalsRowShown="0">
  <autoFilter ref="B184:F187" xr:uid="{00000000-0009-0000-0100-000029000000}"/>
  <tableColumns count="5">
    <tableColumn id="1" xr3:uid="{00000000-0010-0000-2500-000001000000}" name="Column1"/>
    <tableColumn id="2" xr3:uid="{00000000-0010-0000-2500-000002000000}" name="Response"/>
    <tableColumn id="3" xr3:uid="{00000000-0010-0000-2500-000003000000}" name="Frequency"/>
    <tableColumn id="4" xr3:uid="{00000000-0010-0000-2500-000004000000}" name="Percent"/>
    <tableColumn id="5" xr3:uid="{00000000-0010-0000-2500-000005000000}" name="Valid Percent"/>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6000000}" name="Table42" displayName="Table42" ref="B191:F194" totalsRowShown="0">
  <autoFilter ref="B191:F194" xr:uid="{00000000-0009-0000-0100-00002A000000}"/>
  <tableColumns count="5">
    <tableColumn id="1" xr3:uid="{00000000-0010-0000-2600-000001000000}" name="Column1"/>
    <tableColumn id="2" xr3:uid="{00000000-0010-0000-2600-000002000000}" name="Response"/>
    <tableColumn id="3" xr3:uid="{00000000-0010-0000-2600-000003000000}" name="Frequency"/>
    <tableColumn id="4" xr3:uid="{00000000-0010-0000-2600-000004000000}" name="Percent"/>
    <tableColumn id="5" xr3:uid="{00000000-0010-0000-2600-000005000000}" name="Valid Perc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B26:F30" totalsRowShown="0">
  <autoFilter ref="B26:F30" xr:uid="{00000000-0009-0000-0100-000006000000}"/>
  <tableColumns count="5">
    <tableColumn id="1" xr3:uid="{00000000-0010-0000-0300-000001000000}" name="Valid"/>
    <tableColumn id="2" xr3:uid="{00000000-0010-0000-0300-000002000000}" name="Age Range"/>
    <tableColumn id="3" xr3:uid="{00000000-0010-0000-0300-000003000000}" name="Frequency"/>
    <tableColumn id="4" xr3:uid="{00000000-0010-0000-0300-000004000000}" name="Percent"/>
    <tableColumn id="5" xr3:uid="{00000000-0010-0000-0300-000005000000}" name="Valid Percent"/>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7000000}" name="Table43" displayName="Table43" ref="B198:F201" totalsRowShown="0">
  <autoFilter ref="B198:F201" xr:uid="{00000000-0009-0000-0100-00002B000000}"/>
  <tableColumns count="5">
    <tableColumn id="1" xr3:uid="{00000000-0010-0000-2700-000001000000}" name="Column1"/>
    <tableColumn id="2" xr3:uid="{00000000-0010-0000-2700-000002000000}" name="Response"/>
    <tableColumn id="3" xr3:uid="{00000000-0010-0000-2700-000003000000}" name="Frequency"/>
    <tableColumn id="4" xr3:uid="{00000000-0010-0000-2700-000004000000}" name="Percent"/>
    <tableColumn id="5" xr3:uid="{00000000-0010-0000-2700-000005000000}" name="Valid Percent"/>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28000000}" name="Table16" displayName="Table16" ref="S1:AC301" totalsRowShown="0" headerRowDxfId="32" dataDxfId="31">
  <autoFilter ref="S1:AC301" xr:uid="{00000000-0009-0000-0100-000010000000}"/>
  <sortState xmlns:xlrd2="http://schemas.microsoft.com/office/spreadsheetml/2017/richdata2" ref="S2:AB301">
    <sortCondition descending="1" ref="AB2:AB301"/>
  </sortState>
  <tableColumns count="11">
    <tableColumn id="1" xr3:uid="{00000000-0010-0000-2800-000001000000}" name="Cereals" dataDxfId="30"/>
    <tableColumn id="2" xr3:uid="{00000000-0010-0000-2800-000002000000}" name="Pulses" dataDxfId="29"/>
    <tableColumn id="3" xr3:uid="{00000000-0010-0000-2800-000003000000}" name="Meat and fish" dataDxfId="28"/>
    <tableColumn id="4" xr3:uid="{00000000-0010-0000-2800-000004000000}" name="Fats and oils" dataDxfId="27"/>
    <tableColumn id="5" xr3:uid="{00000000-0010-0000-2800-000005000000}" name="Milk and products" dataDxfId="26"/>
    <tableColumn id="6" xr3:uid="{00000000-0010-0000-2800-000006000000}" name="Vegetables" dataDxfId="25"/>
    <tableColumn id="7" xr3:uid="{00000000-0010-0000-2800-000007000000}" name="Fruits" dataDxfId="24"/>
    <tableColumn id="8" xr3:uid="{00000000-0010-0000-2800-000008000000}" name="Sugars" dataDxfId="23"/>
    <tableColumn id="9" xr3:uid="{00000000-0010-0000-2800-000009000000}" name="Condiments" dataDxfId="22"/>
    <tableColumn id="10" xr3:uid="{00000000-0010-0000-2800-00000A000000}" name="FCS" dataDxfId="21"/>
    <tableColumn id="11" xr3:uid="{00000000-0010-0000-2800-00000B000000}" name="Profile" dataDxfId="20"/>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29000000}" name="Table28" displayName="Table28" ref="G3:J104" totalsRowShown="0">
  <autoFilter ref="G3:J104" xr:uid="{00000000-0009-0000-0100-00001C000000}"/>
  <tableColumns count="4">
    <tableColumn id="2" xr3:uid="{00000000-0010-0000-2900-000002000000}" name="FCS Score"/>
    <tableColumn id="3" xr3:uid="{00000000-0010-0000-2900-000003000000}" name="Frequency"/>
    <tableColumn id="4" xr3:uid="{00000000-0010-0000-2900-000004000000}" name="Percent"/>
    <tableColumn id="5" xr3:uid="{00000000-0010-0000-2900-000005000000}" name="Valid Percent"/>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A000000}" name="Table34" displayName="Table34" ref="L3:M103" totalsRowShown="0" dataDxfId="19" tableBorderDxfId="18">
  <autoFilter ref="L3:M103" xr:uid="{00000000-0009-0000-0100-000022000000}"/>
  <tableColumns count="2">
    <tableColumn id="1" xr3:uid="{00000000-0010-0000-2A00-000001000000}" name="FCS Score" dataDxfId="17"/>
    <tableColumn id="2" xr3:uid="{00000000-0010-0000-2A00-000002000000}" name="Percent" dataDxfId="16"/>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44" displayName="Table44" ref="O4:R8" totalsRowShown="0">
  <autoFilter ref="O4:R8" xr:uid="{00000000-0009-0000-0100-00002C000000}"/>
  <tableColumns count="4">
    <tableColumn id="1" xr3:uid="{00000000-0010-0000-2B00-000001000000}" name="Column1"/>
    <tableColumn id="2" xr3:uid="{00000000-0010-0000-2B00-000002000000}" name="Profile"/>
    <tableColumn id="3" xr3:uid="{00000000-0010-0000-2B00-000003000000}" name="Frequency"/>
    <tableColumn id="4" xr3:uid="{00000000-0010-0000-2B00-000004000000}" name="Percent"/>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C000000}" name="Table46" displayName="Table46" ref="A7:D14" totalsRowShown="0">
  <autoFilter ref="A7:D14" xr:uid="{00000000-0009-0000-0100-00002E000000}"/>
  <tableColumns count="4">
    <tableColumn id="1" xr3:uid="{00000000-0010-0000-2C00-000001000000}" name="Column1"/>
    <tableColumn id="2" xr3:uid="{00000000-0010-0000-2C00-000002000000}" name="Column2"/>
    <tableColumn id="3" xr3:uid="{00000000-0010-0000-2C00-000003000000}" name="Number of meals  Adults had yestarday"/>
    <tableColumn id="4" xr3:uid="{00000000-0010-0000-2C00-000004000000}" name="Number of meals Children Under 5 Years yestarday"/>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D000000}" name="Table47" displayName="Table47" ref="A18:D21" totalsRowShown="0">
  <autoFilter ref="A18:D21" xr:uid="{00000000-0009-0000-0100-00002F000000}"/>
  <tableColumns count="4">
    <tableColumn id="1" xr3:uid="{00000000-0010-0000-2D00-000001000000}" name="Column1"/>
    <tableColumn id="2" xr3:uid="{00000000-0010-0000-2D00-000002000000}" name="Responses"/>
    <tableColumn id="3" xr3:uid="{00000000-0010-0000-2D00-000003000000}" name="Frequency"/>
    <tableColumn id="4" xr3:uid="{00000000-0010-0000-2D00-000004000000}" name="Percent"/>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E000000}" name="Table48" displayName="Table48" ref="A25:D31" totalsRowShown="0">
  <autoFilter ref="A25:D31" xr:uid="{00000000-0009-0000-0100-000030000000}"/>
  <tableColumns count="4">
    <tableColumn id="1" xr3:uid="{00000000-0010-0000-2E00-000001000000}" name="Column1"/>
    <tableColumn id="2" xr3:uid="{00000000-0010-0000-2E00-000002000000}" name="Food Sources"/>
    <tableColumn id="3" xr3:uid="{00000000-0010-0000-2E00-000003000000}" name="Frequency"/>
    <tableColumn id="4" xr3:uid="{00000000-0010-0000-2E00-000004000000}" name="Percent"/>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2F000000}" name="Table49" displayName="Table49" ref="B10:D16" totalsRowShown="0">
  <autoFilter ref="B10:D16" xr:uid="{00000000-0009-0000-0100-000031000000}"/>
  <tableColumns count="3">
    <tableColumn id="1" xr3:uid="{00000000-0010-0000-2F00-000001000000}" name="N"/>
    <tableColumn id="2" xr3:uid="{00000000-0010-0000-2F00-000002000000}" name="Valid"/>
    <tableColumn id="3" xr3:uid="{00000000-0010-0000-2F00-000003000000}" name="300"/>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0000000}" name="Table50" displayName="Table50" ref="H7:M307" totalsRowShown="0" headerRowDxfId="15">
  <autoFilter ref="H7:M307" xr:uid="{00000000-0009-0000-0100-000032000000}"/>
  <tableColumns count="6">
    <tableColumn id="1" xr3:uid="{00000000-0010-0000-3000-000001000000}" name="HH had no food due to lack of resources"/>
    <tableColumn id="2" xr3:uid="{00000000-0010-0000-3000-000002000000}" name="HH member went to sleep without food"/>
    <tableColumn id="3" xr3:uid="{00000000-0010-0000-3000-000003000000}" name="HH had no food day and night"/>
    <tableColumn id="4" xr3:uid="{00000000-0010-0000-3000-000004000000}" name="Hunger Score" dataDxfId="14">
      <calculatedColumnFormula>Table50[[#This Row],[HH had no food due to lack of resources]]+Table50[[#This Row],[HH member went to sleep without food]]+Table50[[#This Row],[HH had no food day and night]]</calculatedColumnFormula>
    </tableColumn>
    <tableColumn id="5" xr3:uid="{00000000-0010-0000-3000-000005000000}" name="Categories"/>
    <tableColumn id="6" xr3:uid="{00000000-0010-0000-3000-000006000000}" name="HHS Categorie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B35:J41" totalsRowShown="0">
  <autoFilter ref="B35:J41" xr:uid="{00000000-0009-0000-0100-000007000000}"/>
  <tableColumns count="9">
    <tableColumn id="1" xr3:uid="{00000000-0010-0000-0400-000001000000}" name="Statistic"/>
    <tableColumn id="2" xr3:uid="{00000000-0010-0000-0400-000002000000}" name="Column2"/>
    <tableColumn id="3" xr3:uid="{00000000-0010-0000-0400-000003000000}" name="How many people currently live in your household?"/>
    <tableColumn id="4" xr3:uid="{00000000-0010-0000-0400-000004000000}" name="Total number of Children under 5 Years"/>
    <tableColumn id="5" xr3:uid="{00000000-0010-0000-0400-000005000000}" name="Total number of Children 5 to 17 years"/>
    <tableColumn id="6" xr3:uid="{00000000-0010-0000-0400-000006000000}" name="Total number 18 to 60 years"/>
    <tableColumn id="7" xr3:uid="{00000000-0010-0000-0400-000007000000}" name="Total number Above 60 years"/>
    <tableColumn id="8" xr3:uid="{00000000-0010-0000-0400-000008000000}" name="HH has person with disability"/>
    <tableColumn id="9" xr3:uid="{00000000-0010-0000-0400-000009000000}" name="HH has a person who is Chronically ill"/>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1000000}" name="Table51" displayName="Table51" ref="B20:F23" totalsRowShown="0">
  <autoFilter ref="B20:F23" xr:uid="{00000000-0009-0000-0100-000033000000}"/>
  <tableColumns count="5">
    <tableColumn id="1" xr3:uid="{00000000-0010-0000-3100-000001000000}" name="Column1"/>
    <tableColumn id="2" xr3:uid="{00000000-0010-0000-3100-000002000000}" name="Responses"/>
    <tableColumn id="3" xr3:uid="{00000000-0010-0000-3100-000003000000}" name="Frequency"/>
    <tableColumn id="4" xr3:uid="{00000000-0010-0000-3100-000004000000}" name="Percent"/>
    <tableColumn id="5" xr3:uid="{00000000-0010-0000-3100-000005000000}" name="Valid Percent"/>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2000000}" name="Table52" displayName="Table52" ref="B28:F32" totalsRowShown="0">
  <autoFilter ref="B28:F32" xr:uid="{00000000-0009-0000-0100-000034000000}"/>
  <tableColumns count="5">
    <tableColumn id="1" xr3:uid="{00000000-0010-0000-3200-000001000000}" name="Column1"/>
    <tableColumn id="2" xr3:uid="{00000000-0010-0000-3200-000002000000}" name="Responses"/>
    <tableColumn id="3" xr3:uid="{00000000-0010-0000-3200-000003000000}" name="Frequency"/>
    <tableColumn id="4" xr3:uid="{00000000-0010-0000-3200-000004000000}" name="Percent"/>
    <tableColumn id="5" xr3:uid="{00000000-0010-0000-3200-000005000000}" name="Valid Percent"/>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3000000}" name="Table53" displayName="Table53" ref="B36:F39" totalsRowShown="0">
  <autoFilter ref="B36:F39" xr:uid="{00000000-0009-0000-0100-000035000000}"/>
  <tableColumns count="5">
    <tableColumn id="1" xr3:uid="{00000000-0010-0000-3300-000001000000}" name="Column1"/>
    <tableColumn id="2" xr3:uid="{00000000-0010-0000-3300-000002000000}" name="Responses"/>
    <tableColumn id="3" xr3:uid="{00000000-0010-0000-3300-000003000000}" name="Frequency"/>
    <tableColumn id="4" xr3:uid="{00000000-0010-0000-3300-000004000000}" name="Percent"/>
    <tableColumn id="5" xr3:uid="{00000000-0010-0000-3300-000005000000}" name="Valid Percent"/>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4000000}" name="Table54" displayName="Table54" ref="B43:F47" totalsRowShown="0">
  <autoFilter ref="B43:F47" xr:uid="{00000000-0009-0000-0100-000036000000}"/>
  <tableColumns count="5">
    <tableColumn id="1" xr3:uid="{00000000-0010-0000-3400-000001000000}" name="Column1"/>
    <tableColumn id="2" xr3:uid="{00000000-0010-0000-3400-000002000000}" name="Responses"/>
    <tableColumn id="3" xr3:uid="{00000000-0010-0000-3400-000003000000}" name="Frequency"/>
    <tableColumn id="4" xr3:uid="{00000000-0010-0000-3400-000004000000}" name="Percent"/>
    <tableColumn id="5" xr3:uid="{00000000-0010-0000-3400-000005000000}" name="Valid Percent"/>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5000000}" name="Table55" displayName="Table55" ref="B52:F55" totalsRowShown="0">
  <autoFilter ref="B52:F55" xr:uid="{00000000-0009-0000-0100-000037000000}"/>
  <tableColumns count="5">
    <tableColumn id="1" xr3:uid="{00000000-0010-0000-3500-000001000000}" name="Column1"/>
    <tableColumn id="2" xr3:uid="{00000000-0010-0000-3500-000002000000}" name="Responses"/>
    <tableColumn id="3" xr3:uid="{00000000-0010-0000-3500-000003000000}" name="Frequency"/>
    <tableColumn id="4" xr3:uid="{00000000-0010-0000-3500-000004000000}" name="Percent"/>
    <tableColumn id="5" xr3:uid="{00000000-0010-0000-3500-000005000000}" name="Valid Percent"/>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6000000}" name="Table56" displayName="Table56" ref="B59:F63" totalsRowShown="0">
  <autoFilter ref="B59:F63" xr:uid="{00000000-0009-0000-0100-000038000000}"/>
  <tableColumns count="5">
    <tableColumn id="1" xr3:uid="{00000000-0010-0000-3600-000001000000}" name="Column1"/>
    <tableColumn id="2" xr3:uid="{00000000-0010-0000-3600-000002000000}" name="Responses"/>
    <tableColumn id="3" xr3:uid="{00000000-0010-0000-3600-000003000000}" name="Frequency"/>
    <tableColumn id="4" xr3:uid="{00000000-0010-0000-3600-000004000000}" name="Percent"/>
    <tableColumn id="5" xr3:uid="{00000000-0010-0000-3600-000005000000}" name="Valid Percent"/>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7000000}" name="Table57" displayName="Table57" ref="B67:F71" totalsRowShown="0">
  <autoFilter ref="B67:F71" xr:uid="{00000000-0009-0000-0100-000039000000}"/>
  <tableColumns count="5">
    <tableColumn id="1" xr3:uid="{00000000-0010-0000-3700-000001000000}" name="Column1"/>
    <tableColumn id="2" xr3:uid="{00000000-0010-0000-3700-000002000000}" name="Categories"/>
    <tableColumn id="3" xr3:uid="{00000000-0010-0000-3700-000003000000}" name="Frequency"/>
    <tableColumn id="4" xr3:uid="{00000000-0010-0000-3700-000004000000}" name="Percent"/>
    <tableColumn id="5" xr3:uid="{00000000-0010-0000-3700-000005000000}" name="Valid Percent"/>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8000000}" name="Table58" displayName="Table58" ref="G3:AA303" totalsRowShown="0" headerRowDxfId="13">
  <autoFilter ref="G3:AA303" xr:uid="{00000000-0009-0000-0100-00003A000000}"/>
  <tableColumns count="21">
    <tableColumn id="1" xr3:uid="{00000000-0010-0000-3800-000001000000}" name="Rely on less preferred and less expensive food"/>
    <tableColumn id="8" xr3:uid="{00000000-0010-0000-3800-000008000000}" name="Severity score" dataDxfId="12"/>
    <tableColumn id="7" xr3:uid="{00000000-0010-0000-3800-000007000000}" name="Weighted" dataDxfId="11">
      <calculatedColumnFormula>Table58[[#This Row],[Rely on less preferred and less expensive food]]*Table58[[#This Row],[Severity score]]</calculatedColumnFormula>
    </tableColumn>
    <tableColumn id="2" xr3:uid="{00000000-0010-0000-3800-000002000000}" name=" Limit portion size at meals"/>
    <tableColumn id="10" xr3:uid="{00000000-0010-0000-3800-00000A000000}" name="Severity score2" dataDxfId="10"/>
    <tableColumn id="9" xr3:uid="{00000000-0010-0000-3800-000009000000}" name="Weighted2" dataDxfId="9">
      <calculatedColumnFormula>Table58[[#This Row],[ Limit portion size at meals]]*Table58[[#This Row],[Severity score2]]</calculatedColumnFormula>
    </tableColumn>
    <tableColumn id="3" xr3:uid="{00000000-0010-0000-3800-000003000000}" name="Restrict consumption by adults in order for small children to"/>
    <tableColumn id="12" xr3:uid="{00000000-0010-0000-3800-00000C000000}" name="Severity score22" dataDxfId="8"/>
    <tableColumn id="11" xr3:uid="{00000000-0010-0000-3800-00000B000000}" name="Weighted22" dataDxfId="7">
      <calculatedColumnFormula>Table58[[#This Row],[Restrict consumption by adults in order for small children to]]*Table58[[#This Row],[Severity score22]]</calculatedColumnFormula>
    </tableColumn>
    <tableColumn id="4" xr3:uid="{00000000-0010-0000-3800-000004000000}" name=" Reduce number of meals eaten in a day"/>
    <tableColumn id="14" xr3:uid="{00000000-0010-0000-3800-00000E000000}" name="Severity score222" dataDxfId="6"/>
    <tableColumn id="13" xr3:uid="{00000000-0010-0000-3800-00000D000000}" name="Weighted223" dataDxfId="5">
      <calculatedColumnFormula>Table58[[#This Row],[ Reduce number of meals eaten in a day]]*Table58[[#This Row],[Severity score222]]</calculatedColumnFormula>
    </tableColumn>
    <tableColumn id="5" xr3:uid="{00000000-0010-0000-3800-000005000000}" name="Skip entire days without eating"/>
    <tableColumn id="16" xr3:uid="{00000000-0010-0000-3800-000010000000}" name="Severity score2222" dataDxfId="4"/>
    <tableColumn id="15" xr3:uid="{00000000-0010-0000-3800-00000F000000}" name="Weighted2233" dataDxfId="3">
      <calculatedColumnFormula>Table58[[#This Row],[Skip entire days without eating]]*Table58[[#This Row],[Severity score2222]]</calculatedColumnFormula>
    </tableColumn>
    <tableColumn id="6" xr3:uid="{00000000-0010-0000-3800-000006000000}" name="Collect any unusual amounts of types of wild foods for this"/>
    <tableColumn id="17" xr3:uid="{00000000-0010-0000-3800-000011000000}" name="Severity score2223" dataDxfId="2"/>
    <tableColumn id="18" xr3:uid="{00000000-0010-0000-3800-000012000000}" name="Weighted2234" dataDxfId="1">
      <calculatedColumnFormula>Table58[[#This Row],[Collect any unusual amounts of types of wild foods for this]]*Table58[[#This Row],[Severity score2223]]</calculatedColumnFormula>
    </tableColumn>
    <tableColumn id="19" xr3:uid="{00000000-0010-0000-3800-000013000000}" name="CSI" dataDxfId="0">
      <calculatedColumnFormula>Table58[[#This Row],[Weighted]]+Table58[[#This Row],[Weighted2]]+Table58[[#This Row],[Weighted22]]+Table58[[#This Row],[Weighted223]]+Table58[[#This Row],[Weighted2233]]+Table58[[#This Row],[Weighted2234]]</calculatedColumnFormula>
    </tableColumn>
    <tableColumn id="20" xr3:uid="{00000000-0010-0000-3800-000014000000}" name="CSI Categories"/>
    <tableColumn id="21" xr3:uid="{00000000-0010-0000-3800-000015000000}" name="CSI Categories2"/>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9000000}" name="Table59" displayName="Table59" ref="B3:C9" totalsRowShown="0">
  <autoFilter ref="B3:C9" xr:uid="{00000000-0009-0000-0100-00003B000000}"/>
  <tableColumns count="2">
    <tableColumn id="1" xr3:uid="{00000000-0010-0000-3900-000001000000}" name="Coping Strategy"/>
    <tableColumn id="2" xr3:uid="{00000000-0010-0000-3900-000002000000}" name="Severity weight"/>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A000000}" name="Table60" displayName="Table60" ref="A13:E17" totalsRowShown="0">
  <autoFilter ref="A13:E17" xr:uid="{00000000-0009-0000-0100-00003C000000}"/>
  <tableColumns count="5">
    <tableColumn id="1" xr3:uid="{00000000-0010-0000-3A00-000001000000}" name="Column1"/>
    <tableColumn id="2" xr3:uid="{00000000-0010-0000-3A00-000002000000}" name="Categories"/>
    <tableColumn id="3" xr3:uid="{00000000-0010-0000-3A00-000003000000}" name="Frequency"/>
    <tableColumn id="4" xr3:uid="{00000000-0010-0000-3A00-000004000000}" name="Percent"/>
    <tableColumn id="5" xr3:uid="{00000000-0010-0000-3A00-000005000000}" name="Valid Percent"/>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B46:F49" totalsRowShown="0">
  <autoFilter ref="B46:F49" xr:uid="{00000000-0009-0000-0100-000008000000}"/>
  <tableColumns count="5">
    <tableColumn id="1" xr3:uid="{00000000-0010-0000-0500-000001000000}" name="Valid"/>
    <tableColumn id="2" xr3:uid="{00000000-0010-0000-0500-000002000000}" name="Response"/>
    <tableColumn id="3" xr3:uid="{00000000-0010-0000-0500-000003000000}" name="Frequency"/>
    <tableColumn id="4" xr3:uid="{00000000-0010-0000-0500-000004000000}" name="Percent"/>
    <tableColumn id="5" xr3:uid="{00000000-0010-0000-0500-000005000000}" name="Valid Percent"/>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B000000}" name="Table61" displayName="Table61" ref="A40:D43" totalsRowShown="0">
  <autoFilter ref="A40:D43" xr:uid="{00000000-0009-0000-0100-00003D000000}"/>
  <tableColumns count="4">
    <tableColumn id="1" xr3:uid="{00000000-0010-0000-3B00-000001000000}" name="Column1"/>
    <tableColumn id="2" xr3:uid="{00000000-0010-0000-3B00-000002000000}" name="Responses"/>
    <tableColumn id="3" xr3:uid="{00000000-0010-0000-3B00-000003000000}" name="Frequency"/>
    <tableColumn id="4" xr3:uid="{00000000-0010-0000-3B00-000004000000}" name="Percent"/>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C000000}" name="Table62" displayName="Table62" ref="B62:D68" totalsRowShown="0">
  <autoFilter ref="B62:D68" xr:uid="{00000000-0009-0000-0100-00003E000000}"/>
  <tableColumns count="3">
    <tableColumn id="1" xr3:uid="{00000000-0010-0000-3C00-000001000000}" name="Column1"/>
    <tableColumn id="2" xr3:uid="{00000000-0010-0000-3C00-000002000000}" name="Column2"/>
    <tableColumn id="3" xr3:uid="{00000000-0010-0000-3C00-000003000000}" name="For how long do you expect this to unusual high sale of livestock to last? Months"/>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D000000}" name="Table63" displayName="Table63" ref="A48:D58" totalsRowShown="0">
  <autoFilter ref="A48:D58" xr:uid="{00000000-0009-0000-0100-00003F000000}"/>
  <tableColumns count="4">
    <tableColumn id="1" xr3:uid="{00000000-0010-0000-3D00-000001000000}" name="Column1"/>
    <tableColumn id="2" xr3:uid="{00000000-0010-0000-3D00-000002000000}" name="Months"/>
    <tableColumn id="3" xr3:uid="{00000000-0010-0000-3D00-000003000000}" name="Frequency"/>
    <tableColumn id="4" xr3:uid="{00000000-0010-0000-3D00-000004000000}" name="Percent"/>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B54:F57" totalsRowShown="0">
  <autoFilter ref="B54:F57" xr:uid="{00000000-0009-0000-0100-000009000000}"/>
  <tableColumns count="5">
    <tableColumn id="1" xr3:uid="{00000000-0010-0000-0600-000001000000}" name="Valid"/>
    <tableColumn id="2" xr3:uid="{00000000-0010-0000-0600-000002000000}" name="Response"/>
    <tableColumn id="3" xr3:uid="{00000000-0010-0000-0600-000003000000}" name="Frequency"/>
    <tableColumn id="4" xr3:uid="{00000000-0010-0000-0600-000004000000}" name="Percent"/>
    <tableColumn id="5" xr3:uid="{00000000-0010-0000-0600-000005000000}" name="Valid Percent"/>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12" displayName="Table12" ref="B61:F64" totalsRowShown="0">
  <autoFilter ref="B61:F64" xr:uid="{00000000-0009-0000-0100-00000C000000}"/>
  <tableColumns count="5">
    <tableColumn id="1" xr3:uid="{00000000-0010-0000-0700-000001000000}" name="Valid"/>
    <tableColumn id="2" xr3:uid="{00000000-0010-0000-0700-000002000000}" name="Status"/>
    <tableColumn id="3" xr3:uid="{00000000-0010-0000-0700-000003000000}" name="Frequency"/>
    <tableColumn id="4" xr3:uid="{00000000-0010-0000-0700-000004000000}" name="Percent"/>
    <tableColumn id="5" xr3:uid="{00000000-0010-0000-0700-000005000000}" name="Valid Percent"/>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B12:F21" totalsRowShown="0">
  <autoFilter ref="B12:F21" xr:uid="{00000000-0009-0000-0100-00000A000000}"/>
  <tableColumns count="5">
    <tableColumn id="1" xr3:uid="{00000000-0010-0000-0800-000001000000}" name="Valid"/>
    <tableColumn id="2" xr3:uid="{00000000-0010-0000-0800-000002000000}" name="Income Source"/>
    <tableColumn id="3" xr3:uid="{00000000-0010-0000-0800-000003000000}" name="Frequency"/>
    <tableColumn id="4" xr3:uid="{00000000-0010-0000-0800-000004000000}" name="Percent"/>
    <tableColumn id="5" xr3:uid="{00000000-0010-0000-0800-000005000000}" name="Valid 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4.xml"/><Relationship Id="rId13" Type="http://schemas.openxmlformats.org/officeDocument/2006/relationships/table" Target="../tables/table19.xml"/><Relationship Id="rId3" Type="http://schemas.openxmlformats.org/officeDocument/2006/relationships/table" Target="../tables/table9.xml"/><Relationship Id="rId7" Type="http://schemas.openxmlformats.org/officeDocument/2006/relationships/table" Target="../tables/table13.xml"/><Relationship Id="rId12" Type="http://schemas.openxmlformats.org/officeDocument/2006/relationships/table" Target="../tables/table18.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12.xml"/><Relationship Id="rId11" Type="http://schemas.openxmlformats.org/officeDocument/2006/relationships/table" Target="../tables/table17.xml"/><Relationship Id="rId5" Type="http://schemas.openxmlformats.org/officeDocument/2006/relationships/table" Target="../tables/table11.xml"/><Relationship Id="rId10" Type="http://schemas.openxmlformats.org/officeDocument/2006/relationships/table" Target="../tables/table16.xml"/><Relationship Id="rId4" Type="http://schemas.openxmlformats.org/officeDocument/2006/relationships/table" Target="../tables/table10.xml"/><Relationship Id="rId9" Type="http://schemas.openxmlformats.org/officeDocument/2006/relationships/table" Target="../tables/table15.xml"/><Relationship Id="rId14" Type="http://schemas.openxmlformats.org/officeDocument/2006/relationships/table" Target="../tables/table20.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7.xml"/><Relationship Id="rId13" Type="http://schemas.openxmlformats.org/officeDocument/2006/relationships/table" Target="../tables/table32.xml"/><Relationship Id="rId18" Type="http://schemas.openxmlformats.org/officeDocument/2006/relationships/table" Target="../tables/table37.xml"/><Relationship Id="rId3" Type="http://schemas.openxmlformats.org/officeDocument/2006/relationships/table" Target="../tables/table22.xml"/><Relationship Id="rId21" Type="http://schemas.openxmlformats.org/officeDocument/2006/relationships/table" Target="../tables/table40.xml"/><Relationship Id="rId7" Type="http://schemas.openxmlformats.org/officeDocument/2006/relationships/table" Target="../tables/table26.xml"/><Relationship Id="rId12" Type="http://schemas.openxmlformats.org/officeDocument/2006/relationships/table" Target="../tables/table31.xml"/><Relationship Id="rId17" Type="http://schemas.openxmlformats.org/officeDocument/2006/relationships/table" Target="../tables/table36.xml"/><Relationship Id="rId2" Type="http://schemas.openxmlformats.org/officeDocument/2006/relationships/table" Target="../tables/table21.xml"/><Relationship Id="rId16" Type="http://schemas.openxmlformats.org/officeDocument/2006/relationships/table" Target="../tables/table35.xml"/><Relationship Id="rId20" Type="http://schemas.openxmlformats.org/officeDocument/2006/relationships/table" Target="../tables/table39.xml"/><Relationship Id="rId1" Type="http://schemas.openxmlformats.org/officeDocument/2006/relationships/printerSettings" Target="../printerSettings/printerSettings3.bin"/><Relationship Id="rId6" Type="http://schemas.openxmlformats.org/officeDocument/2006/relationships/table" Target="../tables/table25.xml"/><Relationship Id="rId11" Type="http://schemas.openxmlformats.org/officeDocument/2006/relationships/table" Target="../tables/table30.xml"/><Relationship Id="rId5" Type="http://schemas.openxmlformats.org/officeDocument/2006/relationships/table" Target="../tables/table24.xml"/><Relationship Id="rId15" Type="http://schemas.openxmlformats.org/officeDocument/2006/relationships/table" Target="../tables/table34.xml"/><Relationship Id="rId10" Type="http://schemas.openxmlformats.org/officeDocument/2006/relationships/table" Target="../tables/table29.xml"/><Relationship Id="rId19" Type="http://schemas.openxmlformats.org/officeDocument/2006/relationships/table" Target="../tables/table38.xml"/><Relationship Id="rId4" Type="http://schemas.openxmlformats.org/officeDocument/2006/relationships/table" Target="../tables/table23.xml"/><Relationship Id="rId9" Type="http://schemas.openxmlformats.org/officeDocument/2006/relationships/table" Target="../tables/table28.xml"/><Relationship Id="rId14" Type="http://schemas.openxmlformats.org/officeDocument/2006/relationships/table" Target="../tables/table3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3.xml"/><Relationship Id="rId7" Type="http://schemas.openxmlformats.org/officeDocument/2006/relationships/table" Target="../tables/table47.xml"/><Relationship Id="rId2" Type="http://schemas.openxmlformats.org/officeDocument/2006/relationships/table" Target="../tables/table42.xml"/><Relationship Id="rId1" Type="http://schemas.openxmlformats.org/officeDocument/2006/relationships/table" Target="../tables/table41.xml"/><Relationship Id="rId6" Type="http://schemas.openxmlformats.org/officeDocument/2006/relationships/table" Target="../tables/table46.xml"/><Relationship Id="rId5" Type="http://schemas.openxmlformats.org/officeDocument/2006/relationships/table" Target="../tables/table45.xml"/><Relationship Id="rId4" Type="http://schemas.openxmlformats.org/officeDocument/2006/relationships/table" Target="../tables/table44.xml"/></Relationships>
</file>

<file path=xl/worksheets/_rels/sheet6.xml.rels><?xml version="1.0" encoding="UTF-8" standalone="yes"?>
<Relationships xmlns="http://schemas.openxmlformats.org/package/2006/relationships"><Relationship Id="rId8" Type="http://schemas.openxmlformats.org/officeDocument/2006/relationships/table" Target="../tables/table53.xml"/><Relationship Id="rId3" Type="http://schemas.openxmlformats.org/officeDocument/2006/relationships/table" Target="../tables/table48.xml"/><Relationship Id="rId7" Type="http://schemas.openxmlformats.org/officeDocument/2006/relationships/table" Target="../tables/table5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table" Target="../tables/table51.xml"/><Relationship Id="rId11" Type="http://schemas.openxmlformats.org/officeDocument/2006/relationships/table" Target="../tables/table56.xml"/><Relationship Id="rId5" Type="http://schemas.openxmlformats.org/officeDocument/2006/relationships/table" Target="../tables/table50.xml"/><Relationship Id="rId10" Type="http://schemas.openxmlformats.org/officeDocument/2006/relationships/table" Target="../tables/table55.xml"/><Relationship Id="rId4" Type="http://schemas.openxmlformats.org/officeDocument/2006/relationships/table" Target="../tables/table49.xml"/><Relationship Id="rId9" Type="http://schemas.openxmlformats.org/officeDocument/2006/relationships/table" Target="../tables/table54.xml"/></Relationships>
</file>

<file path=xl/worksheets/_rels/sheet7.xml.rels><?xml version="1.0" encoding="UTF-8" standalone="yes"?>
<Relationships xmlns="http://schemas.openxmlformats.org/package/2006/relationships"><Relationship Id="rId8" Type="http://schemas.openxmlformats.org/officeDocument/2006/relationships/table" Target="../tables/table62.xml"/><Relationship Id="rId3" Type="http://schemas.openxmlformats.org/officeDocument/2006/relationships/table" Target="../tables/table57.xml"/><Relationship Id="rId7" Type="http://schemas.openxmlformats.org/officeDocument/2006/relationships/table" Target="../tables/table61.xml"/><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table" Target="../tables/table60.xml"/><Relationship Id="rId5" Type="http://schemas.openxmlformats.org/officeDocument/2006/relationships/table" Target="../tables/table59.xml"/><Relationship Id="rId4" Type="http://schemas.openxmlformats.org/officeDocument/2006/relationships/table" Target="../tables/table5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B301"/>
  <sheetViews>
    <sheetView tabSelected="1" topLeftCell="F1" zoomScale="110" zoomScaleNormal="110" workbookViewId="0">
      <selection activeCell="BT302" sqref="A302:XFD303"/>
    </sheetView>
  </sheetViews>
  <sheetFormatPr defaultRowHeight="15" x14ac:dyDescent="0.25"/>
  <cols>
    <col min="1" max="1" width="28.28515625" hidden="1" customWidth="1"/>
    <col min="2" max="2" width="0" hidden="1" customWidth="1"/>
    <col min="3" max="3" width="9.28515625" hidden="1" customWidth="1"/>
    <col min="4" max="5" width="0" hidden="1" customWidth="1"/>
    <col min="6" max="6" width="18.85546875" bestFit="1" customWidth="1"/>
    <col min="7" max="7" width="26.28515625" customWidth="1"/>
    <col min="8" max="8" width="9.42578125" bestFit="1" customWidth="1"/>
    <col min="9" max="9" width="10" bestFit="1" customWidth="1"/>
    <col min="10" max="10" width="21.5703125" customWidth="1"/>
    <col min="11" max="11" width="39.85546875" bestFit="1" customWidth="1"/>
    <col min="12" max="12" width="15.85546875" customWidth="1"/>
    <col min="15" max="15" width="13.7109375" customWidth="1"/>
    <col min="24" max="24" width="9.85546875" customWidth="1"/>
    <col min="25" max="25" width="47.85546875" customWidth="1"/>
    <col min="75" max="75" width="13.85546875" customWidth="1"/>
    <col min="86" max="86" width="10.85546875" customWidth="1"/>
    <col min="87" max="87" width="31.85546875" customWidth="1"/>
    <col min="98" max="98" width="9.140625" style="3"/>
    <col min="108" max="109" width="12.85546875" customWidth="1"/>
    <col min="110" max="111" width="9.7109375" customWidth="1"/>
    <col min="112" max="112" width="14.7109375" customWidth="1"/>
    <col min="113" max="114" width="9.42578125" customWidth="1"/>
    <col min="115" max="115" width="13.7109375" customWidth="1"/>
    <col min="116" max="116" width="11.85546875" customWidth="1"/>
    <col min="117" max="117" width="11" customWidth="1"/>
    <col min="118" max="118" width="12" customWidth="1"/>
    <col min="119" max="121" width="11" customWidth="1"/>
    <col min="122" max="125" width="11.85546875" customWidth="1"/>
    <col min="126" max="126" width="12.28515625" customWidth="1"/>
    <col min="131" max="134" width="11.7109375" customWidth="1"/>
    <col min="139" max="142" width="11.42578125" customWidth="1"/>
    <col min="143" max="144" width="14.140625" customWidth="1"/>
    <col min="145" max="147" width="8" customWidth="1"/>
    <col min="152" max="152" width="17.7109375" customWidth="1"/>
    <col min="153" max="153" width="18.42578125" customWidth="1"/>
    <col min="171" max="171" width="12.42578125" customWidth="1"/>
    <col min="177" max="177" width="11.140625" customWidth="1"/>
    <col min="178" max="179" width="12.140625" customWidth="1"/>
    <col min="180" max="180" width="11.5703125" customWidth="1"/>
    <col min="208" max="208" width="37.7109375" customWidth="1"/>
  </cols>
  <sheetData>
    <row r="1" spans="1:210" s="1" customFormat="1" x14ac:dyDescent="0.25">
      <c r="A1" t="s">
        <v>3342</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3431</v>
      </c>
      <c r="BU1" s="1" t="s">
        <v>70</v>
      </c>
      <c r="BV1" s="1" t="s">
        <v>71</v>
      </c>
      <c r="BW1" s="1" t="s">
        <v>72</v>
      </c>
      <c r="BX1" s="1" t="s">
        <v>73</v>
      </c>
      <c r="BY1" s="1" t="s">
        <v>74</v>
      </c>
      <c r="BZ1" s="1" t="s">
        <v>75</v>
      </c>
      <c r="CA1" s="1" t="s">
        <v>76</v>
      </c>
      <c r="CB1" s="1" t="s">
        <v>77</v>
      </c>
      <c r="CC1" s="1" t="s">
        <v>78</v>
      </c>
      <c r="CD1" s="1" t="s">
        <v>79</v>
      </c>
      <c r="CE1" s="1" t="s">
        <v>80</v>
      </c>
      <c r="CF1" s="1" t="s">
        <v>81</v>
      </c>
      <c r="CG1" s="1" t="s">
        <v>82</v>
      </c>
      <c r="CH1" s="1" t="s">
        <v>83</v>
      </c>
      <c r="CI1" s="1" t="s">
        <v>84</v>
      </c>
      <c r="CJ1" s="1" t="s">
        <v>85</v>
      </c>
      <c r="CK1" s="1" t="s">
        <v>86</v>
      </c>
      <c r="CL1" s="1" t="s">
        <v>87</v>
      </c>
      <c r="CM1" s="1" t="s">
        <v>88</v>
      </c>
      <c r="CN1" s="1" t="s">
        <v>89</v>
      </c>
      <c r="CO1" s="1" t="s">
        <v>90</v>
      </c>
      <c r="CP1" s="1" t="s">
        <v>91</v>
      </c>
      <c r="CQ1" s="1" t="s">
        <v>92</v>
      </c>
      <c r="CR1" s="1" t="s">
        <v>93</v>
      </c>
      <c r="CS1" s="1" t="s">
        <v>94</v>
      </c>
      <c r="CT1" s="2" t="s">
        <v>95</v>
      </c>
      <c r="CU1" s="1" t="s">
        <v>96</v>
      </c>
      <c r="CV1" s="1" t="s">
        <v>97</v>
      </c>
      <c r="CW1" s="1" t="s">
        <v>98</v>
      </c>
      <c r="CX1" s="1" t="s">
        <v>99</v>
      </c>
      <c r="CY1" s="1" t="s">
        <v>100</v>
      </c>
      <c r="CZ1" s="1" t="s">
        <v>101</v>
      </c>
      <c r="DA1" s="1" t="s">
        <v>102</v>
      </c>
      <c r="DB1" s="1" t="s">
        <v>103</v>
      </c>
      <c r="DC1" s="1" t="s">
        <v>104</v>
      </c>
      <c r="DD1" s="1" t="s">
        <v>105</v>
      </c>
      <c r="DE1" s="17" t="s">
        <v>3555</v>
      </c>
      <c r="DF1" s="24" t="s">
        <v>3556</v>
      </c>
      <c r="DG1" s="25" t="s">
        <v>3565</v>
      </c>
      <c r="DH1" s="17" t="s">
        <v>106</v>
      </c>
      <c r="DI1" s="24" t="s">
        <v>3557</v>
      </c>
      <c r="DJ1" s="25" t="s">
        <v>3566</v>
      </c>
      <c r="DK1" s="1" t="s">
        <v>107</v>
      </c>
      <c r="DL1" s="1" t="s">
        <v>109</v>
      </c>
      <c r="DM1" s="1" t="s">
        <v>110</v>
      </c>
      <c r="DN1" s="1" t="s">
        <v>112</v>
      </c>
      <c r="DO1" s="17" t="s">
        <v>3548</v>
      </c>
      <c r="DP1" s="24" t="s">
        <v>3558</v>
      </c>
      <c r="DQ1" s="25" t="s">
        <v>3567</v>
      </c>
      <c r="DR1" s="1" t="s">
        <v>111</v>
      </c>
      <c r="DS1" s="17" t="s">
        <v>3550</v>
      </c>
      <c r="DT1" s="24" t="s">
        <v>3559</v>
      </c>
      <c r="DU1" s="25" t="s">
        <v>3568</v>
      </c>
      <c r="DV1" s="1" t="s">
        <v>113</v>
      </c>
      <c r="DW1" s="1" t="s">
        <v>114</v>
      </c>
      <c r="DX1" s="17" t="s">
        <v>3549</v>
      </c>
      <c r="DY1" s="24" t="s">
        <v>3560</v>
      </c>
      <c r="DZ1" s="25" t="s">
        <v>3569</v>
      </c>
      <c r="EA1" s="1" t="s">
        <v>115</v>
      </c>
      <c r="EB1" s="17" t="s">
        <v>3553</v>
      </c>
      <c r="EC1" s="24" t="s">
        <v>3561</v>
      </c>
      <c r="ED1" s="25" t="s">
        <v>3570</v>
      </c>
      <c r="EE1" s="1" t="s">
        <v>116</v>
      </c>
      <c r="EF1" s="17" t="s">
        <v>3552</v>
      </c>
      <c r="EG1" s="24" t="s">
        <v>3562</v>
      </c>
      <c r="EH1" s="25" t="s">
        <v>3571</v>
      </c>
      <c r="EI1" s="1" t="s">
        <v>117</v>
      </c>
      <c r="EJ1" s="17" t="s">
        <v>3551</v>
      </c>
      <c r="EK1" s="23" t="s">
        <v>3563</v>
      </c>
      <c r="EL1" s="25" t="s">
        <v>3572</v>
      </c>
      <c r="EM1" s="1" t="s">
        <v>108</v>
      </c>
      <c r="EN1" s="1" t="s">
        <v>3554</v>
      </c>
      <c r="EO1" s="22" t="s">
        <v>3564</v>
      </c>
      <c r="EP1" s="3" t="s">
        <v>3573</v>
      </c>
      <c r="EQ1" s="29" t="s">
        <v>3589</v>
      </c>
      <c r="ER1" s="1" t="s">
        <v>118</v>
      </c>
      <c r="ES1" s="1" t="s">
        <v>119</v>
      </c>
      <c r="ET1" s="1" t="s">
        <v>120</v>
      </c>
      <c r="EU1" s="1" t="s">
        <v>121</v>
      </c>
      <c r="EV1" s="1" t="s">
        <v>122</v>
      </c>
      <c r="EW1" s="1" t="s">
        <v>123</v>
      </c>
      <c r="EX1" s="1" t="s">
        <v>124</v>
      </c>
      <c r="EY1" s="1" t="s">
        <v>125</v>
      </c>
      <c r="EZ1" s="1" t="s">
        <v>126</v>
      </c>
      <c r="FA1" s="1" t="s">
        <v>127</v>
      </c>
      <c r="FB1" s="1" t="s">
        <v>126</v>
      </c>
      <c r="FC1" s="1" t="s">
        <v>3432</v>
      </c>
      <c r="FD1" s="1" t="s">
        <v>128</v>
      </c>
      <c r="FE1" s="1" t="s">
        <v>118</v>
      </c>
      <c r="FF1" s="1" t="s">
        <v>129</v>
      </c>
      <c r="FG1" s="1" t="s">
        <v>130</v>
      </c>
      <c r="FH1" s="1" t="s">
        <v>131</v>
      </c>
      <c r="FI1" s="1" t="s">
        <v>132</v>
      </c>
      <c r="FJ1" s="1" t="s">
        <v>133</v>
      </c>
      <c r="FK1" s="1" t="s">
        <v>134</v>
      </c>
      <c r="FL1" s="1" t="s">
        <v>135</v>
      </c>
      <c r="FM1" s="1" t="s">
        <v>3433</v>
      </c>
      <c r="FN1" s="1" t="s">
        <v>136</v>
      </c>
      <c r="FO1" s="1" t="s">
        <v>137</v>
      </c>
      <c r="FP1" s="1" t="s">
        <v>138</v>
      </c>
      <c r="FQ1" s="1" t="s">
        <v>139</v>
      </c>
      <c r="FR1" s="1" t="s">
        <v>140</v>
      </c>
      <c r="FS1" s="1" t="s">
        <v>141</v>
      </c>
      <c r="FT1" s="1" t="s">
        <v>142</v>
      </c>
      <c r="FU1" s="1" t="s">
        <v>143</v>
      </c>
      <c r="FV1" s="1" t="s">
        <v>144</v>
      </c>
      <c r="FW1" s="1" t="s">
        <v>145</v>
      </c>
      <c r="FX1" s="1" t="s">
        <v>146</v>
      </c>
      <c r="FY1" s="1" t="s">
        <v>147</v>
      </c>
      <c r="FZ1" s="1" t="s">
        <v>148</v>
      </c>
      <c r="GA1" s="1" t="s">
        <v>149</v>
      </c>
      <c r="GB1" s="1" t="s">
        <v>150</v>
      </c>
      <c r="GC1" s="1" t="s">
        <v>151</v>
      </c>
      <c r="GD1" s="1" t="s">
        <v>152</v>
      </c>
      <c r="GE1" s="1" t="s">
        <v>153</v>
      </c>
      <c r="GF1" s="1" t="s">
        <v>154</v>
      </c>
      <c r="GG1" s="1" t="s">
        <v>155</v>
      </c>
      <c r="GH1" s="1" t="s">
        <v>156</v>
      </c>
      <c r="GI1" s="1" t="s">
        <v>84</v>
      </c>
      <c r="GJ1" s="1" t="s">
        <v>85</v>
      </c>
      <c r="GK1" s="1" t="s">
        <v>86</v>
      </c>
      <c r="GL1" s="1" t="s">
        <v>87</v>
      </c>
      <c r="GM1" s="1" t="s">
        <v>88</v>
      </c>
      <c r="GN1" s="1" t="s">
        <v>89</v>
      </c>
      <c r="GO1" s="1" t="s">
        <v>90</v>
      </c>
      <c r="GP1" s="1" t="s">
        <v>91</v>
      </c>
      <c r="GQ1" s="1" t="s">
        <v>92</v>
      </c>
      <c r="GR1" s="1" t="s">
        <v>93</v>
      </c>
      <c r="GS1" s="1" t="s">
        <v>94</v>
      </c>
      <c r="GT1" s="1" t="s">
        <v>97</v>
      </c>
      <c r="GU1" s="1" t="s">
        <v>157</v>
      </c>
      <c r="GV1" s="1" t="s">
        <v>158</v>
      </c>
      <c r="GW1" s="1" t="s">
        <v>159</v>
      </c>
      <c r="GX1" s="1" t="s">
        <v>160</v>
      </c>
      <c r="GY1" s="1" t="s">
        <v>161</v>
      </c>
      <c r="GZ1" s="1" t="s">
        <v>162</v>
      </c>
      <c r="HA1" s="1" t="s">
        <v>163</v>
      </c>
      <c r="HB1" s="1" t="s">
        <v>164</v>
      </c>
    </row>
    <row r="2" spans="1:210" x14ac:dyDescent="0.25">
      <c r="A2" t="s">
        <v>165</v>
      </c>
      <c r="B2" t="s">
        <v>166</v>
      </c>
      <c r="F2" t="s">
        <v>167</v>
      </c>
      <c r="G2" t="s">
        <v>168</v>
      </c>
      <c r="H2" t="s">
        <v>169</v>
      </c>
      <c r="I2" t="s">
        <v>170</v>
      </c>
      <c r="J2" t="s">
        <v>482</v>
      </c>
      <c r="K2" t="s">
        <v>171</v>
      </c>
      <c r="L2" t="s">
        <v>172</v>
      </c>
      <c r="M2">
        <v>1</v>
      </c>
      <c r="N2">
        <v>1</v>
      </c>
      <c r="O2">
        <v>2</v>
      </c>
      <c r="P2" t="s">
        <v>174</v>
      </c>
      <c r="Q2" t="s">
        <v>175</v>
      </c>
      <c r="R2" t="s">
        <v>176</v>
      </c>
      <c r="S2" t="s">
        <v>175</v>
      </c>
      <c r="T2" t="s">
        <v>177</v>
      </c>
      <c r="U2">
        <v>0</v>
      </c>
      <c r="V2">
        <v>0</v>
      </c>
      <c r="W2">
        <v>1</v>
      </c>
      <c r="X2">
        <v>2</v>
      </c>
      <c r="Y2" t="s">
        <v>3377</v>
      </c>
      <c r="Z2" t="s">
        <v>177</v>
      </c>
      <c r="AA2" t="s">
        <v>179</v>
      </c>
      <c r="AB2" t="s">
        <v>179</v>
      </c>
      <c r="AC2" t="s">
        <v>177</v>
      </c>
      <c r="AD2" t="s">
        <v>177</v>
      </c>
      <c r="AE2" t="s">
        <v>177</v>
      </c>
      <c r="AF2" t="s">
        <v>177</v>
      </c>
      <c r="AG2" t="s">
        <v>177</v>
      </c>
      <c r="AH2" t="s">
        <v>177</v>
      </c>
      <c r="AI2" t="s">
        <v>177</v>
      </c>
      <c r="AJ2" t="s">
        <v>177</v>
      </c>
      <c r="AK2" t="s">
        <v>179</v>
      </c>
      <c r="AL2" t="s">
        <v>177</v>
      </c>
      <c r="AM2" t="s">
        <v>177</v>
      </c>
      <c r="AN2" t="s">
        <v>177</v>
      </c>
      <c r="AO2" t="s">
        <v>177</v>
      </c>
      <c r="AP2" t="s">
        <v>177</v>
      </c>
      <c r="AQ2" t="s">
        <v>177</v>
      </c>
      <c r="AR2" t="s">
        <v>179</v>
      </c>
      <c r="AS2" t="s">
        <v>180</v>
      </c>
      <c r="AT2">
        <v>0</v>
      </c>
      <c r="BE2" t="s">
        <v>181</v>
      </c>
      <c r="BF2" t="s">
        <v>177</v>
      </c>
      <c r="BG2" t="s">
        <v>175</v>
      </c>
      <c r="BH2" t="s">
        <v>177</v>
      </c>
      <c r="BI2" t="s">
        <v>177</v>
      </c>
      <c r="BJ2" t="s">
        <v>177</v>
      </c>
      <c r="BK2" t="s">
        <v>177</v>
      </c>
      <c r="BL2" t="s">
        <v>175</v>
      </c>
      <c r="BM2" t="s">
        <v>177</v>
      </c>
      <c r="BN2" t="s">
        <v>177</v>
      </c>
      <c r="BO2" t="s">
        <v>177</v>
      </c>
      <c r="BP2" t="s">
        <v>179</v>
      </c>
      <c r="BQ2" t="s">
        <v>177</v>
      </c>
      <c r="BR2" t="s">
        <v>177</v>
      </c>
      <c r="BS2" t="s">
        <v>177</v>
      </c>
      <c r="BT2">
        <f>BE2+BF2+BG2+BH2+BI2+BJ2+BK2+BL2+BM2+BN2+BO2+BP2+BQ2+BR2+BS2</f>
        <v>25</v>
      </c>
      <c r="BV2">
        <v>3</v>
      </c>
      <c r="BW2">
        <v>1</v>
      </c>
      <c r="BX2">
        <v>1</v>
      </c>
      <c r="BY2" t="s">
        <v>183</v>
      </c>
      <c r="BZ2" t="s">
        <v>183</v>
      </c>
      <c r="CA2" t="s">
        <v>179</v>
      </c>
      <c r="CB2" t="s">
        <v>177</v>
      </c>
      <c r="CC2" t="s">
        <v>179</v>
      </c>
      <c r="CD2" t="s">
        <v>177</v>
      </c>
      <c r="CE2" t="s">
        <v>175</v>
      </c>
      <c r="CF2">
        <v>0</v>
      </c>
      <c r="CG2">
        <v>1</v>
      </c>
      <c r="CH2" t="s">
        <v>184</v>
      </c>
      <c r="CI2" t="s">
        <v>185</v>
      </c>
      <c r="CJ2" t="s">
        <v>179</v>
      </c>
      <c r="CK2" t="s">
        <v>177</v>
      </c>
      <c r="CL2" t="s">
        <v>177</v>
      </c>
      <c r="CM2" t="s">
        <v>179</v>
      </c>
      <c r="CN2" t="s">
        <v>177</v>
      </c>
      <c r="CO2" t="s">
        <v>177</v>
      </c>
      <c r="CP2" t="s">
        <v>179</v>
      </c>
      <c r="CQ2" t="s">
        <v>177</v>
      </c>
      <c r="CR2" t="s">
        <v>177</v>
      </c>
      <c r="CS2" t="s">
        <v>177</v>
      </c>
      <c r="CW2" t="s">
        <v>175</v>
      </c>
      <c r="CX2" t="s">
        <v>186</v>
      </c>
      <c r="DA2" t="s">
        <v>187</v>
      </c>
      <c r="DB2" t="s">
        <v>186</v>
      </c>
      <c r="DC2" t="s">
        <v>177</v>
      </c>
      <c r="DD2" t="s">
        <v>177</v>
      </c>
      <c r="DE2" s="18">
        <f>DA2+DB2+DC2+DD2</f>
        <v>7</v>
      </c>
      <c r="DF2" s="23">
        <v>2</v>
      </c>
      <c r="DG2" s="26">
        <f>DE2*DF2</f>
        <v>14</v>
      </c>
      <c r="DH2" s="18" t="s">
        <v>177</v>
      </c>
      <c r="DI2" s="23">
        <v>3</v>
      </c>
      <c r="DJ2" s="26">
        <f>DH2*DI2</f>
        <v>0</v>
      </c>
      <c r="DK2" t="s">
        <v>177</v>
      </c>
      <c r="DL2" t="s">
        <v>177</v>
      </c>
      <c r="DM2" t="s">
        <v>177</v>
      </c>
      <c r="DN2" t="s">
        <v>177</v>
      </c>
      <c r="DO2" s="18">
        <f t="shared" ref="DO2:DO33" si="0">DK2+EM2+DL2+DM2+DN2</f>
        <v>0</v>
      </c>
      <c r="DP2" s="23">
        <v>4</v>
      </c>
      <c r="DQ2" s="26">
        <f>DO2*DP2</f>
        <v>0</v>
      </c>
      <c r="DR2" t="s">
        <v>186</v>
      </c>
      <c r="DS2" s="19">
        <v>3</v>
      </c>
      <c r="DT2" s="23">
        <v>0.5</v>
      </c>
      <c r="DU2" s="26">
        <f>DS2*DT2</f>
        <v>1.5</v>
      </c>
      <c r="DV2" t="s">
        <v>177</v>
      </c>
      <c r="DW2" t="s">
        <v>177</v>
      </c>
      <c r="DX2" s="18">
        <f>DV2+DW2</f>
        <v>0</v>
      </c>
      <c r="DY2" s="23">
        <v>4</v>
      </c>
      <c r="DZ2" s="26">
        <f>DX2*DY2</f>
        <v>0</v>
      </c>
      <c r="EA2" t="s">
        <v>177</v>
      </c>
      <c r="EB2" s="19">
        <v>0</v>
      </c>
      <c r="EC2" s="23">
        <v>1</v>
      </c>
      <c r="ED2" s="26">
        <f>EB2*EC2</f>
        <v>0</v>
      </c>
      <c r="EE2" s="21">
        <v>0</v>
      </c>
      <c r="EF2" s="18" t="s">
        <v>177</v>
      </c>
      <c r="EG2" s="23">
        <v>1</v>
      </c>
      <c r="EH2" s="26">
        <f>EF2*EG2</f>
        <v>0</v>
      </c>
      <c r="EI2" t="s">
        <v>188</v>
      </c>
      <c r="EJ2" s="20">
        <v>5</v>
      </c>
      <c r="EK2" s="23">
        <v>0.5</v>
      </c>
      <c r="EL2" s="26">
        <f>EJ2*EK2</f>
        <v>2.5</v>
      </c>
      <c r="EM2" t="s">
        <v>177</v>
      </c>
      <c r="EN2" s="18" t="s">
        <v>177</v>
      </c>
      <c r="EO2" s="23">
        <v>0</v>
      </c>
      <c r="EP2" s="3">
        <f>DG2+DJ2+DQ2+DU2+DZ2+ED2+EH2+EL2</f>
        <v>18</v>
      </c>
      <c r="EQ2" s="29">
        <f>DE2+DH2+DO2+DS2+DX2+EB2+EF2+EJ2+EN2</f>
        <v>15</v>
      </c>
      <c r="ER2">
        <v>1</v>
      </c>
      <c r="ES2" t="s">
        <v>189</v>
      </c>
      <c r="EV2" t="s">
        <v>186</v>
      </c>
      <c r="EW2">
        <v>1</v>
      </c>
      <c r="EX2">
        <v>3</v>
      </c>
      <c r="EY2">
        <v>1</v>
      </c>
      <c r="EZ2">
        <v>2</v>
      </c>
      <c r="FA2">
        <v>1</v>
      </c>
      <c r="FB2">
        <v>2</v>
      </c>
      <c r="FE2">
        <v>1</v>
      </c>
      <c r="FG2" t="s">
        <v>175</v>
      </c>
      <c r="FH2" t="s">
        <v>186</v>
      </c>
      <c r="FI2" t="s">
        <v>175</v>
      </c>
      <c r="FJ2" t="s">
        <v>186</v>
      </c>
      <c r="FK2" t="s">
        <v>187</v>
      </c>
      <c r="FL2" t="s">
        <v>179</v>
      </c>
      <c r="FO2" t="s">
        <v>190</v>
      </c>
      <c r="FP2" t="s">
        <v>191</v>
      </c>
      <c r="FQ2" t="s">
        <v>190</v>
      </c>
      <c r="FR2" t="s">
        <v>191</v>
      </c>
      <c r="FS2" t="s">
        <v>191</v>
      </c>
      <c r="FT2" t="s">
        <v>191</v>
      </c>
      <c r="FU2" t="s">
        <v>190</v>
      </c>
      <c r="FV2" t="s">
        <v>191</v>
      </c>
      <c r="FW2" t="s">
        <v>191</v>
      </c>
      <c r="FX2" t="s">
        <v>191</v>
      </c>
      <c r="FY2">
        <v>0</v>
      </c>
      <c r="FZ2" t="s">
        <v>179</v>
      </c>
      <c r="GA2" t="s">
        <v>192</v>
      </c>
      <c r="GB2" t="s">
        <v>193</v>
      </c>
      <c r="GC2" t="s">
        <v>194</v>
      </c>
      <c r="GD2" t="s">
        <v>195</v>
      </c>
      <c r="GE2" t="s">
        <v>196</v>
      </c>
      <c r="GX2">
        <v>39724955</v>
      </c>
      <c r="GY2" t="s">
        <v>197</v>
      </c>
      <c r="GZ2" t="s">
        <v>198</v>
      </c>
      <c r="HB2">
        <v>1</v>
      </c>
    </row>
    <row r="3" spans="1:210" x14ac:dyDescent="0.25">
      <c r="A3" t="s">
        <v>199</v>
      </c>
      <c r="B3" t="s">
        <v>200</v>
      </c>
      <c r="F3" t="s">
        <v>167</v>
      </c>
      <c r="G3" t="s">
        <v>168</v>
      </c>
      <c r="H3" t="s">
        <v>169</v>
      </c>
      <c r="I3" t="s">
        <v>170</v>
      </c>
      <c r="J3" t="s">
        <v>482</v>
      </c>
      <c r="K3" t="s">
        <v>201</v>
      </c>
      <c r="L3" t="s">
        <v>202</v>
      </c>
      <c r="M3">
        <v>1</v>
      </c>
      <c r="N3">
        <v>1</v>
      </c>
      <c r="O3">
        <v>2</v>
      </c>
      <c r="P3" t="s">
        <v>176</v>
      </c>
      <c r="Q3" t="s">
        <v>175</v>
      </c>
      <c r="R3" t="s">
        <v>187</v>
      </c>
      <c r="S3" t="s">
        <v>175</v>
      </c>
      <c r="T3" t="s">
        <v>177</v>
      </c>
      <c r="U3">
        <v>0</v>
      </c>
      <c r="V3">
        <v>0</v>
      </c>
      <c r="W3">
        <v>1</v>
      </c>
      <c r="X3">
        <v>2</v>
      </c>
      <c r="Y3" t="s">
        <v>3377</v>
      </c>
      <c r="Z3" t="s">
        <v>177</v>
      </c>
      <c r="AA3" t="s">
        <v>179</v>
      </c>
      <c r="AB3" t="s">
        <v>179</v>
      </c>
      <c r="AC3" t="s">
        <v>177</v>
      </c>
      <c r="AD3" t="s">
        <v>177</v>
      </c>
      <c r="AE3" t="s">
        <v>177</v>
      </c>
      <c r="AF3" t="s">
        <v>177</v>
      </c>
      <c r="AG3" t="s">
        <v>177</v>
      </c>
      <c r="AH3" t="s">
        <v>177</v>
      </c>
      <c r="AI3" t="s">
        <v>177</v>
      </c>
      <c r="AJ3" t="s">
        <v>177</v>
      </c>
      <c r="AK3" t="s">
        <v>179</v>
      </c>
      <c r="AL3" t="s">
        <v>177</v>
      </c>
      <c r="AM3" t="s">
        <v>177</v>
      </c>
      <c r="AN3" t="s">
        <v>177</v>
      </c>
      <c r="AO3" t="s">
        <v>177</v>
      </c>
      <c r="AP3" t="s">
        <v>177</v>
      </c>
      <c r="AQ3" t="s">
        <v>177</v>
      </c>
      <c r="AR3" t="s">
        <v>179</v>
      </c>
      <c r="AS3" t="s">
        <v>203</v>
      </c>
      <c r="AT3">
        <v>0</v>
      </c>
      <c r="BE3" t="s">
        <v>183</v>
      </c>
      <c r="BF3" t="s">
        <v>177</v>
      </c>
      <c r="BG3" t="s">
        <v>177</v>
      </c>
      <c r="BH3" t="s">
        <v>177</v>
      </c>
      <c r="BI3" t="s">
        <v>177</v>
      </c>
      <c r="BJ3" t="s">
        <v>177</v>
      </c>
      <c r="BK3" t="s">
        <v>177</v>
      </c>
      <c r="BL3" t="s">
        <v>179</v>
      </c>
      <c r="BM3" t="s">
        <v>177</v>
      </c>
      <c r="BN3" t="s">
        <v>177</v>
      </c>
      <c r="BO3" t="s">
        <v>177</v>
      </c>
      <c r="BP3" t="s">
        <v>175</v>
      </c>
      <c r="BQ3" t="s">
        <v>177</v>
      </c>
      <c r="BR3" t="s">
        <v>177</v>
      </c>
      <c r="BS3" t="s">
        <v>177</v>
      </c>
      <c r="BT3">
        <f t="shared" ref="BT3:BT66" si="1">BE3+BF3+BG3+BH3+BI3+BJ3+BK3+BL3+BM3+BN3+BO3+BP3+BQ3+BR3+BS3</f>
        <v>13</v>
      </c>
      <c r="BV3">
        <v>3</v>
      </c>
      <c r="BW3">
        <v>1</v>
      </c>
      <c r="BX3">
        <v>1</v>
      </c>
      <c r="BY3" t="s">
        <v>204</v>
      </c>
      <c r="BZ3" t="s">
        <v>205</v>
      </c>
      <c r="CA3" t="s">
        <v>179</v>
      </c>
      <c r="CB3" t="s">
        <v>177</v>
      </c>
      <c r="CC3" t="s">
        <v>179</v>
      </c>
      <c r="CD3" t="s">
        <v>177</v>
      </c>
      <c r="CE3" t="s">
        <v>183</v>
      </c>
      <c r="CF3" t="s">
        <v>177</v>
      </c>
      <c r="CG3">
        <v>1</v>
      </c>
      <c r="CH3" t="s">
        <v>206</v>
      </c>
      <c r="CI3" t="s">
        <v>207</v>
      </c>
      <c r="CJ3" t="s">
        <v>179</v>
      </c>
      <c r="CK3" t="s">
        <v>177</v>
      </c>
      <c r="CL3" t="s">
        <v>177</v>
      </c>
      <c r="CM3" t="s">
        <v>179</v>
      </c>
      <c r="CN3" t="s">
        <v>177</v>
      </c>
      <c r="CO3" t="s">
        <v>179</v>
      </c>
      <c r="CP3" t="s">
        <v>177</v>
      </c>
      <c r="CQ3" t="s">
        <v>177</v>
      </c>
      <c r="CR3" t="s">
        <v>177</v>
      </c>
      <c r="CS3" t="s">
        <v>177</v>
      </c>
      <c r="CW3" t="s">
        <v>175</v>
      </c>
      <c r="CX3" t="s">
        <v>186</v>
      </c>
      <c r="DA3" t="s">
        <v>187</v>
      </c>
      <c r="DB3" t="s">
        <v>187</v>
      </c>
      <c r="DC3" t="s">
        <v>177</v>
      </c>
      <c r="DD3" t="s">
        <v>177</v>
      </c>
      <c r="DE3" s="18">
        <v>7</v>
      </c>
      <c r="DF3" s="23">
        <v>2</v>
      </c>
      <c r="DG3" s="26">
        <f t="shared" ref="DG3:DG66" si="2">DE3*DF3</f>
        <v>14</v>
      </c>
      <c r="DH3" s="18" t="s">
        <v>177</v>
      </c>
      <c r="DI3" s="23">
        <v>3</v>
      </c>
      <c r="DJ3" s="26">
        <f t="shared" ref="DJ3:DJ66" si="3">DH3*DI3</f>
        <v>0</v>
      </c>
      <c r="DK3" t="s">
        <v>177</v>
      </c>
      <c r="DL3" t="s">
        <v>177</v>
      </c>
      <c r="DM3" t="s">
        <v>177</v>
      </c>
      <c r="DN3" t="s">
        <v>177</v>
      </c>
      <c r="DO3" s="18">
        <f t="shared" si="0"/>
        <v>0</v>
      </c>
      <c r="DP3" s="23">
        <v>4</v>
      </c>
      <c r="DQ3" s="26">
        <f t="shared" ref="DQ3:DQ66" si="4">DO3*DP3</f>
        <v>0</v>
      </c>
      <c r="DR3" t="s">
        <v>186</v>
      </c>
      <c r="DS3" s="18" t="s">
        <v>186</v>
      </c>
      <c r="DT3" s="23">
        <v>0.5</v>
      </c>
      <c r="DU3" s="26">
        <f t="shared" ref="DU3:DU66" si="5">DS3*DT3</f>
        <v>1.5</v>
      </c>
      <c r="DV3" t="s">
        <v>177</v>
      </c>
      <c r="DW3" t="s">
        <v>177</v>
      </c>
      <c r="DX3" s="18">
        <f t="shared" ref="DX3:DX66" si="6">DV3+DW3</f>
        <v>0</v>
      </c>
      <c r="DY3" s="23">
        <v>4</v>
      </c>
      <c r="DZ3" s="26">
        <f t="shared" ref="DZ3:DZ66" si="7">DX3*DY3</f>
        <v>0</v>
      </c>
      <c r="EA3" t="s">
        <v>177</v>
      </c>
      <c r="EB3" s="18" t="s">
        <v>177</v>
      </c>
      <c r="EC3" s="23">
        <v>1</v>
      </c>
      <c r="ED3" s="26">
        <f t="shared" ref="ED3:ED66" si="8">EB3*EC3</f>
        <v>0</v>
      </c>
      <c r="EE3" t="s">
        <v>177</v>
      </c>
      <c r="EF3" s="18" t="s">
        <v>177</v>
      </c>
      <c r="EG3" s="23">
        <v>1</v>
      </c>
      <c r="EH3" s="26">
        <f t="shared" ref="EH3:EH66" si="9">EF3*EG3</f>
        <v>0</v>
      </c>
      <c r="EI3" t="s">
        <v>187</v>
      </c>
      <c r="EJ3" s="18" t="s">
        <v>187</v>
      </c>
      <c r="EK3" s="23">
        <v>0.5</v>
      </c>
      <c r="EL3" s="26">
        <f t="shared" ref="EL3:EL66" si="10">EJ3*EK3</f>
        <v>2</v>
      </c>
      <c r="EM3" t="s">
        <v>177</v>
      </c>
      <c r="EN3" s="18" t="s">
        <v>177</v>
      </c>
      <c r="EO3" s="23">
        <v>0</v>
      </c>
      <c r="EP3" s="3">
        <f t="shared" ref="EP3:EP66" si="11">DG3+DJ3+DQ3+DU3+DZ3+ED3+EH3+EL3</f>
        <v>17.5</v>
      </c>
      <c r="EQ3" s="29">
        <f t="shared" ref="EQ3:EQ66" si="12">DE3+DH3+DO3+DS3+DX3+EB3+EF3+EJ3+EN3</f>
        <v>14</v>
      </c>
      <c r="ER3">
        <v>1</v>
      </c>
      <c r="ES3" t="s">
        <v>189</v>
      </c>
      <c r="EV3" t="s">
        <v>186</v>
      </c>
      <c r="EW3">
        <v>1</v>
      </c>
      <c r="EX3">
        <v>2</v>
      </c>
      <c r="EY3">
        <v>1</v>
      </c>
      <c r="EZ3">
        <v>3</v>
      </c>
      <c r="FA3">
        <v>1</v>
      </c>
      <c r="FB3">
        <v>3</v>
      </c>
      <c r="FE3">
        <v>1</v>
      </c>
      <c r="FG3" t="s">
        <v>186</v>
      </c>
      <c r="FH3" t="s">
        <v>187</v>
      </c>
      <c r="FI3" t="s">
        <v>186</v>
      </c>
      <c r="FJ3" t="s">
        <v>187</v>
      </c>
      <c r="FK3" t="s">
        <v>186</v>
      </c>
      <c r="FL3" t="s">
        <v>186</v>
      </c>
      <c r="FO3" t="s">
        <v>190</v>
      </c>
      <c r="FP3" t="s">
        <v>191</v>
      </c>
      <c r="FQ3" t="s">
        <v>190</v>
      </c>
      <c r="FR3" t="s">
        <v>191</v>
      </c>
      <c r="FS3" t="s">
        <v>191</v>
      </c>
      <c r="FT3" t="s">
        <v>191</v>
      </c>
      <c r="FU3" t="s">
        <v>191</v>
      </c>
      <c r="FV3" t="s">
        <v>191</v>
      </c>
      <c r="FW3" t="s">
        <v>191</v>
      </c>
      <c r="FX3" t="s">
        <v>191</v>
      </c>
      <c r="FY3">
        <v>0</v>
      </c>
      <c r="FZ3" t="s">
        <v>179</v>
      </c>
      <c r="GA3" t="s">
        <v>208</v>
      </c>
      <c r="GB3" t="s">
        <v>209</v>
      </c>
      <c r="GC3" t="s">
        <v>210</v>
      </c>
      <c r="GD3" t="s">
        <v>211</v>
      </c>
      <c r="GE3" t="s">
        <v>212</v>
      </c>
      <c r="GX3">
        <v>39724951</v>
      </c>
      <c r="GY3" t="s">
        <v>213</v>
      </c>
      <c r="GZ3" t="s">
        <v>214</v>
      </c>
      <c r="HB3">
        <v>2</v>
      </c>
    </row>
    <row r="4" spans="1:210" x14ac:dyDescent="0.25">
      <c r="A4" t="s">
        <v>215</v>
      </c>
      <c r="B4" t="s">
        <v>216</v>
      </c>
      <c r="F4" t="s">
        <v>167</v>
      </c>
      <c r="G4" t="s">
        <v>168</v>
      </c>
      <c r="H4" t="s">
        <v>169</v>
      </c>
      <c r="I4" t="s">
        <v>170</v>
      </c>
      <c r="J4" t="s">
        <v>482</v>
      </c>
      <c r="K4" t="s">
        <v>217</v>
      </c>
      <c r="L4" t="s">
        <v>218</v>
      </c>
      <c r="M4">
        <v>1</v>
      </c>
      <c r="N4">
        <v>1</v>
      </c>
      <c r="O4">
        <v>2</v>
      </c>
      <c r="P4" t="s">
        <v>176</v>
      </c>
      <c r="Q4" t="s">
        <v>179</v>
      </c>
      <c r="R4" t="s">
        <v>187</v>
      </c>
      <c r="S4" t="s">
        <v>186</v>
      </c>
      <c r="T4" t="s">
        <v>177</v>
      </c>
      <c r="U4">
        <v>0</v>
      </c>
      <c r="V4">
        <v>0</v>
      </c>
      <c r="W4">
        <v>1</v>
      </c>
      <c r="X4">
        <v>2</v>
      </c>
      <c r="Y4" t="s">
        <v>3377</v>
      </c>
      <c r="Z4" t="s">
        <v>177</v>
      </c>
      <c r="AA4" t="s">
        <v>179</v>
      </c>
      <c r="AB4" t="s">
        <v>179</v>
      </c>
      <c r="AC4" t="s">
        <v>177</v>
      </c>
      <c r="AD4" t="s">
        <v>177</v>
      </c>
      <c r="AE4" t="s">
        <v>177</v>
      </c>
      <c r="AF4" t="s">
        <v>177</v>
      </c>
      <c r="AG4" t="s">
        <v>177</v>
      </c>
      <c r="AH4" t="s">
        <v>177</v>
      </c>
      <c r="AI4" t="s">
        <v>177</v>
      </c>
      <c r="AJ4" t="s">
        <v>177</v>
      </c>
      <c r="AK4" t="s">
        <v>179</v>
      </c>
      <c r="AL4" t="s">
        <v>177</v>
      </c>
      <c r="AM4" t="s">
        <v>177</v>
      </c>
      <c r="AN4" t="s">
        <v>177</v>
      </c>
      <c r="AO4" t="s">
        <v>177</v>
      </c>
      <c r="AP4" t="s">
        <v>177</v>
      </c>
      <c r="AQ4" t="s">
        <v>177</v>
      </c>
      <c r="AR4" t="s">
        <v>179</v>
      </c>
      <c r="AS4" t="s">
        <v>219</v>
      </c>
      <c r="AT4">
        <v>0</v>
      </c>
      <c r="BE4" t="s">
        <v>181</v>
      </c>
      <c r="BF4" t="s">
        <v>177</v>
      </c>
      <c r="BG4" t="s">
        <v>177</v>
      </c>
      <c r="BH4" t="s">
        <v>177</v>
      </c>
      <c r="BI4" t="s">
        <v>177</v>
      </c>
      <c r="BJ4" t="s">
        <v>177</v>
      </c>
      <c r="BK4" t="s">
        <v>177</v>
      </c>
      <c r="BL4" t="s">
        <v>175</v>
      </c>
      <c r="BM4" t="s">
        <v>177</v>
      </c>
      <c r="BN4" t="s">
        <v>177</v>
      </c>
      <c r="BO4" t="s">
        <v>177</v>
      </c>
      <c r="BP4" t="s">
        <v>175</v>
      </c>
      <c r="BQ4" t="s">
        <v>177</v>
      </c>
      <c r="BR4" t="s">
        <v>177</v>
      </c>
      <c r="BS4" t="s">
        <v>177</v>
      </c>
      <c r="BT4">
        <f t="shared" si="1"/>
        <v>24</v>
      </c>
      <c r="BV4">
        <v>3</v>
      </c>
      <c r="BW4">
        <v>1</v>
      </c>
      <c r="BX4">
        <v>1</v>
      </c>
      <c r="BY4" t="s">
        <v>180</v>
      </c>
      <c r="BZ4" t="s">
        <v>181</v>
      </c>
      <c r="CA4" t="s">
        <v>177</v>
      </c>
      <c r="CB4" t="s">
        <v>187</v>
      </c>
      <c r="CC4" t="s">
        <v>177</v>
      </c>
      <c r="CD4" t="s">
        <v>177</v>
      </c>
      <c r="CE4" t="s">
        <v>177</v>
      </c>
      <c r="CF4" t="s">
        <v>177</v>
      </c>
      <c r="CG4">
        <v>1</v>
      </c>
      <c r="CH4" t="s">
        <v>220</v>
      </c>
      <c r="CI4" t="s">
        <v>207</v>
      </c>
      <c r="CJ4" t="s">
        <v>179</v>
      </c>
      <c r="CK4" t="s">
        <v>177</v>
      </c>
      <c r="CL4" t="s">
        <v>177</v>
      </c>
      <c r="CM4" t="s">
        <v>179</v>
      </c>
      <c r="CN4" t="s">
        <v>177</v>
      </c>
      <c r="CO4" t="s">
        <v>179</v>
      </c>
      <c r="CP4" t="s">
        <v>177</v>
      </c>
      <c r="CQ4" t="s">
        <v>177</v>
      </c>
      <c r="CR4" t="s">
        <v>177</v>
      </c>
      <c r="CS4" t="s">
        <v>177</v>
      </c>
      <c r="CW4" t="s">
        <v>175</v>
      </c>
      <c r="CX4" t="s">
        <v>175</v>
      </c>
      <c r="DA4" t="s">
        <v>187</v>
      </c>
      <c r="DB4" t="s">
        <v>188</v>
      </c>
      <c r="DC4" t="s">
        <v>177</v>
      </c>
      <c r="DD4" t="s">
        <v>177</v>
      </c>
      <c r="DE4" s="18">
        <v>7</v>
      </c>
      <c r="DF4" s="23">
        <v>2</v>
      </c>
      <c r="DG4" s="26">
        <f t="shared" si="2"/>
        <v>14</v>
      </c>
      <c r="DH4" s="18" t="s">
        <v>177</v>
      </c>
      <c r="DI4" s="23">
        <v>3</v>
      </c>
      <c r="DJ4" s="26">
        <f t="shared" si="3"/>
        <v>0</v>
      </c>
      <c r="DK4" t="s">
        <v>177</v>
      </c>
      <c r="DL4" t="s">
        <v>177</v>
      </c>
      <c r="DM4" t="s">
        <v>177</v>
      </c>
      <c r="DN4" t="s">
        <v>177</v>
      </c>
      <c r="DO4" s="18">
        <f t="shared" si="0"/>
        <v>0</v>
      </c>
      <c r="DP4" s="23">
        <v>4</v>
      </c>
      <c r="DQ4" s="26">
        <f t="shared" si="4"/>
        <v>0</v>
      </c>
      <c r="DR4" t="s">
        <v>187</v>
      </c>
      <c r="DS4" s="18" t="s">
        <v>187</v>
      </c>
      <c r="DT4" s="23">
        <v>0.5</v>
      </c>
      <c r="DU4" s="26">
        <f t="shared" si="5"/>
        <v>2</v>
      </c>
      <c r="DV4" t="s">
        <v>177</v>
      </c>
      <c r="DW4" t="s">
        <v>179</v>
      </c>
      <c r="DX4" s="18">
        <f t="shared" si="6"/>
        <v>1</v>
      </c>
      <c r="DY4" s="23">
        <v>4</v>
      </c>
      <c r="DZ4" s="26">
        <f t="shared" si="7"/>
        <v>4</v>
      </c>
      <c r="EA4" t="s">
        <v>177</v>
      </c>
      <c r="EB4" s="18" t="s">
        <v>177</v>
      </c>
      <c r="EC4" s="23">
        <v>1</v>
      </c>
      <c r="ED4" s="26">
        <f t="shared" si="8"/>
        <v>0</v>
      </c>
      <c r="EE4" t="s">
        <v>177</v>
      </c>
      <c r="EF4" s="18" t="s">
        <v>177</v>
      </c>
      <c r="EG4" s="23">
        <v>1</v>
      </c>
      <c r="EH4" s="26">
        <f t="shared" si="9"/>
        <v>0</v>
      </c>
      <c r="EI4" t="s">
        <v>187</v>
      </c>
      <c r="EJ4" s="18" t="s">
        <v>187</v>
      </c>
      <c r="EK4" s="23">
        <v>0.5</v>
      </c>
      <c r="EL4" s="26">
        <f t="shared" si="10"/>
        <v>2</v>
      </c>
      <c r="EM4" t="s">
        <v>177</v>
      </c>
      <c r="EN4" s="18" t="s">
        <v>177</v>
      </c>
      <c r="EO4" s="23">
        <v>0</v>
      </c>
      <c r="EP4" s="3">
        <f t="shared" si="11"/>
        <v>22</v>
      </c>
      <c r="EQ4" s="29">
        <f t="shared" si="12"/>
        <v>16</v>
      </c>
      <c r="ER4">
        <v>1</v>
      </c>
      <c r="ES4" t="s">
        <v>189</v>
      </c>
      <c r="EV4" t="s">
        <v>187</v>
      </c>
      <c r="EW4">
        <v>1</v>
      </c>
      <c r="EX4">
        <v>2</v>
      </c>
      <c r="EY4">
        <v>1</v>
      </c>
      <c r="EZ4">
        <v>1</v>
      </c>
      <c r="FA4">
        <v>1</v>
      </c>
      <c r="FB4">
        <v>2</v>
      </c>
      <c r="FE4">
        <v>1</v>
      </c>
      <c r="FG4" t="s">
        <v>186</v>
      </c>
      <c r="FH4" t="s">
        <v>186</v>
      </c>
      <c r="FI4" t="s">
        <v>187</v>
      </c>
      <c r="FJ4" t="s">
        <v>187</v>
      </c>
      <c r="FK4" t="s">
        <v>186</v>
      </c>
      <c r="FL4" t="s">
        <v>179</v>
      </c>
      <c r="FO4" t="s">
        <v>190</v>
      </c>
      <c r="FP4" t="s">
        <v>191</v>
      </c>
      <c r="FQ4" t="s">
        <v>191</v>
      </c>
      <c r="FR4" t="s">
        <v>191</v>
      </c>
      <c r="FS4" t="s">
        <v>191</v>
      </c>
      <c r="FT4" t="s">
        <v>191</v>
      </c>
      <c r="FU4" t="s">
        <v>190</v>
      </c>
      <c r="FV4" t="s">
        <v>191</v>
      </c>
      <c r="FW4" t="s">
        <v>191</v>
      </c>
      <c r="FX4" t="s">
        <v>191</v>
      </c>
      <c r="FY4">
        <v>0</v>
      </c>
      <c r="FZ4" t="s">
        <v>177</v>
      </c>
      <c r="GA4" t="s">
        <v>221</v>
      </c>
      <c r="GB4" t="s">
        <v>222</v>
      </c>
      <c r="GC4" t="s">
        <v>223</v>
      </c>
      <c r="GD4" t="s">
        <v>224</v>
      </c>
      <c r="GE4" t="s">
        <v>225</v>
      </c>
      <c r="GX4">
        <v>39724947</v>
      </c>
      <c r="GY4" t="s">
        <v>226</v>
      </c>
      <c r="GZ4" t="s">
        <v>227</v>
      </c>
      <c r="HB4">
        <v>3</v>
      </c>
    </row>
    <row r="5" spans="1:210" x14ac:dyDescent="0.25">
      <c r="A5" t="s">
        <v>228</v>
      </c>
      <c r="B5" t="s">
        <v>229</v>
      </c>
      <c r="F5" t="s">
        <v>167</v>
      </c>
      <c r="G5" t="s">
        <v>168</v>
      </c>
      <c r="H5" t="s">
        <v>169</v>
      </c>
      <c r="I5" t="s">
        <v>170</v>
      </c>
      <c r="J5" t="s">
        <v>482</v>
      </c>
      <c r="K5" t="s">
        <v>230</v>
      </c>
      <c r="L5" t="s">
        <v>231</v>
      </c>
      <c r="M5">
        <v>1</v>
      </c>
      <c r="N5">
        <v>1</v>
      </c>
      <c r="O5">
        <v>2</v>
      </c>
      <c r="P5" t="s">
        <v>232</v>
      </c>
      <c r="Q5" t="s">
        <v>186</v>
      </c>
      <c r="R5" t="s">
        <v>187</v>
      </c>
      <c r="S5" t="s">
        <v>175</v>
      </c>
      <c r="T5" t="s">
        <v>177</v>
      </c>
      <c r="U5">
        <v>0</v>
      </c>
      <c r="V5">
        <v>0</v>
      </c>
      <c r="W5">
        <v>1</v>
      </c>
      <c r="X5">
        <v>2</v>
      </c>
      <c r="Y5" t="s">
        <v>3377</v>
      </c>
      <c r="Z5" t="s">
        <v>177</v>
      </c>
      <c r="AA5" t="s">
        <v>179</v>
      </c>
      <c r="AB5" t="s">
        <v>179</v>
      </c>
      <c r="AC5" t="s">
        <v>177</v>
      </c>
      <c r="AD5" t="s">
        <v>177</v>
      </c>
      <c r="AE5" t="s">
        <v>177</v>
      </c>
      <c r="AF5" t="s">
        <v>177</v>
      </c>
      <c r="AG5" t="s">
        <v>177</v>
      </c>
      <c r="AH5" t="s">
        <v>177</v>
      </c>
      <c r="AI5" t="s">
        <v>177</v>
      </c>
      <c r="AJ5" t="s">
        <v>177</v>
      </c>
      <c r="AK5" t="s">
        <v>179</v>
      </c>
      <c r="AL5" t="s">
        <v>177</v>
      </c>
      <c r="AM5" t="s">
        <v>177</v>
      </c>
      <c r="AN5" t="s">
        <v>177</v>
      </c>
      <c r="AO5" t="s">
        <v>177</v>
      </c>
      <c r="AP5" t="s">
        <v>177</v>
      </c>
      <c r="AQ5" t="s">
        <v>177</v>
      </c>
      <c r="AR5" t="s">
        <v>179</v>
      </c>
      <c r="AS5" t="s">
        <v>233</v>
      </c>
      <c r="AT5">
        <v>0</v>
      </c>
      <c r="BE5" t="s">
        <v>232</v>
      </c>
      <c r="BF5" t="s">
        <v>177</v>
      </c>
      <c r="BG5" t="s">
        <v>177</v>
      </c>
      <c r="BH5" t="s">
        <v>177</v>
      </c>
      <c r="BI5" t="s">
        <v>177</v>
      </c>
      <c r="BJ5" t="s">
        <v>177</v>
      </c>
      <c r="BK5" t="s">
        <v>177</v>
      </c>
      <c r="BL5" t="s">
        <v>177</v>
      </c>
      <c r="BM5" t="s">
        <v>177</v>
      </c>
      <c r="BN5" t="s">
        <v>177</v>
      </c>
      <c r="BO5" t="s">
        <v>177</v>
      </c>
      <c r="BP5" t="s">
        <v>177</v>
      </c>
      <c r="BQ5" t="s">
        <v>177</v>
      </c>
      <c r="BR5" t="s">
        <v>177</v>
      </c>
      <c r="BS5" t="s">
        <v>177</v>
      </c>
      <c r="BT5">
        <f t="shared" si="1"/>
        <v>9</v>
      </c>
      <c r="BV5">
        <v>3</v>
      </c>
      <c r="BW5">
        <v>1</v>
      </c>
      <c r="BX5">
        <v>1</v>
      </c>
      <c r="BY5" t="s">
        <v>234</v>
      </c>
      <c r="BZ5" t="s">
        <v>203</v>
      </c>
      <c r="CA5" t="s">
        <v>179</v>
      </c>
      <c r="CB5" t="s">
        <v>186</v>
      </c>
      <c r="CC5" t="s">
        <v>179</v>
      </c>
      <c r="CD5" t="s">
        <v>177</v>
      </c>
      <c r="CE5" t="s">
        <v>177</v>
      </c>
      <c r="CF5" t="s">
        <v>235</v>
      </c>
      <c r="CG5">
        <v>1</v>
      </c>
      <c r="CH5" t="s">
        <v>220</v>
      </c>
      <c r="CI5" t="s">
        <v>236</v>
      </c>
      <c r="CJ5" t="s">
        <v>179</v>
      </c>
      <c r="CK5" t="s">
        <v>177</v>
      </c>
      <c r="CL5" t="s">
        <v>177</v>
      </c>
      <c r="CM5" t="s">
        <v>179</v>
      </c>
      <c r="CN5" t="s">
        <v>177</v>
      </c>
      <c r="CO5" t="s">
        <v>177</v>
      </c>
      <c r="CP5" t="s">
        <v>179</v>
      </c>
      <c r="CQ5" t="s">
        <v>177</v>
      </c>
      <c r="CR5" t="s">
        <v>177</v>
      </c>
      <c r="CS5" t="s">
        <v>177</v>
      </c>
      <c r="CW5" t="s">
        <v>186</v>
      </c>
      <c r="CX5" t="s">
        <v>186</v>
      </c>
      <c r="DA5" t="s">
        <v>187</v>
      </c>
      <c r="DB5" t="s">
        <v>187</v>
      </c>
      <c r="DC5" t="s">
        <v>177</v>
      </c>
      <c r="DD5" t="s">
        <v>177</v>
      </c>
      <c r="DE5" s="18">
        <v>7</v>
      </c>
      <c r="DF5" s="23">
        <v>2</v>
      </c>
      <c r="DG5" s="26">
        <f t="shared" si="2"/>
        <v>14</v>
      </c>
      <c r="DH5" s="18" t="s">
        <v>177</v>
      </c>
      <c r="DI5" s="23">
        <v>3</v>
      </c>
      <c r="DJ5" s="26">
        <f t="shared" si="3"/>
        <v>0</v>
      </c>
      <c r="DK5" t="s">
        <v>177</v>
      </c>
      <c r="DL5" t="s">
        <v>177</v>
      </c>
      <c r="DM5" t="s">
        <v>179</v>
      </c>
      <c r="DN5" t="s">
        <v>177</v>
      </c>
      <c r="DO5" s="18">
        <f t="shared" si="0"/>
        <v>1</v>
      </c>
      <c r="DP5" s="23">
        <v>4</v>
      </c>
      <c r="DQ5" s="26">
        <f t="shared" si="4"/>
        <v>4</v>
      </c>
      <c r="DR5" t="s">
        <v>187</v>
      </c>
      <c r="DS5" s="18" t="s">
        <v>187</v>
      </c>
      <c r="DT5" s="23">
        <v>0.5</v>
      </c>
      <c r="DU5" s="26">
        <f t="shared" si="5"/>
        <v>2</v>
      </c>
      <c r="DV5" t="s">
        <v>177</v>
      </c>
      <c r="DW5" t="s">
        <v>177</v>
      </c>
      <c r="DX5" s="18">
        <f t="shared" si="6"/>
        <v>0</v>
      </c>
      <c r="DY5" s="23">
        <v>4</v>
      </c>
      <c r="DZ5" s="26">
        <f t="shared" si="7"/>
        <v>0</v>
      </c>
      <c r="EA5" t="s">
        <v>177</v>
      </c>
      <c r="EB5" s="18" t="s">
        <v>177</v>
      </c>
      <c r="EC5" s="23">
        <v>1</v>
      </c>
      <c r="ED5" s="26">
        <f t="shared" si="8"/>
        <v>0</v>
      </c>
      <c r="EE5" t="s">
        <v>177</v>
      </c>
      <c r="EF5" s="18" t="s">
        <v>177</v>
      </c>
      <c r="EG5" s="23">
        <v>1</v>
      </c>
      <c r="EH5" s="26">
        <f t="shared" si="9"/>
        <v>0</v>
      </c>
      <c r="EI5" t="s">
        <v>187</v>
      </c>
      <c r="EJ5" s="18" t="s">
        <v>187</v>
      </c>
      <c r="EK5" s="23">
        <v>0.5</v>
      </c>
      <c r="EL5" s="26">
        <f t="shared" si="10"/>
        <v>2</v>
      </c>
      <c r="EM5" t="s">
        <v>177</v>
      </c>
      <c r="EN5" s="18" t="s">
        <v>177</v>
      </c>
      <c r="EO5" s="23">
        <v>0</v>
      </c>
      <c r="EP5" s="3">
        <f t="shared" si="11"/>
        <v>22</v>
      </c>
      <c r="EQ5" s="29">
        <f t="shared" si="12"/>
        <v>16</v>
      </c>
      <c r="ER5">
        <v>1</v>
      </c>
      <c r="ES5" t="s">
        <v>189</v>
      </c>
      <c r="EV5" t="s">
        <v>175</v>
      </c>
      <c r="EW5">
        <v>1</v>
      </c>
      <c r="EX5">
        <v>2</v>
      </c>
      <c r="EY5">
        <v>1</v>
      </c>
      <c r="EZ5">
        <v>2</v>
      </c>
      <c r="FA5">
        <v>1</v>
      </c>
      <c r="FB5">
        <v>2</v>
      </c>
      <c r="FE5">
        <v>1</v>
      </c>
      <c r="FG5" t="s">
        <v>187</v>
      </c>
      <c r="FH5" t="s">
        <v>175</v>
      </c>
      <c r="FI5" t="s">
        <v>186</v>
      </c>
      <c r="FJ5" t="s">
        <v>187</v>
      </c>
      <c r="FK5" t="s">
        <v>186</v>
      </c>
      <c r="FL5" t="s">
        <v>179</v>
      </c>
      <c r="FO5" t="s">
        <v>190</v>
      </c>
      <c r="FP5" t="s">
        <v>191</v>
      </c>
      <c r="FQ5" t="s">
        <v>191</v>
      </c>
      <c r="FR5" t="s">
        <v>191</v>
      </c>
      <c r="FS5" t="s">
        <v>191</v>
      </c>
      <c r="FT5" t="s">
        <v>191</v>
      </c>
      <c r="FU5" t="s">
        <v>191</v>
      </c>
      <c r="FV5" t="s">
        <v>191</v>
      </c>
      <c r="FW5" t="s">
        <v>191</v>
      </c>
      <c r="FX5" t="s">
        <v>191</v>
      </c>
      <c r="FY5">
        <v>0</v>
      </c>
      <c r="FZ5" t="s">
        <v>177</v>
      </c>
      <c r="GA5" t="s">
        <v>237</v>
      </c>
      <c r="GB5" t="s">
        <v>238</v>
      </c>
      <c r="GC5" t="s">
        <v>239</v>
      </c>
      <c r="GD5" t="s">
        <v>240</v>
      </c>
      <c r="GE5" t="s">
        <v>241</v>
      </c>
      <c r="GX5">
        <v>39724942</v>
      </c>
      <c r="GY5" t="s">
        <v>242</v>
      </c>
      <c r="GZ5" t="s">
        <v>243</v>
      </c>
      <c r="HB5">
        <v>4</v>
      </c>
    </row>
    <row r="6" spans="1:210" x14ac:dyDescent="0.25">
      <c r="A6" t="s">
        <v>244</v>
      </c>
      <c r="B6" t="s">
        <v>245</v>
      </c>
      <c r="F6" t="s">
        <v>167</v>
      </c>
      <c r="G6" t="s">
        <v>168</v>
      </c>
      <c r="H6" t="s">
        <v>169</v>
      </c>
      <c r="I6" t="s">
        <v>170</v>
      </c>
      <c r="J6" t="s">
        <v>482</v>
      </c>
      <c r="K6" t="s">
        <v>246</v>
      </c>
      <c r="L6" t="s">
        <v>247</v>
      </c>
      <c r="M6">
        <v>2</v>
      </c>
      <c r="N6">
        <v>1</v>
      </c>
      <c r="O6">
        <v>2</v>
      </c>
      <c r="P6" t="s">
        <v>232</v>
      </c>
      <c r="Q6" t="s">
        <v>175</v>
      </c>
      <c r="R6" t="s">
        <v>188</v>
      </c>
      <c r="S6" t="s">
        <v>175</v>
      </c>
      <c r="T6" t="s">
        <v>177</v>
      </c>
      <c r="U6">
        <v>0</v>
      </c>
      <c r="V6">
        <v>0</v>
      </c>
      <c r="W6">
        <v>1</v>
      </c>
      <c r="X6">
        <v>1</v>
      </c>
      <c r="Y6" t="s">
        <v>3378</v>
      </c>
      <c r="Z6" t="s">
        <v>177</v>
      </c>
      <c r="AA6" t="s">
        <v>179</v>
      </c>
      <c r="AB6" t="s">
        <v>177</v>
      </c>
      <c r="AC6" t="s">
        <v>177</v>
      </c>
      <c r="AD6" t="s">
        <v>177</v>
      </c>
      <c r="AE6" t="s">
        <v>177</v>
      </c>
      <c r="AF6" t="s">
        <v>177</v>
      </c>
      <c r="AG6" t="s">
        <v>177</v>
      </c>
      <c r="AH6" t="s">
        <v>177</v>
      </c>
      <c r="AI6" t="s">
        <v>177</v>
      </c>
      <c r="AJ6" t="s">
        <v>177</v>
      </c>
      <c r="AK6" t="s">
        <v>179</v>
      </c>
      <c r="AL6" t="s">
        <v>177</v>
      </c>
      <c r="AM6" t="s">
        <v>177</v>
      </c>
      <c r="AN6" t="s">
        <v>177</v>
      </c>
      <c r="AO6" t="s">
        <v>177</v>
      </c>
      <c r="AP6" t="s">
        <v>177</v>
      </c>
      <c r="AQ6" t="s">
        <v>179</v>
      </c>
      <c r="AR6" t="s">
        <v>175</v>
      </c>
      <c r="AS6" t="s">
        <v>183</v>
      </c>
      <c r="AT6">
        <v>0</v>
      </c>
      <c r="BE6" t="s">
        <v>176</v>
      </c>
      <c r="BF6" t="s">
        <v>177</v>
      </c>
      <c r="BG6" t="s">
        <v>177</v>
      </c>
      <c r="BH6" t="s">
        <v>177</v>
      </c>
      <c r="BI6" t="s">
        <v>177</v>
      </c>
      <c r="BJ6" t="s">
        <v>177</v>
      </c>
      <c r="BK6" t="s">
        <v>177</v>
      </c>
      <c r="BL6" t="s">
        <v>175</v>
      </c>
      <c r="BM6" t="s">
        <v>177</v>
      </c>
      <c r="BN6" t="s">
        <v>177</v>
      </c>
      <c r="BO6" t="s">
        <v>177</v>
      </c>
      <c r="BP6" t="s">
        <v>177</v>
      </c>
      <c r="BQ6" t="s">
        <v>177</v>
      </c>
      <c r="BR6" t="s">
        <v>177</v>
      </c>
      <c r="BS6" t="s">
        <v>177</v>
      </c>
      <c r="BT6">
        <f t="shared" si="1"/>
        <v>10</v>
      </c>
      <c r="BV6">
        <v>3</v>
      </c>
      <c r="BW6">
        <v>1</v>
      </c>
      <c r="BX6">
        <v>1</v>
      </c>
      <c r="BY6" t="s">
        <v>249</v>
      </c>
      <c r="BZ6" t="s">
        <v>181</v>
      </c>
      <c r="CA6" t="s">
        <v>177</v>
      </c>
      <c r="CB6" t="s">
        <v>177</v>
      </c>
      <c r="CC6" t="s">
        <v>179</v>
      </c>
      <c r="CD6" t="s">
        <v>177</v>
      </c>
      <c r="CE6" t="s">
        <v>177</v>
      </c>
      <c r="CF6" t="s">
        <v>179</v>
      </c>
      <c r="CG6">
        <v>1</v>
      </c>
      <c r="CH6" t="s">
        <v>250</v>
      </c>
      <c r="CI6" t="s">
        <v>236</v>
      </c>
      <c r="CJ6" t="s">
        <v>179</v>
      </c>
      <c r="CK6" t="s">
        <v>177</v>
      </c>
      <c r="CL6" t="s">
        <v>177</v>
      </c>
      <c r="CM6" t="s">
        <v>179</v>
      </c>
      <c r="CN6" t="s">
        <v>177</v>
      </c>
      <c r="CO6" t="s">
        <v>177</v>
      </c>
      <c r="CP6" t="s">
        <v>179</v>
      </c>
      <c r="CQ6" t="s">
        <v>177</v>
      </c>
      <c r="CR6" t="s">
        <v>177</v>
      </c>
      <c r="CS6" t="s">
        <v>177</v>
      </c>
      <c r="CW6" t="s">
        <v>175</v>
      </c>
      <c r="CX6" t="s">
        <v>175</v>
      </c>
      <c r="DA6" t="s">
        <v>187</v>
      </c>
      <c r="DB6" t="s">
        <v>188</v>
      </c>
      <c r="DC6" t="s">
        <v>177</v>
      </c>
      <c r="DD6" t="s">
        <v>177</v>
      </c>
      <c r="DE6" s="18">
        <v>7</v>
      </c>
      <c r="DF6" s="23">
        <v>2</v>
      </c>
      <c r="DG6" s="26">
        <f t="shared" si="2"/>
        <v>14</v>
      </c>
      <c r="DH6" s="18" t="s">
        <v>177</v>
      </c>
      <c r="DI6" s="23">
        <v>3</v>
      </c>
      <c r="DJ6" s="26">
        <f t="shared" si="3"/>
        <v>0</v>
      </c>
      <c r="DK6" t="s">
        <v>177</v>
      </c>
      <c r="DL6" t="s">
        <v>177</v>
      </c>
      <c r="DM6" t="s">
        <v>177</v>
      </c>
      <c r="DN6" t="s">
        <v>177</v>
      </c>
      <c r="DO6" s="18">
        <f t="shared" si="0"/>
        <v>0</v>
      </c>
      <c r="DP6" s="23">
        <v>4</v>
      </c>
      <c r="DQ6" s="26">
        <f t="shared" si="4"/>
        <v>0</v>
      </c>
      <c r="DR6" t="s">
        <v>186</v>
      </c>
      <c r="DS6" s="18" t="s">
        <v>186</v>
      </c>
      <c r="DT6" s="23">
        <v>0.5</v>
      </c>
      <c r="DU6" s="26">
        <f t="shared" si="5"/>
        <v>1.5</v>
      </c>
      <c r="DV6" t="s">
        <v>177</v>
      </c>
      <c r="DW6" t="s">
        <v>177</v>
      </c>
      <c r="DX6" s="18">
        <f t="shared" si="6"/>
        <v>0</v>
      </c>
      <c r="DY6" s="23">
        <v>4</v>
      </c>
      <c r="DZ6" s="26">
        <f t="shared" si="7"/>
        <v>0</v>
      </c>
      <c r="EA6" t="s">
        <v>177</v>
      </c>
      <c r="EB6" s="18" t="s">
        <v>177</v>
      </c>
      <c r="EC6" s="23">
        <v>1</v>
      </c>
      <c r="ED6" s="26">
        <f t="shared" si="8"/>
        <v>0</v>
      </c>
      <c r="EE6" t="s">
        <v>177</v>
      </c>
      <c r="EF6" s="18" t="s">
        <v>177</v>
      </c>
      <c r="EG6" s="23">
        <v>1</v>
      </c>
      <c r="EH6" s="26">
        <f t="shared" si="9"/>
        <v>0</v>
      </c>
      <c r="EI6" t="s">
        <v>187</v>
      </c>
      <c r="EJ6" s="18" t="s">
        <v>187</v>
      </c>
      <c r="EK6" s="23">
        <v>0.5</v>
      </c>
      <c r="EL6" s="26">
        <f t="shared" si="10"/>
        <v>2</v>
      </c>
      <c r="EM6" t="s">
        <v>177</v>
      </c>
      <c r="EN6" s="18" t="s">
        <v>177</v>
      </c>
      <c r="EO6" s="23">
        <v>0</v>
      </c>
      <c r="EP6" s="3">
        <f t="shared" si="11"/>
        <v>17.5</v>
      </c>
      <c r="EQ6" s="29">
        <f t="shared" si="12"/>
        <v>14</v>
      </c>
      <c r="ER6">
        <v>1</v>
      </c>
      <c r="ES6" t="s">
        <v>189</v>
      </c>
      <c r="EV6" t="s">
        <v>175</v>
      </c>
      <c r="EW6">
        <v>1</v>
      </c>
      <c r="EX6">
        <v>2</v>
      </c>
      <c r="EY6">
        <v>1</v>
      </c>
      <c r="EZ6">
        <v>2</v>
      </c>
      <c r="FA6">
        <v>1</v>
      </c>
      <c r="FB6">
        <v>2</v>
      </c>
      <c r="FE6">
        <v>1</v>
      </c>
      <c r="FG6" t="s">
        <v>175</v>
      </c>
      <c r="FH6" t="s">
        <v>186</v>
      </c>
      <c r="FI6" t="s">
        <v>187</v>
      </c>
      <c r="FJ6" t="s">
        <v>187</v>
      </c>
      <c r="FK6" t="s">
        <v>175</v>
      </c>
      <c r="FL6" t="s">
        <v>179</v>
      </c>
      <c r="FO6" t="s">
        <v>190</v>
      </c>
      <c r="FP6" t="s">
        <v>191</v>
      </c>
      <c r="FQ6" t="s">
        <v>191</v>
      </c>
      <c r="FR6" t="s">
        <v>191</v>
      </c>
      <c r="FS6" t="s">
        <v>191</v>
      </c>
      <c r="FT6" t="s">
        <v>191</v>
      </c>
      <c r="FU6" t="s">
        <v>191</v>
      </c>
      <c r="FV6" t="s">
        <v>191</v>
      </c>
      <c r="FW6" t="s">
        <v>191</v>
      </c>
      <c r="FX6" t="s">
        <v>191</v>
      </c>
      <c r="FY6">
        <v>0</v>
      </c>
      <c r="FZ6" t="s">
        <v>177</v>
      </c>
      <c r="GA6" t="s">
        <v>251</v>
      </c>
      <c r="GB6" t="s">
        <v>252</v>
      </c>
      <c r="GC6" t="s">
        <v>253</v>
      </c>
      <c r="GD6" t="s">
        <v>254</v>
      </c>
      <c r="GE6" t="s">
        <v>255</v>
      </c>
      <c r="GX6">
        <v>39724937</v>
      </c>
      <c r="GY6" t="s">
        <v>256</v>
      </c>
      <c r="GZ6" t="s">
        <v>257</v>
      </c>
      <c r="HB6">
        <v>5</v>
      </c>
    </row>
    <row r="7" spans="1:210" x14ac:dyDescent="0.25">
      <c r="A7" t="s">
        <v>258</v>
      </c>
      <c r="B7" t="s">
        <v>259</v>
      </c>
      <c r="F7" t="s">
        <v>167</v>
      </c>
      <c r="G7" t="s">
        <v>168</v>
      </c>
      <c r="H7" t="s">
        <v>169</v>
      </c>
      <c r="I7" t="s">
        <v>170</v>
      </c>
      <c r="J7" t="s">
        <v>482</v>
      </c>
      <c r="K7" t="s">
        <v>260</v>
      </c>
      <c r="L7" t="s">
        <v>261</v>
      </c>
      <c r="M7">
        <v>2</v>
      </c>
      <c r="N7">
        <v>1</v>
      </c>
      <c r="O7">
        <v>2</v>
      </c>
      <c r="P7" t="s">
        <v>235</v>
      </c>
      <c r="Q7" t="s">
        <v>175</v>
      </c>
      <c r="R7" t="s">
        <v>175</v>
      </c>
      <c r="S7" t="s">
        <v>175</v>
      </c>
      <c r="T7" t="s">
        <v>177</v>
      </c>
      <c r="U7">
        <v>0</v>
      </c>
      <c r="V7">
        <v>0</v>
      </c>
      <c r="W7">
        <v>1</v>
      </c>
      <c r="X7">
        <v>1</v>
      </c>
      <c r="Y7" t="s">
        <v>3379</v>
      </c>
      <c r="Z7" t="s">
        <v>177</v>
      </c>
      <c r="AA7" t="s">
        <v>179</v>
      </c>
      <c r="AB7" t="s">
        <v>177</v>
      </c>
      <c r="AC7" t="s">
        <v>177</v>
      </c>
      <c r="AD7" t="s">
        <v>177</v>
      </c>
      <c r="AE7" t="s">
        <v>179</v>
      </c>
      <c r="AF7" t="s">
        <v>177</v>
      </c>
      <c r="AG7" t="s">
        <v>177</v>
      </c>
      <c r="AH7" t="s">
        <v>177</v>
      </c>
      <c r="AI7" t="s">
        <v>177</v>
      </c>
      <c r="AJ7" t="s">
        <v>177</v>
      </c>
      <c r="AK7" t="s">
        <v>179</v>
      </c>
      <c r="AL7" t="s">
        <v>177</v>
      </c>
      <c r="AM7" t="s">
        <v>177</v>
      </c>
      <c r="AN7" t="s">
        <v>177</v>
      </c>
      <c r="AO7" t="s">
        <v>177</v>
      </c>
      <c r="AP7" t="s">
        <v>177</v>
      </c>
      <c r="AQ7" t="s">
        <v>177</v>
      </c>
      <c r="AR7" t="s">
        <v>179</v>
      </c>
      <c r="AS7" t="s">
        <v>181</v>
      </c>
      <c r="AT7">
        <v>0</v>
      </c>
      <c r="BE7" t="s">
        <v>262</v>
      </c>
      <c r="BF7" t="s">
        <v>177</v>
      </c>
      <c r="BG7" t="s">
        <v>177</v>
      </c>
      <c r="BH7" t="s">
        <v>177</v>
      </c>
      <c r="BI7" t="s">
        <v>177</v>
      </c>
      <c r="BJ7" t="s">
        <v>177</v>
      </c>
      <c r="BK7" t="s">
        <v>177</v>
      </c>
      <c r="BL7" t="s">
        <v>175</v>
      </c>
      <c r="BM7" t="s">
        <v>177</v>
      </c>
      <c r="BN7" t="s">
        <v>177</v>
      </c>
      <c r="BO7" t="s">
        <v>177</v>
      </c>
      <c r="BP7" t="s">
        <v>175</v>
      </c>
      <c r="BQ7" t="s">
        <v>177</v>
      </c>
      <c r="BR7" t="s">
        <v>177</v>
      </c>
      <c r="BS7" t="s">
        <v>177</v>
      </c>
      <c r="BT7">
        <f t="shared" si="1"/>
        <v>20</v>
      </c>
      <c r="BV7">
        <v>3</v>
      </c>
      <c r="BW7">
        <v>1</v>
      </c>
      <c r="BX7">
        <v>1</v>
      </c>
      <c r="BY7" t="s">
        <v>174</v>
      </c>
      <c r="BZ7" t="s">
        <v>174</v>
      </c>
      <c r="CA7" t="s">
        <v>177</v>
      </c>
      <c r="CB7" t="s">
        <v>177</v>
      </c>
      <c r="CC7" t="s">
        <v>179</v>
      </c>
      <c r="CD7" t="s">
        <v>177</v>
      </c>
      <c r="CE7" t="s">
        <v>177</v>
      </c>
      <c r="CF7" t="s">
        <v>179</v>
      </c>
      <c r="CG7">
        <v>1</v>
      </c>
      <c r="CH7">
        <v>120</v>
      </c>
      <c r="CI7" t="s">
        <v>236</v>
      </c>
      <c r="CJ7" t="s">
        <v>179</v>
      </c>
      <c r="CK7" t="s">
        <v>177</v>
      </c>
      <c r="CL7" t="s">
        <v>177</v>
      </c>
      <c r="CM7" t="s">
        <v>179</v>
      </c>
      <c r="CN7" t="s">
        <v>177</v>
      </c>
      <c r="CO7" t="s">
        <v>177</v>
      </c>
      <c r="CP7" t="s">
        <v>179</v>
      </c>
      <c r="CQ7" t="s">
        <v>177</v>
      </c>
      <c r="CR7" t="s">
        <v>177</v>
      </c>
      <c r="CS7" t="s">
        <v>177</v>
      </c>
      <c r="CW7" t="s">
        <v>175</v>
      </c>
      <c r="CX7" t="s">
        <v>186</v>
      </c>
      <c r="DA7" t="s">
        <v>187</v>
      </c>
      <c r="DB7" t="s">
        <v>186</v>
      </c>
      <c r="DC7" t="s">
        <v>177</v>
      </c>
      <c r="DD7" t="s">
        <v>177</v>
      </c>
      <c r="DE7" s="18">
        <f t="shared" ref="DE7:DE66" si="13">DA7+DB7+DC7+DD7</f>
        <v>7</v>
      </c>
      <c r="DF7" s="23">
        <v>2</v>
      </c>
      <c r="DG7" s="26">
        <f t="shared" si="2"/>
        <v>14</v>
      </c>
      <c r="DH7" s="18" t="s">
        <v>177</v>
      </c>
      <c r="DI7" s="23">
        <v>3</v>
      </c>
      <c r="DJ7" s="26">
        <f t="shared" si="3"/>
        <v>0</v>
      </c>
      <c r="DK7" t="s">
        <v>177</v>
      </c>
      <c r="DL7" t="s">
        <v>177</v>
      </c>
      <c r="DM7" t="s">
        <v>177</v>
      </c>
      <c r="DN7" t="s">
        <v>177</v>
      </c>
      <c r="DO7" s="18">
        <f t="shared" si="0"/>
        <v>0</v>
      </c>
      <c r="DP7" s="23">
        <v>4</v>
      </c>
      <c r="DQ7" s="26">
        <f t="shared" si="4"/>
        <v>0</v>
      </c>
      <c r="DR7" t="s">
        <v>187</v>
      </c>
      <c r="DS7" s="18" t="s">
        <v>187</v>
      </c>
      <c r="DT7" s="23">
        <v>0.5</v>
      </c>
      <c r="DU7" s="26">
        <f t="shared" si="5"/>
        <v>2</v>
      </c>
      <c r="DV7" t="s">
        <v>177</v>
      </c>
      <c r="DW7" t="s">
        <v>177</v>
      </c>
      <c r="DX7" s="18">
        <f t="shared" si="6"/>
        <v>0</v>
      </c>
      <c r="DY7" s="23">
        <v>4</v>
      </c>
      <c r="DZ7" s="26">
        <f t="shared" si="7"/>
        <v>0</v>
      </c>
      <c r="EA7" t="s">
        <v>186</v>
      </c>
      <c r="EB7" s="18" t="s">
        <v>186</v>
      </c>
      <c r="EC7" s="23">
        <v>1</v>
      </c>
      <c r="ED7" s="26">
        <f t="shared" si="8"/>
        <v>3</v>
      </c>
      <c r="EE7" t="s">
        <v>177</v>
      </c>
      <c r="EF7" s="18" t="s">
        <v>177</v>
      </c>
      <c r="EG7" s="23">
        <v>1</v>
      </c>
      <c r="EH7" s="26">
        <f t="shared" si="9"/>
        <v>0</v>
      </c>
      <c r="EI7" t="s">
        <v>264</v>
      </c>
      <c r="EJ7" s="18" t="s">
        <v>264</v>
      </c>
      <c r="EK7" s="23">
        <v>0.5</v>
      </c>
      <c r="EL7" s="26">
        <f t="shared" si="10"/>
        <v>3.5</v>
      </c>
      <c r="EM7" t="s">
        <v>177</v>
      </c>
      <c r="EN7" s="18" t="s">
        <v>177</v>
      </c>
      <c r="EO7" s="23">
        <v>0</v>
      </c>
      <c r="EP7" s="3">
        <f t="shared" si="11"/>
        <v>22.5</v>
      </c>
      <c r="EQ7" s="29">
        <f t="shared" si="12"/>
        <v>21</v>
      </c>
      <c r="ER7">
        <v>1</v>
      </c>
      <c r="ES7" t="s">
        <v>189</v>
      </c>
      <c r="EV7" t="s">
        <v>187</v>
      </c>
      <c r="EW7">
        <v>1</v>
      </c>
      <c r="EX7">
        <v>2</v>
      </c>
      <c r="EY7">
        <v>1</v>
      </c>
      <c r="EZ7">
        <v>2</v>
      </c>
      <c r="FA7">
        <v>1</v>
      </c>
      <c r="FB7">
        <v>2</v>
      </c>
      <c r="FE7">
        <v>1</v>
      </c>
      <c r="FG7" t="s">
        <v>186</v>
      </c>
      <c r="FH7" t="s">
        <v>175</v>
      </c>
      <c r="FI7" t="s">
        <v>187</v>
      </c>
      <c r="FJ7" t="s">
        <v>188</v>
      </c>
      <c r="FK7" t="s">
        <v>186</v>
      </c>
      <c r="FL7" t="s">
        <v>179</v>
      </c>
      <c r="FO7" t="s">
        <v>190</v>
      </c>
      <c r="FP7" t="s">
        <v>191</v>
      </c>
      <c r="FQ7" t="s">
        <v>191</v>
      </c>
      <c r="FR7" t="s">
        <v>191</v>
      </c>
      <c r="FS7" t="s">
        <v>191</v>
      </c>
      <c r="FT7" t="s">
        <v>191</v>
      </c>
      <c r="FU7" t="s">
        <v>191</v>
      </c>
      <c r="FV7" t="s">
        <v>191</v>
      </c>
      <c r="FW7" t="s">
        <v>191</v>
      </c>
      <c r="FX7" t="s">
        <v>191</v>
      </c>
      <c r="FY7">
        <v>0</v>
      </c>
      <c r="FZ7" t="s">
        <v>179</v>
      </c>
      <c r="GA7" t="s">
        <v>265</v>
      </c>
      <c r="GB7" t="s">
        <v>266</v>
      </c>
      <c r="GC7" t="s">
        <v>267</v>
      </c>
      <c r="GD7" t="s">
        <v>268</v>
      </c>
      <c r="GE7" t="s">
        <v>212</v>
      </c>
      <c r="GX7">
        <v>39724932</v>
      </c>
      <c r="GY7" t="s">
        <v>269</v>
      </c>
      <c r="GZ7" t="s">
        <v>270</v>
      </c>
      <c r="HB7">
        <v>6</v>
      </c>
    </row>
    <row r="8" spans="1:210" x14ac:dyDescent="0.25">
      <c r="A8" t="s">
        <v>271</v>
      </c>
      <c r="B8" t="s">
        <v>272</v>
      </c>
      <c r="F8" t="s">
        <v>167</v>
      </c>
      <c r="G8" t="s">
        <v>168</v>
      </c>
      <c r="H8" t="s">
        <v>169</v>
      </c>
      <c r="I8" t="s">
        <v>170</v>
      </c>
      <c r="J8" t="s">
        <v>482</v>
      </c>
      <c r="K8" t="s">
        <v>273</v>
      </c>
      <c r="L8" t="s">
        <v>274</v>
      </c>
      <c r="M8">
        <v>2</v>
      </c>
      <c r="N8">
        <v>2</v>
      </c>
      <c r="O8">
        <v>2</v>
      </c>
      <c r="P8" t="s">
        <v>264</v>
      </c>
      <c r="Q8" t="s">
        <v>179</v>
      </c>
      <c r="R8" t="s">
        <v>187</v>
      </c>
      <c r="S8" t="s">
        <v>175</v>
      </c>
      <c r="T8" t="s">
        <v>177</v>
      </c>
      <c r="U8">
        <v>1</v>
      </c>
      <c r="V8">
        <v>1</v>
      </c>
      <c r="W8">
        <v>1</v>
      </c>
      <c r="X8">
        <v>1</v>
      </c>
      <c r="Y8" s="5" t="s">
        <v>3380</v>
      </c>
      <c r="Z8" t="s">
        <v>177</v>
      </c>
      <c r="AA8" t="s">
        <v>179</v>
      </c>
      <c r="AB8" t="s">
        <v>179</v>
      </c>
      <c r="AC8" t="s">
        <v>177</v>
      </c>
      <c r="AD8" t="s">
        <v>177</v>
      </c>
      <c r="AE8" t="s">
        <v>177</v>
      </c>
      <c r="AF8" t="s">
        <v>177</v>
      </c>
      <c r="AG8" t="s">
        <v>177</v>
      </c>
      <c r="AH8" t="s">
        <v>177</v>
      </c>
      <c r="AI8" t="s">
        <v>177</v>
      </c>
      <c r="AJ8" t="s">
        <v>177</v>
      </c>
      <c r="AK8" t="s">
        <v>179</v>
      </c>
      <c r="AL8" t="s">
        <v>177</v>
      </c>
      <c r="AM8" t="s">
        <v>177</v>
      </c>
      <c r="AN8" t="s">
        <v>177</v>
      </c>
      <c r="AO8" t="s">
        <v>177</v>
      </c>
      <c r="AP8" t="s">
        <v>177</v>
      </c>
      <c r="AQ8" t="s">
        <v>177</v>
      </c>
      <c r="AR8" t="s">
        <v>179</v>
      </c>
      <c r="AS8" t="s">
        <v>275</v>
      </c>
      <c r="AT8">
        <v>0</v>
      </c>
      <c r="BE8" t="s">
        <v>205</v>
      </c>
      <c r="BF8" t="s">
        <v>177</v>
      </c>
      <c r="BG8" t="s">
        <v>177</v>
      </c>
      <c r="BH8" t="s">
        <v>177</v>
      </c>
      <c r="BI8" t="s">
        <v>177</v>
      </c>
      <c r="BJ8" t="s">
        <v>177</v>
      </c>
      <c r="BK8" t="s">
        <v>177</v>
      </c>
      <c r="BL8" t="s">
        <v>175</v>
      </c>
      <c r="BM8" t="s">
        <v>177</v>
      </c>
      <c r="BN8" t="s">
        <v>177</v>
      </c>
      <c r="BO8" t="s">
        <v>177</v>
      </c>
      <c r="BP8" t="s">
        <v>177</v>
      </c>
      <c r="BQ8" t="s">
        <v>177</v>
      </c>
      <c r="BR8" t="s">
        <v>177</v>
      </c>
      <c r="BS8" t="s">
        <v>177</v>
      </c>
      <c r="BT8">
        <f t="shared" si="1"/>
        <v>17</v>
      </c>
      <c r="BV8">
        <v>3</v>
      </c>
      <c r="BW8">
        <v>1</v>
      </c>
      <c r="BX8">
        <v>0</v>
      </c>
      <c r="CA8" t="s">
        <v>177</v>
      </c>
      <c r="CB8" t="s">
        <v>177</v>
      </c>
      <c r="CC8" t="s">
        <v>177</v>
      </c>
      <c r="CD8" t="s">
        <v>177</v>
      </c>
      <c r="CE8" t="s">
        <v>179</v>
      </c>
      <c r="CF8" t="s">
        <v>177</v>
      </c>
      <c r="CG8">
        <v>1</v>
      </c>
      <c r="CH8" t="s">
        <v>206</v>
      </c>
      <c r="CI8" t="s">
        <v>185</v>
      </c>
      <c r="CJ8" t="s">
        <v>179</v>
      </c>
      <c r="CK8" t="s">
        <v>177</v>
      </c>
      <c r="CL8" t="s">
        <v>177</v>
      </c>
      <c r="CM8" t="s">
        <v>179</v>
      </c>
      <c r="CN8" t="s">
        <v>177</v>
      </c>
      <c r="CO8" t="s">
        <v>177</v>
      </c>
      <c r="CP8" t="s">
        <v>179</v>
      </c>
      <c r="CQ8" t="s">
        <v>177</v>
      </c>
      <c r="CR8" t="s">
        <v>177</v>
      </c>
      <c r="CS8" t="s">
        <v>177</v>
      </c>
      <c r="CW8" t="s">
        <v>175</v>
      </c>
      <c r="CX8" t="s">
        <v>175</v>
      </c>
      <c r="DA8" t="s">
        <v>175</v>
      </c>
      <c r="DB8" t="s">
        <v>186</v>
      </c>
      <c r="DC8" t="s">
        <v>177</v>
      </c>
      <c r="DD8" t="s">
        <v>177</v>
      </c>
      <c r="DE8" s="18">
        <f t="shared" si="13"/>
        <v>5</v>
      </c>
      <c r="DF8" s="23">
        <v>2</v>
      </c>
      <c r="DG8" s="26">
        <f t="shared" si="2"/>
        <v>10</v>
      </c>
      <c r="DH8" s="18" t="s">
        <v>177</v>
      </c>
      <c r="DI8" s="23">
        <v>3</v>
      </c>
      <c r="DJ8" s="26">
        <f t="shared" si="3"/>
        <v>0</v>
      </c>
      <c r="DK8" t="s">
        <v>177</v>
      </c>
      <c r="DL8" t="s">
        <v>175</v>
      </c>
      <c r="DM8" t="s">
        <v>177</v>
      </c>
      <c r="DN8" t="s">
        <v>177</v>
      </c>
      <c r="DO8" s="18">
        <f t="shared" si="0"/>
        <v>2</v>
      </c>
      <c r="DP8" s="23">
        <v>4</v>
      </c>
      <c r="DQ8" s="26">
        <f t="shared" si="4"/>
        <v>8</v>
      </c>
      <c r="DR8" t="s">
        <v>187</v>
      </c>
      <c r="DS8" s="18" t="s">
        <v>187</v>
      </c>
      <c r="DT8" s="23">
        <v>0.5</v>
      </c>
      <c r="DU8" s="26">
        <f t="shared" si="5"/>
        <v>2</v>
      </c>
      <c r="DV8" t="s">
        <v>179</v>
      </c>
      <c r="DW8" t="s">
        <v>179</v>
      </c>
      <c r="DX8" s="18">
        <f t="shared" si="6"/>
        <v>2</v>
      </c>
      <c r="DY8" s="23">
        <v>4</v>
      </c>
      <c r="DZ8" s="26">
        <f t="shared" si="7"/>
        <v>8</v>
      </c>
      <c r="EA8" t="s">
        <v>177</v>
      </c>
      <c r="EB8" s="18" t="s">
        <v>177</v>
      </c>
      <c r="EC8" s="23">
        <v>1</v>
      </c>
      <c r="ED8" s="26">
        <f t="shared" si="8"/>
        <v>0</v>
      </c>
      <c r="EE8" t="s">
        <v>177</v>
      </c>
      <c r="EF8" s="18" t="s">
        <v>177</v>
      </c>
      <c r="EG8" s="23">
        <v>1</v>
      </c>
      <c r="EH8" s="26">
        <f t="shared" si="9"/>
        <v>0</v>
      </c>
      <c r="EI8" t="s">
        <v>188</v>
      </c>
      <c r="EJ8" s="18" t="s">
        <v>188</v>
      </c>
      <c r="EK8" s="23">
        <v>0.5</v>
      </c>
      <c r="EL8" s="26">
        <f t="shared" si="10"/>
        <v>2.5</v>
      </c>
      <c r="EM8" t="s">
        <v>177</v>
      </c>
      <c r="EN8" s="18" t="s">
        <v>177</v>
      </c>
      <c r="EO8" s="23">
        <v>0</v>
      </c>
      <c r="EP8" s="3">
        <f t="shared" si="11"/>
        <v>30.5</v>
      </c>
      <c r="EQ8" s="29">
        <f t="shared" si="12"/>
        <v>18</v>
      </c>
      <c r="ER8">
        <v>1</v>
      </c>
      <c r="ES8" t="s">
        <v>189</v>
      </c>
      <c r="EV8" t="s">
        <v>187</v>
      </c>
      <c r="EW8">
        <v>1</v>
      </c>
      <c r="EX8">
        <v>2</v>
      </c>
      <c r="EY8">
        <v>1</v>
      </c>
      <c r="EZ8">
        <v>2</v>
      </c>
      <c r="FA8">
        <v>1</v>
      </c>
      <c r="FB8">
        <v>2</v>
      </c>
      <c r="FE8">
        <v>1</v>
      </c>
      <c r="FG8" t="s">
        <v>175</v>
      </c>
      <c r="FH8" t="s">
        <v>186</v>
      </c>
      <c r="FI8" t="s">
        <v>187</v>
      </c>
      <c r="FJ8" t="s">
        <v>187</v>
      </c>
      <c r="FK8" t="s">
        <v>179</v>
      </c>
      <c r="FL8" t="s">
        <v>175</v>
      </c>
      <c r="FO8" t="s">
        <v>190</v>
      </c>
      <c r="FP8" t="s">
        <v>191</v>
      </c>
      <c r="FQ8" t="s">
        <v>191</v>
      </c>
      <c r="FR8" t="s">
        <v>191</v>
      </c>
      <c r="FS8" t="s">
        <v>191</v>
      </c>
      <c r="FT8" t="s">
        <v>191</v>
      </c>
      <c r="FU8" t="s">
        <v>190</v>
      </c>
      <c r="FV8" t="s">
        <v>191</v>
      </c>
      <c r="FW8" t="s">
        <v>191</v>
      </c>
      <c r="FX8" t="s">
        <v>191</v>
      </c>
      <c r="FY8">
        <v>0</v>
      </c>
      <c r="FZ8" t="s">
        <v>177</v>
      </c>
      <c r="GA8" t="s">
        <v>276</v>
      </c>
      <c r="GB8" t="s">
        <v>277</v>
      </c>
      <c r="GC8" t="s">
        <v>278</v>
      </c>
      <c r="GD8" t="s">
        <v>279</v>
      </c>
      <c r="GE8" t="s">
        <v>280</v>
      </c>
      <c r="GX8">
        <v>39724928</v>
      </c>
      <c r="GY8" t="s">
        <v>281</v>
      </c>
      <c r="GZ8" t="s">
        <v>282</v>
      </c>
      <c r="HB8">
        <v>7</v>
      </c>
    </row>
    <row r="9" spans="1:210" x14ac:dyDescent="0.25">
      <c r="A9" t="s">
        <v>283</v>
      </c>
      <c r="B9" t="s">
        <v>284</v>
      </c>
      <c r="F9" t="s">
        <v>167</v>
      </c>
      <c r="G9" t="s">
        <v>168</v>
      </c>
      <c r="H9" t="s">
        <v>169</v>
      </c>
      <c r="I9" t="s">
        <v>170</v>
      </c>
      <c r="J9" t="s">
        <v>482</v>
      </c>
      <c r="K9" t="s">
        <v>285</v>
      </c>
      <c r="L9" t="s">
        <v>286</v>
      </c>
      <c r="M9">
        <v>2</v>
      </c>
      <c r="N9">
        <v>1</v>
      </c>
      <c r="O9">
        <v>2</v>
      </c>
      <c r="P9" t="s">
        <v>233</v>
      </c>
      <c r="Q9" t="s">
        <v>179</v>
      </c>
      <c r="R9" t="s">
        <v>188</v>
      </c>
      <c r="S9" t="s">
        <v>188</v>
      </c>
      <c r="T9" t="s">
        <v>177</v>
      </c>
      <c r="U9">
        <v>0</v>
      </c>
      <c r="V9">
        <v>0</v>
      </c>
      <c r="W9">
        <v>1</v>
      </c>
      <c r="X9">
        <v>2</v>
      </c>
      <c r="Y9" t="s">
        <v>3377</v>
      </c>
      <c r="Z9" t="s">
        <v>177</v>
      </c>
      <c r="AA9" t="s">
        <v>179</v>
      </c>
      <c r="AB9" t="s">
        <v>179</v>
      </c>
      <c r="AC9" t="s">
        <v>177</v>
      </c>
      <c r="AD9" t="s">
        <v>177</v>
      </c>
      <c r="AE9" t="s">
        <v>177</v>
      </c>
      <c r="AF9" t="s">
        <v>177</v>
      </c>
      <c r="AG9" t="s">
        <v>177</v>
      </c>
      <c r="AH9" t="s">
        <v>177</v>
      </c>
      <c r="AI9" t="s">
        <v>177</v>
      </c>
      <c r="AJ9" t="s">
        <v>177</v>
      </c>
      <c r="AK9" t="s">
        <v>179</v>
      </c>
      <c r="AL9" t="s">
        <v>177</v>
      </c>
      <c r="AM9" t="s">
        <v>177</v>
      </c>
      <c r="AN9" t="s">
        <v>177</v>
      </c>
      <c r="AO9" t="s">
        <v>177</v>
      </c>
      <c r="AP9" t="s">
        <v>177</v>
      </c>
      <c r="AQ9" t="s">
        <v>177</v>
      </c>
      <c r="AR9" t="s">
        <v>175</v>
      </c>
      <c r="AS9" t="s">
        <v>181</v>
      </c>
      <c r="AT9">
        <v>0</v>
      </c>
      <c r="BE9" t="s">
        <v>205</v>
      </c>
      <c r="BF9" t="s">
        <v>177</v>
      </c>
      <c r="BG9" t="s">
        <v>177</v>
      </c>
      <c r="BH9" t="s">
        <v>177</v>
      </c>
      <c r="BI9" t="s">
        <v>177</v>
      </c>
      <c r="BJ9" t="s">
        <v>177</v>
      </c>
      <c r="BK9" t="s">
        <v>177</v>
      </c>
      <c r="BL9" t="s">
        <v>175</v>
      </c>
      <c r="BM9" t="s">
        <v>177</v>
      </c>
      <c r="BN9" t="s">
        <v>177</v>
      </c>
      <c r="BO9" t="s">
        <v>177</v>
      </c>
      <c r="BP9" t="s">
        <v>175</v>
      </c>
      <c r="BQ9" t="s">
        <v>177</v>
      </c>
      <c r="BR9" t="s">
        <v>177</v>
      </c>
      <c r="BS9" t="s">
        <v>179</v>
      </c>
      <c r="BT9">
        <f t="shared" si="1"/>
        <v>20</v>
      </c>
      <c r="BV9">
        <v>3</v>
      </c>
      <c r="BW9">
        <v>1</v>
      </c>
      <c r="BX9">
        <v>1</v>
      </c>
      <c r="BY9" t="s">
        <v>287</v>
      </c>
      <c r="BZ9" t="s">
        <v>262</v>
      </c>
      <c r="CA9" t="s">
        <v>177</v>
      </c>
      <c r="CB9" t="s">
        <v>177</v>
      </c>
      <c r="CC9" t="s">
        <v>179</v>
      </c>
      <c r="CD9" t="s">
        <v>177</v>
      </c>
      <c r="CE9" t="s">
        <v>188</v>
      </c>
      <c r="CF9" t="s">
        <v>175</v>
      </c>
      <c r="CG9">
        <v>1</v>
      </c>
      <c r="CH9" t="s">
        <v>288</v>
      </c>
      <c r="CI9" t="s">
        <v>289</v>
      </c>
      <c r="CJ9" t="s">
        <v>179</v>
      </c>
      <c r="CK9" t="s">
        <v>179</v>
      </c>
      <c r="CL9" t="s">
        <v>177</v>
      </c>
      <c r="CM9" t="s">
        <v>177</v>
      </c>
      <c r="CN9" t="s">
        <v>177</v>
      </c>
      <c r="CO9" t="s">
        <v>177</v>
      </c>
      <c r="CP9" t="s">
        <v>179</v>
      </c>
      <c r="CQ9" t="s">
        <v>177</v>
      </c>
      <c r="CR9" t="s">
        <v>177</v>
      </c>
      <c r="CS9" t="s">
        <v>177</v>
      </c>
      <c r="CW9" t="s">
        <v>186</v>
      </c>
      <c r="CX9" t="s">
        <v>186</v>
      </c>
      <c r="DA9" t="s">
        <v>187</v>
      </c>
      <c r="DB9" t="s">
        <v>188</v>
      </c>
      <c r="DC9" t="s">
        <v>177</v>
      </c>
      <c r="DD9" t="s">
        <v>177</v>
      </c>
      <c r="DE9" s="18">
        <v>7</v>
      </c>
      <c r="DF9" s="23">
        <v>2</v>
      </c>
      <c r="DG9" s="26">
        <f t="shared" si="2"/>
        <v>14</v>
      </c>
      <c r="DH9" s="18" t="s">
        <v>177</v>
      </c>
      <c r="DI9" s="23">
        <v>3</v>
      </c>
      <c r="DJ9" s="26">
        <f t="shared" si="3"/>
        <v>0</v>
      </c>
      <c r="DK9" t="s">
        <v>177</v>
      </c>
      <c r="DL9" t="s">
        <v>177</v>
      </c>
      <c r="DM9" t="s">
        <v>177</v>
      </c>
      <c r="DN9" t="s">
        <v>177</v>
      </c>
      <c r="DO9" s="18">
        <f t="shared" si="0"/>
        <v>0</v>
      </c>
      <c r="DP9" s="23">
        <v>4</v>
      </c>
      <c r="DQ9" s="26">
        <f t="shared" si="4"/>
        <v>0</v>
      </c>
      <c r="DR9" t="s">
        <v>186</v>
      </c>
      <c r="DS9" s="18" t="s">
        <v>186</v>
      </c>
      <c r="DT9" s="23">
        <v>0.5</v>
      </c>
      <c r="DU9" s="26">
        <f t="shared" si="5"/>
        <v>1.5</v>
      </c>
      <c r="DV9" t="s">
        <v>177</v>
      </c>
      <c r="DW9" t="s">
        <v>177</v>
      </c>
      <c r="DX9" s="18">
        <f t="shared" si="6"/>
        <v>0</v>
      </c>
      <c r="DY9" s="23">
        <v>4</v>
      </c>
      <c r="DZ9" s="26">
        <f t="shared" si="7"/>
        <v>0</v>
      </c>
      <c r="EA9" t="s">
        <v>177</v>
      </c>
      <c r="EB9" s="18" t="s">
        <v>177</v>
      </c>
      <c r="EC9" s="23">
        <v>1</v>
      </c>
      <c r="ED9" s="26">
        <f t="shared" si="8"/>
        <v>0</v>
      </c>
      <c r="EE9" t="s">
        <v>177</v>
      </c>
      <c r="EF9" s="18" t="s">
        <v>177</v>
      </c>
      <c r="EG9" s="23">
        <v>1</v>
      </c>
      <c r="EH9" s="26">
        <f t="shared" si="9"/>
        <v>0</v>
      </c>
      <c r="EI9" t="s">
        <v>235</v>
      </c>
      <c r="EJ9" s="18" t="s">
        <v>235</v>
      </c>
      <c r="EK9" s="23">
        <v>0.5</v>
      </c>
      <c r="EL9" s="26">
        <f t="shared" si="10"/>
        <v>3</v>
      </c>
      <c r="EM9" t="s">
        <v>177</v>
      </c>
      <c r="EN9" s="18" t="s">
        <v>177</v>
      </c>
      <c r="EO9" s="23">
        <v>0</v>
      </c>
      <c r="EP9" s="3">
        <f t="shared" si="11"/>
        <v>18.5</v>
      </c>
      <c r="EQ9" s="29">
        <f t="shared" si="12"/>
        <v>16</v>
      </c>
      <c r="ER9">
        <v>1</v>
      </c>
      <c r="ES9" t="s">
        <v>189</v>
      </c>
      <c r="EV9" t="s">
        <v>187</v>
      </c>
      <c r="EW9">
        <v>1</v>
      </c>
      <c r="EX9">
        <v>2</v>
      </c>
      <c r="EY9">
        <v>1</v>
      </c>
      <c r="EZ9">
        <v>2</v>
      </c>
      <c r="FA9">
        <v>1</v>
      </c>
      <c r="FB9">
        <v>2</v>
      </c>
      <c r="FE9">
        <v>1</v>
      </c>
      <c r="FG9" t="s">
        <v>186</v>
      </c>
      <c r="FH9" t="s">
        <v>175</v>
      </c>
      <c r="FI9" t="s">
        <v>186</v>
      </c>
      <c r="FJ9" t="s">
        <v>187</v>
      </c>
      <c r="FK9" t="s">
        <v>175</v>
      </c>
      <c r="FL9" t="s">
        <v>179</v>
      </c>
      <c r="FO9" t="s">
        <v>190</v>
      </c>
      <c r="FP9" t="s">
        <v>191</v>
      </c>
      <c r="FQ9" t="s">
        <v>190</v>
      </c>
      <c r="FR9" t="s">
        <v>191</v>
      </c>
      <c r="FS9" t="s">
        <v>191</v>
      </c>
      <c r="FT9" t="s">
        <v>191</v>
      </c>
      <c r="FU9" t="s">
        <v>191</v>
      </c>
      <c r="FV9" t="s">
        <v>191</v>
      </c>
      <c r="FW9" t="s">
        <v>191</v>
      </c>
      <c r="FX9" t="s">
        <v>191</v>
      </c>
      <c r="FY9">
        <v>0</v>
      </c>
      <c r="FZ9" t="s">
        <v>179</v>
      </c>
      <c r="GA9" t="s">
        <v>290</v>
      </c>
      <c r="GB9" t="s">
        <v>291</v>
      </c>
      <c r="GC9" t="s">
        <v>292</v>
      </c>
      <c r="GD9" t="s">
        <v>293</v>
      </c>
      <c r="GE9" t="s">
        <v>294</v>
      </c>
      <c r="GX9">
        <v>39724923</v>
      </c>
      <c r="GY9" t="s">
        <v>295</v>
      </c>
      <c r="GZ9" t="s">
        <v>282</v>
      </c>
      <c r="HB9">
        <v>8</v>
      </c>
    </row>
    <row r="10" spans="1:210" x14ac:dyDescent="0.25">
      <c r="A10" t="s">
        <v>296</v>
      </c>
      <c r="B10" t="s">
        <v>297</v>
      </c>
      <c r="F10" t="s">
        <v>167</v>
      </c>
      <c r="G10" t="s">
        <v>168</v>
      </c>
      <c r="H10" t="s">
        <v>169</v>
      </c>
      <c r="I10" t="s">
        <v>170</v>
      </c>
      <c r="J10" t="s">
        <v>298</v>
      </c>
      <c r="K10" t="s">
        <v>299</v>
      </c>
      <c r="L10" t="s">
        <v>300</v>
      </c>
      <c r="M10">
        <v>1</v>
      </c>
      <c r="N10">
        <v>1</v>
      </c>
      <c r="O10">
        <v>2</v>
      </c>
      <c r="P10" t="s">
        <v>232</v>
      </c>
      <c r="Q10" t="s">
        <v>186</v>
      </c>
      <c r="R10" t="s">
        <v>187</v>
      </c>
      <c r="S10" t="s">
        <v>175</v>
      </c>
      <c r="T10" t="s">
        <v>177</v>
      </c>
      <c r="U10">
        <v>0</v>
      </c>
      <c r="V10">
        <v>0</v>
      </c>
      <c r="W10">
        <v>1</v>
      </c>
      <c r="X10">
        <v>2</v>
      </c>
      <c r="Y10" t="s">
        <v>3403</v>
      </c>
      <c r="Z10" t="s">
        <v>177</v>
      </c>
      <c r="AA10" t="s">
        <v>179</v>
      </c>
      <c r="AB10" t="s">
        <v>177</v>
      </c>
      <c r="AC10" t="s">
        <v>177</v>
      </c>
      <c r="AD10" t="s">
        <v>177</v>
      </c>
      <c r="AE10" t="s">
        <v>177</v>
      </c>
      <c r="AF10" t="s">
        <v>177</v>
      </c>
      <c r="AG10" t="s">
        <v>177</v>
      </c>
      <c r="AH10" t="s">
        <v>177</v>
      </c>
      <c r="AI10" t="s">
        <v>177</v>
      </c>
      <c r="AJ10" t="s">
        <v>177</v>
      </c>
      <c r="AK10" t="s">
        <v>179</v>
      </c>
      <c r="AL10" t="s">
        <v>179</v>
      </c>
      <c r="AM10" t="s">
        <v>177</v>
      </c>
      <c r="AN10" t="s">
        <v>177</v>
      </c>
      <c r="AO10" t="s">
        <v>177</v>
      </c>
      <c r="AP10" t="s">
        <v>177</v>
      </c>
      <c r="AQ10" t="s">
        <v>177</v>
      </c>
      <c r="AR10" t="s">
        <v>179</v>
      </c>
      <c r="AS10" t="s">
        <v>262</v>
      </c>
      <c r="AT10">
        <v>0</v>
      </c>
      <c r="BE10" t="s">
        <v>183</v>
      </c>
      <c r="BF10" t="s">
        <v>177</v>
      </c>
      <c r="BG10" t="s">
        <v>177</v>
      </c>
      <c r="BH10" t="s">
        <v>177</v>
      </c>
      <c r="BI10" t="s">
        <v>177</v>
      </c>
      <c r="BJ10" t="s">
        <v>177</v>
      </c>
      <c r="BK10" t="s">
        <v>177</v>
      </c>
      <c r="BL10" t="s">
        <v>175</v>
      </c>
      <c r="BM10" t="s">
        <v>177</v>
      </c>
      <c r="BN10" t="s">
        <v>177</v>
      </c>
      <c r="BO10" t="s">
        <v>177</v>
      </c>
      <c r="BP10" t="s">
        <v>187</v>
      </c>
      <c r="BQ10" t="s">
        <v>177</v>
      </c>
      <c r="BR10" t="s">
        <v>177</v>
      </c>
      <c r="BS10" t="s">
        <v>177</v>
      </c>
      <c r="BT10">
        <f t="shared" si="1"/>
        <v>16</v>
      </c>
      <c r="BV10">
        <v>2</v>
      </c>
      <c r="BW10">
        <v>1</v>
      </c>
      <c r="BX10">
        <v>1</v>
      </c>
      <c r="BY10" t="s">
        <v>301</v>
      </c>
      <c r="BZ10" t="s">
        <v>180</v>
      </c>
      <c r="CA10" t="s">
        <v>177</v>
      </c>
      <c r="CB10" t="s">
        <v>177</v>
      </c>
      <c r="CC10" t="s">
        <v>179</v>
      </c>
      <c r="CD10" t="s">
        <v>177</v>
      </c>
      <c r="CE10" t="s">
        <v>177</v>
      </c>
      <c r="CF10" t="s">
        <v>235</v>
      </c>
      <c r="CG10">
        <v>1</v>
      </c>
      <c r="CH10" t="s">
        <v>302</v>
      </c>
      <c r="CI10" t="s">
        <v>207</v>
      </c>
      <c r="CJ10" t="s">
        <v>179</v>
      </c>
      <c r="CK10" t="s">
        <v>177</v>
      </c>
      <c r="CL10" t="s">
        <v>177</v>
      </c>
      <c r="CM10" t="s">
        <v>179</v>
      </c>
      <c r="CN10" t="s">
        <v>177</v>
      </c>
      <c r="CO10" t="s">
        <v>179</v>
      </c>
      <c r="CP10" t="s">
        <v>177</v>
      </c>
      <c r="CQ10" t="s">
        <v>177</v>
      </c>
      <c r="CR10" t="s">
        <v>177</v>
      </c>
      <c r="CS10" t="s">
        <v>177</v>
      </c>
      <c r="CW10" t="s">
        <v>175</v>
      </c>
      <c r="CX10" t="s">
        <v>186</v>
      </c>
      <c r="DA10" t="s">
        <v>187</v>
      </c>
      <c r="DB10" t="s">
        <v>188</v>
      </c>
      <c r="DC10" t="s">
        <v>177</v>
      </c>
      <c r="DD10" t="s">
        <v>177</v>
      </c>
      <c r="DE10" s="18">
        <v>7</v>
      </c>
      <c r="DF10" s="23">
        <v>2</v>
      </c>
      <c r="DG10" s="26">
        <f t="shared" si="2"/>
        <v>14</v>
      </c>
      <c r="DH10" s="18" t="s">
        <v>177</v>
      </c>
      <c r="DI10" s="23">
        <v>3</v>
      </c>
      <c r="DJ10" s="26">
        <f t="shared" si="3"/>
        <v>0</v>
      </c>
      <c r="DK10" t="s">
        <v>177</v>
      </c>
      <c r="DL10" t="s">
        <v>177</v>
      </c>
      <c r="DM10" t="s">
        <v>177</v>
      </c>
      <c r="DN10" t="s">
        <v>177</v>
      </c>
      <c r="DO10" s="18">
        <f t="shared" si="0"/>
        <v>0</v>
      </c>
      <c r="DP10" s="23">
        <v>4</v>
      </c>
      <c r="DQ10" s="26">
        <f t="shared" si="4"/>
        <v>0</v>
      </c>
      <c r="DR10" t="s">
        <v>187</v>
      </c>
      <c r="DS10" s="18" t="s">
        <v>187</v>
      </c>
      <c r="DT10" s="23">
        <v>0.5</v>
      </c>
      <c r="DU10" s="26">
        <f t="shared" si="5"/>
        <v>2</v>
      </c>
      <c r="DV10" t="s">
        <v>177</v>
      </c>
      <c r="DW10" t="s">
        <v>179</v>
      </c>
      <c r="DX10" s="18">
        <f t="shared" si="6"/>
        <v>1</v>
      </c>
      <c r="DY10" s="23">
        <v>4</v>
      </c>
      <c r="DZ10" s="26">
        <f t="shared" si="7"/>
        <v>4</v>
      </c>
      <c r="EA10" t="s">
        <v>177</v>
      </c>
      <c r="EB10" s="18" t="s">
        <v>177</v>
      </c>
      <c r="EC10" s="23">
        <v>1</v>
      </c>
      <c r="ED10" s="26">
        <f t="shared" si="8"/>
        <v>0</v>
      </c>
      <c r="EE10" t="s">
        <v>177</v>
      </c>
      <c r="EF10" s="18" t="s">
        <v>177</v>
      </c>
      <c r="EG10" s="23">
        <v>1</v>
      </c>
      <c r="EH10" s="26">
        <f t="shared" si="9"/>
        <v>0</v>
      </c>
      <c r="EI10" t="s">
        <v>264</v>
      </c>
      <c r="EJ10" s="18" t="s">
        <v>264</v>
      </c>
      <c r="EK10" s="23">
        <v>0.5</v>
      </c>
      <c r="EL10" s="26">
        <f t="shared" si="10"/>
        <v>3.5</v>
      </c>
      <c r="EM10" t="s">
        <v>177</v>
      </c>
      <c r="EN10" s="18" t="s">
        <v>177</v>
      </c>
      <c r="EO10" s="23">
        <v>0</v>
      </c>
      <c r="EP10" s="3">
        <f t="shared" si="11"/>
        <v>23.5</v>
      </c>
      <c r="EQ10" s="29">
        <f t="shared" si="12"/>
        <v>19</v>
      </c>
      <c r="ER10">
        <v>1</v>
      </c>
      <c r="ES10" t="s">
        <v>189</v>
      </c>
      <c r="EV10" t="s">
        <v>186</v>
      </c>
      <c r="EW10">
        <v>1</v>
      </c>
      <c r="EX10">
        <v>1</v>
      </c>
      <c r="EY10">
        <v>1</v>
      </c>
      <c r="EZ10">
        <v>2</v>
      </c>
      <c r="FA10">
        <v>1</v>
      </c>
      <c r="FB10">
        <v>2</v>
      </c>
      <c r="FE10">
        <v>1</v>
      </c>
      <c r="FG10" t="s">
        <v>179</v>
      </c>
      <c r="FH10" t="s">
        <v>175</v>
      </c>
      <c r="FI10" t="s">
        <v>186</v>
      </c>
      <c r="FJ10" t="s">
        <v>186</v>
      </c>
      <c r="FK10" t="s">
        <v>179</v>
      </c>
      <c r="FL10" t="s">
        <v>179</v>
      </c>
      <c r="FO10" t="s">
        <v>190</v>
      </c>
      <c r="FP10" t="s">
        <v>191</v>
      </c>
      <c r="FQ10" t="s">
        <v>191</v>
      </c>
      <c r="FR10" t="s">
        <v>191</v>
      </c>
      <c r="FS10" t="s">
        <v>190</v>
      </c>
      <c r="FT10" t="s">
        <v>190</v>
      </c>
      <c r="FU10" t="s">
        <v>190</v>
      </c>
      <c r="FV10" t="s">
        <v>191</v>
      </c>
      <c r="FW10" t="s">
        <v>191</v>
      </c>
      <c r="FX10" t="s">
        <v>191</v>
      </c>
      <c r="FY10">
        <v>1</v>
      </c>
      <c r="FZ10" t="s">
        <v>175</v>
      </c>
      <c r="GA10" t="s">
        <v>303</v>
      </c>
      <c r="GB10" t="s">
        <v>304</v>
      </c>
      <c r="GC10" t="s">
        <v>305</v>
      </c>
      <c r="GD10" t="s">
        <v>306</v>
      </c>
      <c r="GE10" t="s">
        <v>307</v>
      </c>
      <c r="GX10">
        <v>39724920</v>
      </c>
      <c r="GY10" t="s">
        <v>308</v>
      </c>
      <c r="GZ10" t="s">
        <v>309</v>
      </c>
      <c r="HB10">
        <v>9</v>
      </c>
    </row>
    <row r="11" spans="1:210" x14ac:dyDescent="0.25">
      <c r="A11" t="s">
        <v>310</v>
      </c>
      <c r="B11" t="s">
        <v>311</v>
      </c>
      <c r="F11" t="s">
        <v>167</v>
      </c>
      <c r="G11" t="s">
        <v>168</v>
      </c>
      <c r="H11" t="s">
        <v>169</v>
      </c>
      <c r="I11" t="s">
        <v>170</v>
      </c>
      <c r="J11" t="s">
        <v>298</v>
      </c>
      <c r="K11" t="s">
        <v>312</v>
      </c>
      <c r="L11" t="s">
        <v>313</v>
      </c>
      <c r="M11">
        <v>1</v>
      </c>
      <c r="N11">
        <v>1</v>
      </c>
      <c r="O11">
        <v>2</v>
      </c>
      <c r="P11" t="s">
        <v>174</v>
      </c>
      <c r="Q11" t="s">
        <v>188</v>
      </c>
      <c r="R11" t="s">
        <v>187</v>
      </c>
      <c r="S11" t="s">
        <v>186</v>
      </c>
      <c r="T11" t="s">
        <v>177</v>
      </c>
      <c r="U11">
        <v>0</v>
      </c>
      <c r="V11">
        <v>0</v>
      </c>
      <c r="W11">
        <v>1</v>
      </c>
      <c r="X11">
        <v>2</v>
      </c>
      <c r="Y11" t="s">
        <v>3377</v>
      </c>
      <c r="Z11" t="s">
        <v>177</v>
      </c>
      <c r="AA11" t="s">
        <v>179</v>
      </c>
      <c r="AB11" t="s">
        <v>179</v>
      </c>
      <c r="AC11" t="s">
        <v>177</v>
      </c>
      <c r="AD11" t="s">
        <v>177</v>
      </c>
      <c r="AE11" t="s">
        <v>177</v>
      </c>
      <c r="AF11" t="s">
        <v>177</v>
      </c>
      <c r="AG11" t="s">
        <v>177</v>
      </c>
      <c r="AH11" t="s">
        <v>177</v>
      </c>
      <c r="AI11" t="s">
        <v>177</v>
      </c>
      <c r="AJ11" t="s">
        <v>177</v>
      </c>
      <c r="AK11" t="s">
        <v>179</v>
      </c>
      <c r="AL11" t="s">
        <v>177</v>
      </c>
      <c r="AM11" t="s">
        <v>177</v>
      </c>
      <c r="AN11" t="s">
        <v>177</v>
      </c>
      <c r="AO11" t="s">
        <v>177</v>
      </c>
      <c r="AP11" t="s">
        <v>177</v>
      </c>
      <c r="AQ11" t="s">
        <v>177</v>
      </c>
      <c r="AR11" t="s">
        <v>175</v>
      </c>
      <c r="AS11" t="s">
        <v>314</v>
      </c>
      <c r="AT11">
        <v>0</v>
      </c>
      <c r="BE11" t="s">
        <v>205</v>
      </c>
      <c r="BF11" t="s">
        <v>177</v>
      </c>
      <c r="BG11" t="s">
        <v>186</v>
      </c>
      <c r="BH11" t="s">
        <v>177</v>
      </c>
      <c r="BI11" t="s">
        <v>177</v>
      </c>
      <c r="BJ11" t="s">
        <v>177</v>
      </c>
      <c r="BK11" t="s">
        <v>177</v>
      </c>
      <c r="BL11" t="s">
        <v>175</v>
      </c>
      <c r="BM11" t="s">
        <v>187</v>
      </c>
      <c r="BN11" t="s">
        <v>177</v>
      </c>
      <c r="BO11" t="s">
        <v>177</v>
      </c>
      <c r="BP11" t="s">
        <v>179</v>
      </c>
      <c r="BQ11" t="s">
        <v>177</v>
      </c>
      <c r="BR11" t="s">
        <v>177</v>
      </c>
      <c r="BS11" t="s">
        <v>177</v>
      </c>
      <c r="BT11">
        <f t="shared" si="1"/>
        <v>25</v>
      </c>
      <c r="BV11">
        <v>2</v>
      </c>
      <c r="BW11">
        <v>1</v>
      </c>
      <c r="BX11">
        <v>1</v>
      </c>
      <c r="BY11" t="s">
        <v>234</v>
      </c>
      <c r="BZ11" t="s">
        <v>234</v>
      </c>
      <c r="CA11" t="s">
        <v>175</v>
      </c>
      <c r="CB11" t="s">
        <v>188</v>
      </c>
      <c r="CC11" t="s">
        <v>175</v>
      </c>
      <c r="CD11" t="s">
        <v>177</v>
      </c>
      <c r="CE11" t="s">
        <v>177</v>
      </c>
      <c r="CF11" t="s">
        <v>183</v>
      </c>
      <c r="CG11">
        <v>1</v>
      </c>
      <c r="CH11" t="s">
        <v>315</v>
      </c>
      <c r="CI11" t="s">
        <v>289</v>
      </c>
      <c r="CJ11" t="s">
        <v>179</v>
      </c>
      <c r="CK11" t="s">
        <v>179</v>
      </c>
      <c r="CL11" t="s">
        <v>177</v>
      </c>
      <c r="CM11" t="s">
        <v>177</v>
      </c>
      <c r="CN11" t="s">
        <v>177</v>
      </c>
      <c r="CO11" t="s">
        <v>177</v>
      </c>
      <c r="CP11" t="s">
        <v>179</v>
      </c>
      <c r="CQ11" t="s">
        <v>177</v>
      </c>
      <c r="CR11" t="s">
        <v>177</v>
      </c>
      <c r="CS11" t="s">
        <v>177</v>
      </c>
      <c r="CW11" t="s">
        <v>175</v>
      </c>
      <c r="CX11" t="s">
        <v>186</v>
      </c>
      <c r="DA11" t="s">
        <v>175</v>
      </c>
      <c r="DB11" t="s">
        <v>186</v>
      </c>
      <c r="DC11" t="s">
        <v>177</v>
      </c>
      <c r="DD11" t="s">
        <v>177</v>
      </c>
      <c r="DE11" s="18">
        <f t="shared" si="13"/>
        <v>5</v>
      </c>
      <c r="DF11" s="23">
        <v>2</v>
      </c>
      <c r="DG11" s="26">
        <f t="shared" si="2"/>
        <v>10</v>
      </c>
      <c r="DH11" s="18" t="s">
        <v>177</v>
      </c>
      <c r="DI11" s="23">
        <v>3</v>
      </c>
      <c r="DJ11" s="26">
        <f t="shared" si="3"/>
        <v>0</v>
      </c>
      <c r="DK11" t="s">
        <v>177</v>
      </c>
      <c r="DL11" t="s">
        <v>177</v>
      </c>
      <c r="DM11" t="s">
        <v>177</v>
      </c>
      <c r="DN11" t="s">
        <v>179</v>
      </c>
      <c r="DO11" s="18">
        <f t="shared" si="0"/>
        <v>1</v>
      </c>
      <c r="DP11" s="23">
        <v>4</v>
      </c>
      <c r="DQ11" s="26">
        <f t="shared" si="4"/>
        <v>4</v>
      </c>
      <c r="DR11" t="s">
        <v>187</v>
      </c>
      <c r="DS11" s="18" t="s">
        <v>187</v>
      </c>
      <c r="DT11" s="23">
        <v>0.5</v>
      </c>
      <c r="DU11" s="26">
        <f t="shared" si="5"/>
        <v>2</v>
      </c>
      <c r="DV11" t="s">
        <v>179</v>
      </c>
      <c r="DW11" t="s">
        <v>179</v>
      </c>
      <c r="DX11" s="18">
        <f t="shared" si="6"/>
        <v>2</v>
      </c>
      <c r="DY11" s="23">
        <v>4</v>
      </c>
      <c r="DZ11" s="26">
        <f t="shared" si="7"/>
        <v>8</v>
      </c>
      <c r="EA11" t="s">
        <v>177</v>
      </c>
      <c r="EB11" s="18" t="s">
        <v>177</v>
      </c>
      <c r="EC11" s="23">
        <v>1</v>
      </c>
      <c r="ED11" s="26">
        <f t="shared" si="8"/>
        <v>0</v>
      </c>
      <c r="EE11" t="s">
        <v>177</v>
      </c>
      <c r="EF11" s="18" t="s">
        <v>177</v>
      </c>
      <c r="EG11" s="23">
        <v>1</v>
      </c>
      <c r="EH11" s="26">
        <f t="shared" si="9"/>
        <v>0</v>
      </c>
      <c r="EI11" t="s">
        <v>188</v>
      </c>
      <c r="EJ11" s="18" t="s">
        <v>188</v>
      </c>
      <c r="EK11" s="23">
        <v>0.5</v>
      </c>
      <c r="EL11" s="26">
        <f t="shared" si="10"/>
        <v>2.5</v>
      </c>
      <c r="EM11" t="s">
        <v>177</v>
      </c>
      <c r="EN11" s="18" t="s">
        <v>177</v>
      </c>
      <c r="EO11" s="23">
        <v>0</v>
      </c>
      <c r="EP11" s="3">
        <f t="shared" si="11"/>
        <v>26.5</v>
      </c>
      <c r="EQ11" s="29">
        <f t="shared" si="12"/>
        <v>17</v>
      </c>
      <c r="ER11">
        <v>1</v>
      </c>
      <c r="ES11" t="s">
        <v>316</v>
      </c>
      <c r="EV11" t="s">
        <v>186</v>
      </c>
      <c r="EW11">
        <v>1</v>
      </c>
      <c r="EX11">
        <v>1</v>
      </c>
      <c r="EY11">
        <v>1</v>
      </c>
      <c r="EZ11">
        <v>2</v>
      </c>
      <c r="FA11">
        <v>1</v>
      </c>
      <c r="FB11">
        <v>2</v>
      </c>
      <c r="FE11">
        <v>1</v>
      </c>
      <c r="FG11" t="s">
        <v>186</v>
      </c>
      <c r="FH11" t="s">
        <v>175</v>
      </c>
      <c r="FI11" t="s">
        <v>179</v>
      </c>
      <c r="FJ11" t="s">
        <v>186</v>
      </c>
      <c r="FK11" t="s">
        <v>179</v>
      </c>
      <c r="FL11" t="s">
        <v>179</v>
      </c>
      <c r="FO11" t="s">
        <v>190</v>
      </c>
      <c r="FP11" t="s">
        <v>190</v>
      </c>
      <c r="FQ11" t="s">
        <v>190</v>
      </c>
      <c r="FR11" t="s">
        <v>191</v>
      </c>
      <c r="FS11" t="s">
        <v>191</v>
      </c>
      <c r="FT11" t="s">
        <v>191</v>
      </c>
      <c r="FU11" t="s">
        <v>190</v>
      </c>
      <c r="FV11" t="s">
        <v>191</v>
      </c>
      <c r="FW11" t="s">
        <v>191</v>
      </c>
      <c r="FX11" t="s">
        <v>191</v>
      </c>
      <c r="FY11">
        <v>1</v>
      </c>
      <c r="FZ11" t="s">
        <v>175</v>
      </c>
      <c r="GA11" t="s">
        <v>317</v>
      </c>
      <c r="GB11" t="s">
        <v>318</v>
      </c>
      <c r="GC11" t="s">
        <v>319</v>
      </c>
      <c r="GD11" t="s">
        <v>320</v>
      </c>
      <c r="GE11" t="s">
        <v>321</v>
      </c>
      <c r="GX11">
        <v>39724916</v>
      </c>
      <c r="GY11" t="s">
        <v>322</v>
      </c>
      <c r="GZ11" t="s">
        <v>323</v>
      </c>
      <c r="HB11">
        <v>10</v>
      </c>
    </row>
    <row r="12" spans="1:210" x14ac:dyDescent="0.25">
      <c r="A12" t="s">
        <v>324</v>
      </c>
      <c r="B12" t="s">
        <v>325</v>
      </c>
      <c r="F12" t="s">
        <v>167</v>
      </c>
      <c r="G12" t="s">
        <v>168</v>
      </c>
      <c r="H12" t="s">
        <v>169</v>
      </c>
      <c r="I12" t="s">
        <v>170</v>
      </c>
      <c r="J12" t="s">
        <v>298</v>
      </c>
      <c r="K12" t="s">
        <v>326</v>
      </c>
      <c r="L12" t="s">
        <v>327</v>
      </c>
      <c r="M12">
        <v>1</v>
      </c>
      <c r="N12">
        <v>1</v>
      </c>
      <c r="O12">
        <v>2</v>
      </c>
      <c r="P12" t="s">
        <v>232</v>
      </c>
      <c r="Q12" t="s">
        <v>186</v>
      </c>
      <c r="R12" t="s">
        <v>187</v>
      </c>
      <c r="S12" t="s">
        <v>175</v>
      </c>
      <c r="T12" t="s">
        <v>177</v>
      </c>
      <c r="U12">
        <v>0</v>
      </c>
      <c r="V12">
        <v>0</v>
      </c>
      <c r="W12">
        <v>1</v>
      </c>
      <c r="X12">
        <v>2</v>
      </c>
      <c r="Y12" s="5" t="s">
        <v>3378</v>
      </c>
      <c r="Z12" t="s">
        <v>177</v>
      </c>
      <c r="AA12" t="s">
        <v>179</v>
      </c>
      <c r="AB12" t="s">
        <v>177</v>
      </c>
      <c r="AC12" t="s">
        <v>177</v>
      </c>
      <c r="AD12" t="s">
        <v>177</v>
      </c>
      <c r="AE12" t="s">
        <v>177</v>
      </c>
      <c r="AF12" t="s">
        <v>177</v>
      </c>
      <c r="AG12" t="s">
        <v>177</v>
      </c>
      <c r="AH12" t="s">
        <v>177</v>
      </c>
      <c r="AI12" t="s">
        <v>177</v>
      </c>
      <c r="AJ12" t="s">
        <v>177</v>
      </c>
      <c r="AK12" t="s">
        <v>179</v>
      </c>
      <c r="AL12" t="s">
        <v>177</v>
      </c>
      <c r="AM12" t="s">
        <v>177</v>
      </c>
      <c r="AN12" t="s">
        <v>177</v>
      </c>
      <c r="AO12" t="s">
        <v>177</v>
      </c>
      <c r="AP12" t="s">
        <v>177</v>
      </c>
      <c r="AQ12" t="s">
        <v>179</v>
      </c>
      <c r="AR12" t="s">
        <v>179</v>
      </c>
      <c r="AS12" t="s">
        <v>205</v>
      </c>
      <c r="AT12">
        <v>0</v>
      </c>
      <c r="BE12" t="s">
        <v>183</v>
      </c>
      <c r="BF12" t="s">
        <v>177</v>
      </c>
      <c r="BG12" t="s">
        <v>177</v>
      </c>
      <c r="BH12" t="s">
        <v>177</v>
      </c>
      <c r="BI12" t="s">
        <v>177</v>
      </c>
      <c r="BJ12" t="s">
        <v>177</v>
      </c>
      <c r="BK12" t="s">
        <v>177</v>
      </c>
      <c r="BL12" t="s">
        <v>175</v>
      </c>
      <c r="BM12" t="s">
        <v>177</v>
      </c>
      <c r="BN12" t="s">
        <v>177</v>
      </c>
      <c r="BO12" t="s">
        <v>177</v>
      </c>
      <c r="BP12" t="s">
        <v>186</v>
      </c>
      <c r="BQ12" t="s">
        <v>177</v>
      </c>
      <c r="BR12" t="s">
        <v>177</v>
      </c>
      <c r="BS12" t="s">
        <v>177</v>
      </c>
      <c r="BT12">
        <f t="shared" si="1"/>
        <v>15</v>
      </c>
      <c r="BV12">
        <v>3</v>
      </c>
      <c r="BW12">
        <v>1</v>
      </c>
      <c r="BX12">
        <v>1</v>
      </c>
      <c r="BY12" t="s">
        <v>250</v>
      </c>
      <c r="BZ12" t="s">
        <v>314</v>
      </c>
      <c r="CA12" t="s">
        <v>179</v>
      </c>
      <c r="CB12" t="s">
        <v>177</v>
      </c>
      <c r="CC12" t="s">
        <v>179</v>
      </c>
      <c r="CD12" t="s">
        <v>177</v>
      </c>
      <c r="CE12" t="s">
        <v>177</v>
      </c>
      <c r="CF12" t="s">
        <v>179</v>
      </c>
      <c r="CG12">
        <v>1</v>
      </c>
      <c r="CH12" t="s">
        <v>262</v>
      </c>
      <c r="CI12" t="s">
        <v>328</v>
      </c>
      <c r="CJ12" t="s">
        <v>179</v>
      </c>
      <c r="CK12" t="s">
        <v>177</v>
      </c>
      <c r="CL12" t="s">
        <v>177</v>
      </c>
      <c r="CM12" t="s">
        <v>177</v>
      </c>
      <c r="CN12" t="s">
        <v>177</v>
      </c>
      <c r="CO12" t="s">
        <v>179</v>
      </c>
      <c r="CP12" t="s">
        <v>179</v>
      </c>
      <c r="CQ12" t="s">
        <v>177</v>
      </c>
      <c r="CR12" t="s">
        <v>177</v>
      </c>
      <c r="CS12" t="s">
        <v>177</v>
      </c>
      <c r="CW12" t="s">
        <v>175</v>
      </c>
      <c r="CX12" t="s">
        <v>186</v>
      </c>
      <c r="DA12" t="s">
        <v>187</v>
      </c>
      <c r="DB12" t="s">
        <v>186</v>
      </c>
      <c r="DC12" t="s">
        <v>177</v>
      </c>
      <c r="DD12" t="s">
        <v>177</v>
      </c>
      <c r="DE12" s="18">
        <f t="shared" si="13"/>
        <v>7</v>
      </c>
      <c r="DF12" s="23">
        <v>2</v>
      </c>
      <c r="DG12" s="26">
        <f t="shared" si="2"/>
        <v>14</v>
      </c>
      <c r="DH12" s="18" t="s">
        <v>177</v>
      </c>
      <c r="DI12" s="23">
        <v>3</v>
      </c>
      <c r="DJ12" s="26">
        <f t="shared" si="3"/>
        <v>0</v>
      </c>
      <c r="DK12" t="s">
        <v>177</v>
      </c>
      <c r="DL12" t="s">
        <v>177</v>
      </c>
      <c r="DM12" t="s">
        <v>177</v>
      </c>
      <c r="DN12" t="s">
        <v>177</v>
      </c>
      <c r="DO12" s="18">
        <f t="shared" si="0"/>
        <v>0</v>
      </c>
      <c r="DP12" s="23">
        <v>4</v>
      </c>
      <c r="DQ12" s="26">
        <f t="shared" si="4"/>
        <v>0</v>
      </c>
      <c r="DR12" t="s">
        <v>187</v>
      </c>
      <c r="DS12" s="18" t="s">
        <v>187</v>
      </c>
      <c r="DT12" s="23">
        <v>0.5</v>
      </c>
      <c r="DU12" s="26">
        <f t="shared" si="5"/>
        <v>2</v>
      </c>
      <c r="DV12" t="s">
        <v>177</v>
      </c>
      <c r="DW12" t="s">
        <v>175</v>
      </c>
      <c r="DX12" s="18">
        <f t="shared" si="6"/>
        <v>2</v>
      </c>
      <c r="DY12" s="23">
        <v>4</v>
      </c>
      <c r="DZ12" s="26">
        <f t="shared" si="7"/>
        <v>8</v>
      </c>
      <c r="EA12" t="s">
        <v>177</v>
      </c>
      <c r="EB12" s="18" t="s">
        <v>177</v>
      </c>
      <c r="EC12" s="23">
        <v>1</v>
      </c>
      <c r="ED12" s="26">
        <f t="shared" si="8"/>
        <v>0</v>
      </c>
      <c r="EE12" t="s">
        <v>177</v>
      </c>
      <c r="EF12" s="18" t="s">
        <v>177</v>
      </c>
      <c r="EG12" s="23">
        <v>1</v>
      </c>
      <c r="EH12" s="26">
        <f t="shared" si="9"/>
        <v>0</v>
      </c>
      <c r="EI12" t="s">
        <v>235</v>
      </c>
      <c r="EJ12" s="18" t="s">
        <v>235</v>
      </c>
      <c r="EK12" s="23">
        <v>0.5</v>
      </c>
      <c r="EL12" s="26">
        <f t="shared" si="10"/>
        <v>3</v>
      </c>
      <c r="EM12" t="s">
        <v>177</v>
      </c>
      <c r="EN12" s="18" t="s">
        <v>177</v>
      </c>
      <c r="EO12" s="23">
        <v>0</v>
      </c>
      <c r="EP12" s="3">
        <f t="shared" si="11"/>
        <v>27</v>
      </c>
      <c r="EQ12" s="29">
        <f t="shared" si="12"/>
        <v>19</v>
      </c>
      <c r="ER12">
        <v>1</v>
      </c>
      <c r="ES12" t="s">
        <v>316</v>
      </c>
      <c r="EV12" t="s">
        <v>187</v>
      </c>
      <c r="EW12">
        <v>1</v>
      </c>
      <c r="EX12">
        <v>2</v>
      </c>
      <c r="EY12">
        <v>1</v>
      </c>
      <c r="EZ12">
        <v>2</v>
      </c>
      <c r="FA12">
        <v>1</v>
      </c>
      <c r="FB12">
        <v>2</v>
      </c>
      <c r="FE12">
        <v>1</v>
      </c>
      <c r="FG12" t="s">
        <v>175</v>
      </c>
      <c r="FH12" t="s">
        <v>186</v>
      </c>
      <c r="FI12" t="s">
        <v>175</v>
      </c>
      <c r="FJ12" t="s">
        <v>186</v>
      </c>
      <c r="FK12" t="s">
        <v>179</v>
      </c>
      <c r="FL12" t="s">
        <v>179</v>
      </c>
      <c r="FO12" t="s">
        <v>191</v>
      </c>
      <c r="FP12" t="s">
        <v>191</v>
      </c>
      <c r="FQ12" t="s">
        <v>190</v>
      </c>
      <c r="FR12" t="s">
        <v>191</v>
      </c>
      <c r="FS12" t="s">
        <v>191</v>
      </c>
      <c r="FT12" t="s">
        <v>191</v>
      </c>
      <c r="FU12" t="s">
        <v>191</v>
      </c>
      <c r="FV12" t="s">
        <v>191</v>
      </c>
      <c r="FW12" t="s">
        <v>191</v>
      </c>
      <c r="FX12" t="s">
        <v>191</v>
      </c>
      <c r="FY12">
        <v>1</v>
      </c>
      <c r="FZ12" t="s">
        <v>186</v>
      </c>
      <c r="GA12" t="s">
        <v>329</v>
      </c>
      <c r="GB12" t="s">
        <v>330</v>
      </c>
      <c r="GC12" t="s">
        <v>331</v>
      </c>
      <c r="GD12" t="s">
        <v>332</v>
      </c>
      <c r="GE12" t="s">
        <v>280</v>
      </c>
      <c r="GX12">
        <v>39724911</v>
      </c>
      <c r="GY12" t="s">
        <v>333</v>
      </c>
      <c r="GZ12" t="s">
        <v>334</v>
      </c>
      <c r="HB12">
        <v>11</v>
      </c>
    </row>
    <row r="13" spans="1:210" x14ac:dyDescent="0.25">
      <c r="A13" t="s">
        <v>335</v>
      </c>
      <c r="B13" t="s">
        <v>336</v>
      </c>
      <c r="F13" t="s">
        <v>167</v>
      </c>
      <c r="G13" t="s">
        <v>168</v>
      </c>
      <c r="H13" t="s">
        <v>169</v>
      </c>
      <c r="I13" t="s">
        <v>170</v>
      </c>
      <c r="J13" t="s">
        <v>298</v>
      </c>
      <c r="K13" t="s">
        <v>337</v>
      </c>
      <c r="L13" t="s">
        <v>338</v>
      </c>
      <c r="M13">
        <v>2</v>
      </c>
      <c r="N13">
        <v>2</v>
      </c>
      <c r="O13">
        <v>2</v>
      </c>
      <c r="P13" t="s">
        <v>232</v>
      </c>
      <c r="Q13" t="s">
        <v>179</v>
      </c>
      <c r="R13" t="s">
        <v>188</v>
      </c>
      <c r="S13" t="s">
        <v>186</v>
      </c>
      <c r="T13" t="s">
        <v>177</v>
      </c>
      <c r="U13">
        <v>0</v>
      </c>
      <c r="V13">
        <v>0</v>
      </c>
      <c r="W13">
        <v>1</v>
      </c>
      <c r="X13">
        <v>1</v>
      </c>
      <c r="Y13" t="s">
        <v>3379</v>
      </c>
      <c r="Z13" t="s">
        <v>177</v>
      </c>
      <c r="AA13" t="s">
        <v>179</v>
      </c>
      <c r="AB13" t="s">
        <v>177</v>
      </c>
      <c r="AC13" t="s">
        <v>177</v>
      </c>
      <c r="AD13" t="s">
        <v>177</v>
      </c>
      <c r="AE13" t="s">
        <v>179</v>
      </c>
      <c r="AF13" t="s">
        <v>177</v>
      </c>
      <c r="AG13" t="s">
        <v>177</v>
      </c>
      <c r="AH13" t="s">
        <v>177</v>
      </c>
      <c r="AI13" t="s">
        <v>177</v>
      </c>
      <c r="AJ13" t="s">
        <v>177</v>
      </c>
      <c r="AK13" t="s">
        <v>179</v>
      </c>
      <c r="AL13" t="s">
        <v>177</v>
      </c>
      <c r="AM13" t="s">
        <v>177</v>
      </c>
      <c r="AN13" t="s">
        <v>177</v>
      </c>
      <c r="AO13" t="s">
        <v>177</v>
      </c>
      <c r="AP13" t="s">
        <v>177</v>
      </c>
      <c r="AQ13" t="s">
        <v>177</v>
      </c>
      <c r="AR13" t="s">
        <v>179</v>
      </c>
      <c r="AS13" t="s">
        <v>339</v>
      </c>
      <c r="AT13">
        <v>0</v>
      </c>
      <c r="BE13" t="s">
        <v>205</v>
      </c>
      <c r="BF13" t="s">
        <v>177</v>
      </c>
      <c r="BG13" t="s">
        <v>177</v>
      </c>
      <c r="BH13" t="s">
        <v>177</v>
      </c>
      <c r="BI13" t="s">
        <v>177</v>
      </c>
      <c r="BJ13" t="s">
        <v>177</v>
      </c>
      <c r="BK13" t="s">
        <v>177</v>
      </c>
      <c r="BL13" t="s">
        <v>175</v>
      </c>
      <c r="BM13" t="s">
        <v>177</v>
      </c>
      <c r="BN13" t="s">
        <v>177</v>
      </c>
      <c r="BO13" t="s">
        <v>177</v>
      </c>
      <c r="BP13" t="s">
        <v>175</v>
      </c>
      <c r="BQ13" t="s">
        <v>177</v>
      </c>
      <c r="BR13" t="s">
        <v>177</v>
      </c>
      <c r="BS13" t="s">
        <v>177</v>
      </c>
      <c r="BT13">
        <f t="shared" si="1"/>
        <v>19</v>
      </c>
      <c r="BV13">
        <v>3</v>
      </c>
      <c r="BW13">
        <v>1</v>
      </c>
      <c r="BX13">
        <v>1</v>
      </c>
      <c r="BY13" t="s">
        <v>181</v>
      </c>
      <c r="BZ13" t="s">
        <v>181</v>
      </c>
      <c r="CA13" t="s">
        <v>177</v>
      </c>
      <c r="CB13" t="s">
        <v>177</v>
      </c>
      <c r="CC13" t="s">
        <v>179</v>
      </c>
      <c r="CD13" t="s">
        <v>177</v>
      </c>
      <c r="CE13" t="s">
        <v>177</v>
      </c>
      <c r="CF13" t="s">
        <v>175</v>
      </c>
      <c r="CG13">
        <v>1</v>
      </c>
      <c r="CH13" t="s">
        <v>180</v>
      </c>
      <c r="CI13" t="s">
        <v>185</v>
      </c>
      <c r="CJ13" t="s">
        <v>179</v>
      </c>
      <c r="CK13" t="s">
        <v>177</v>
      </c>
      <c r="CL13" t="s">
        <v>177</v>
      </c>
      <c r="CM13" t="s">
        <v>179</v>
      </c>
      <c r="CN13" t="s">
        <v>177</v>
      </c>
      <c r="CO13" t="s">
        <v>177</v>
      </c>
      <c r="CP13" t="s">
        <v>179</v>
      </c>
      <c r="CQ13" t="s">
        <v>177</v>
      </c>
      <c r="CR13" t="s">
        <v>177</v>
      </c>
      <c r="CS13" t="s">
        <v>177</v>
      </c>
      <c r="CW13" t="s">
        <v>175</v>
      </c>
      <c r="CX13" t="s">
        <v>186</v>
      </c>
      <c r="DA13" t="s">
        <v>187</v>
      </c>
      <c r="DB13" t="s">
        <v>175</v>
      </c>
      <c r="DC13" t="s">
        <v>177</v>
      </c>
      <c r="DD13" t="s">
        <v>177</v>
      </c>
      <c r="DE13" s="18">
        <f t="shared" si="13"/>
        <v>6</v>
      </c>
      <c r="DF13" s="23">
        <v>2</v>
      </c>
      <c r="DG13" s="26">
        <f t="shared" si="2"/>
        <v>12</v>
      </c>
      <c r="DH13" s="18" t="s">
        <v>177</v>
      </c>
      <c r="DI13" s="23">
        <v>3</v>
      </c>
      <c r="DJ13" s="26">
        <f t="shared" si="3"/>
        <v>0</v>
      </c>
      <c r="DK13" t="s">
        <v>177</v>
      </c>
      <c r="DL13" t="s">
        <v>177</v>
      </c>
      <c r="DM13" t="s">
        <v>177</v>
      </c>
      <c r="DN13" t="s">
        <v>177</v>
      </c>
      <c r="DO13" s="18">
        <f t="shared" si="0"/>
        <v>0</v>
      </c>
      <c r="DP13" s="23">
        <v>4</v>
      </c>
      <c r="DQ13" s="26">
        <f t="shared" si="4"/>
        <v>0</v>
      </c>
      <c r="DR13" t="s">
        <v>187</v>
      </c>
      <c r="DS13" s="18" t="s">
        <v>187</v>
      </c>
      <c r="DT13" s="23">
        <v>0.5</v>
      </c>
      <c r="DU13" s="26">
        <f t="shared" si="5"/>
        <v>2</v>
      </c>
      <c r="DV13" t="s">
        <v>177</v>
      </c>
      <c r="DW13" t="s">
        <v>177</v>
      </c>
      <c r="DX13" s="18">
        <f t="shared" si="6"/>
        <v>0</v>
      </c>
      <c r="DY13" s="23">
        <v>4</v>
      </c>
      <c r="DZ13" s="26">
        <f t="shared" si="7"/>
        <v>0</v>
      </c>
      <c r="EA13" t="s">
        <v>177</v>
      </c>
      <c r="EB13" s="18" t="s">
        <v>177</v>
      </c>
      <c r="EC13" s="23">
        <v>1</v>
      </c>
      <c r="ED13" s="26">
        <f t="shared" si="8"/>
        <v>0</v>
      </c>
      <c r="EE13" t="s">
        <v>177</v>
      </c>
      <c r="EF13" s="18" t="s">
        <v>177</v>
      </c>
      <c r="EG13" s="23">
        <v>1</v>
      </c>
      <c r="EH13" s="26">
        <f t="shared" si="9"/>
        <v>0</v>
      </c>
      <c r="EI13" t="s">
        <v>187</v>
      </c>
      <c r="EJ13" s="18" t="s">
        <v>187</v>
      </c>
      <c r="EK13" s="23">
        <v>0.5</v>
      </c>
      <c r="EL13" s="26">
        <f t="shared" si="10"/>
        <v>2</v>
      </c>
      <c r="EM13" t="s">
        <v>177</v>
      </c>
      <c r="EN13" s="18" t="s">
        <v>177</v>
      </c>
      <c r="EO13" s="23">
        <v>0</v>
      </c>
      <c r="EP13" s="3">
        <f t="shared" si="11"/>
        <v>16</v>
      </c>
      <c r="EQ13" s="29">
        <f t="shared" si="12"/>
        <v>14</v>
      </c>
      <c r="ER13">
        <v>1</v>
      </c>
      <c r="ES13" t="s">
        <v>189</v>
      </c>
      <c r="EV13" t="s">
        <v>186</v>
      </c>
      <c r="EW13">
        <v>1</v>
      </c>
      <c r="EX13">
        <v>1</v>
      </c>
      <c r="EY13">
        <v>1</v>
      </c>
      <c r="EZ13">
        <v>1</v>
      </c>
      <c r="FA13">
        <v>1</v>
      </c>
      <c r="FB13">
        <v>2</v>
      </c>
      <c r="FE13">
        <v>1</v>
      </c>
      <c r="FG13" t="s">
        <v>186</v>
      </c>
      <c r="FH13" t="s">
        <v>187</v>
      </c>
      <c r="FI13" t="s">
        <v>175</v>
      </c>
      <c r="FJ13" t="s">
        <v>186</v>
      </c>
      <c r="FK13" t="s">
        <v>175</v>
      </c>
      <c r="FL13" t="s">
        <v>179</v>
      </c>
      <c r="FO13" t="s">
        <v>190</v>
      </c>
      <c r="FP13" t="s">
        <v>191</v>
      </c>
      <c r="FQ13" t="s">
        <v>191</v>
      </c>
      <c r="FR13" t="s">
        <v>191</v>
      </c>
      <c r="FS13" t="s">
        <v>191</v>
      </c>
      <c r="FT13" t="s">
        <v>191</v>
      </c>
      <c r="FU13" t="s">
        <v>191</v>
      </c>
      <c r="FV13" t="s">
        <v>191</v>
      </c>
      <c r="FW13" t="s">
        <v>191</v>
      </c>
      <c r="FX13" t="s">
        <v>191</v>
      </c>
      <c r="FY13">
        <v>1</v>
      </c>
      <c r="FZ13" t="s">
        <v>175</v>
      </c>
      <c r="GA13" t="s">
        <v>340</v>
      </c>
      <c r="GB13" t="s">
        <v>341</v>
      </c>
      <c r="GC13" t="s">
        <v>342</v>
      </c>
      <c r="GD13" t="s">
        <v>343</v>
      </c>
      <c r="GE13" t="s">
        <v>344</v>
      </c>
      <c r="GX13">
        <v>39724906</v>
      </c>
      <c r="GY13" t="s">
        <v>345</v>
      </c>
      <c r="GZ13" t="s">
        <v>346</v>
      </c>
      <c r="HB13">
        <v>12</v>
      </c>
    </row>
    <row r="14" spans="1:210" x14ac:dyDescent="0.25">
      <c r="A14" t="s">
        <v>347</v>
      </c>
      <c r="B14" t="s">
        <v>348</v>
      </c>
      <c r="F14" t="s">
        <v>167</v>
      </c>
      <c r="G14" t="s">
        <v>349</v>
      </c>
      <c r="H14" t="s">
        <v>169</v>
      </c>
      <c r="I14" t="s">
        <v>170</v>
      </c>
      <c r="J14" t="s">
        <v>298</v>
      </c>
      <c r="K14" t="s">
        <v>350</v>
      </c>
      <c r="L14" t="s">
        <v>351</v>
      </c>
      <c r="M14">
        <v>2</v>
      </c>
      <c r="N14">
        <v>1</v>
      </c>
      <c r="O14">
        <v>2</v>
      </c>
      <c r="P14" t="s">
        <v>174</v>
      </c>
      <c r="Q14" t="s">
        <v>186</v>
      </c>
      <c r="R14" t="s">
        <v>187</v>
      </c>
      <c r="S14" t="s">
        <v>188</v>
      </c>
      <c r="T14" t="s">
        <v>352</v>
      </c>
      <c r="U14">
        <v>0</v>
      </c>
      <c r="V14">
        <v>0</v>
      </c>
      <c r="W14">
        <v>1</v>
      </c>
      <c r="X14">
        <v>1</v>
      </c>
      <c r="Y14" t="s">
        <v>3379</v>
      </c>
      <c r="Z14" t="s">
        <v>177</v>
      </c>
      <c r="AA14" t="s">
        <v>179</v>
      </c>
      <c r="AB14" t="s">
        <v>177</v>
      </c>
      <c r="AC14" t="s">
        <v>177</v>
      </c>
      <c r="AD14" t="s">
        <v>177</v>
      </c>
      <c r="AE14" t="s">
        <v>179</v>
      </c>
      <c r="AF14" t="s">
        <v>177</v>
      </c>
      <c r="AG14" t="s">
        <v>177</v>
      </c>
      <c r="AH14" t="s">
        <v>177</v>
      </c>
      <c r="AI14" t="s">
        <v>177</v>
      </c>
      <c r="AJ14" t="s">
        <v>177</v>
      </c>
      <c r="AK14" t="s">
        <v>179</v>
      </c>
      <c r="AL14" t="s">
        <v>177</v>
      </c>
      <c r="AM14" t="s">
        <v>177</v>
      </c>
      <c r="AN14" t="s">
        <v>177</v>
      </c>
      <c r="AO14" t="s">
        <v>177</v>
      </c>
      <c r="AP14" t="s">
        <v>177</v>
      </c>
      <c r="AQ14" t="s">
        <v>177</v>
      </c>
      <c r="AR14" t="s">
        <v>175</v>
      </c>
      <c r="AS14" t="s">
        <v>174</v>
      </c>
      <c r="AT14">
        <v>0</v>
      </c>
      <c r="BE14" t="s">
        <v>232</v>
      </c>
      <c r="BF14" t="s">
        <v>177</v>
      </c>
      <c r="BG14" t="s">
        <v>177</v>
      </c>
      <c r="BH14" t="s">
        <v>177</v>
      </c>
      <c r="BI14" t="s">
        <v>177</v>
      </c>
      <c r="BJ14" t="s">
        <v>177</v>
      </c>
      <c r="BK14" t="s">
        <v>177</v>
      </c>
      <c r="BL14" t="s">
        <v>186</v>
      </c>
      <c r="BM14" t="s">
        <v>177</v>
      </c>
      <c r="BN14" t="s">
        <v>177</v>
      </c>
      <c r="BO14" t="s">
        <v>177</v>
      </c>
      <c r="BP14" t="s">
        <v>177</v>
      </c>
      <c r="BQ14" t="s">
        <v>177</v>
      </c>
      <c r="BR14" t="s">
        <v>177</v>
      </c>
      <c r="BS14" t="s">
        <v>177</v>
      </c>
      <c r="BT14">
        <f t="shared" si="1"/>
        <v>12</v>
      </c>
      <c r="BV14">
        <v>3</v>
      </c>
      <c r="BW14">
        <v>1</v>
      </c>
      <c r="BX14">
        <v>1</v>
      </c>
      <c r="BY14" t="s">
        <v>188</v>
      </c>
      <c r="BZ14" t="s">
        <v>177</v>
      </c>
      <c r="CA14" t="s">
        <v>177</v>
      </c>
      <c r="CB14" t="s">
        <v>177</v>
      </c>
      <c r="CC14" t="s">
        <v>179</v>
      </c>
      <c r="CD14" t="s">
        <v>177</v>
      </c>
      <c r="CE14" t="s">
        <v>177</v>
      </c>
      <c r="CF14" t="s">
        <v>177</v>
      </c>
      <c r="CG14">
        <v>1</v>
      </c>
      <c r="CH14" t="s">
        <v>220</v>
      </c>
      <c r="CI14" t="s">
        <v>353</v>
      </c>
      <c r="CJ14" t="s">
        <v>179</v>
      </c>
      <c r="CK14" t="s">
        <v>179</v>
      </c>
      <c r="CL14" t="s">
        <v>177</v>
      </c>
      <c r="CM14" t="s">
        <v>177</v>
      </c>
      <c r="CN14" t="s">
        <v>177</v>
      </c>
      <c r="CO14" t="s">
        <v>177</v>
      </c>
      <c r="CP14" t="s">
        <v>179</v>
      </c>
      <c r="CQ14" t="s">
        <v>177</v>
      </c>
      <c r="CR14" t="s">
        <v>177</v>
      </c>
      <c r="CS14" t="s">
        <v>177</v>
      </c>
      <c r="CW14" t="s">
        <v>175</v>
      </c>
      <c r="CX14" t="s">
        <v>186</v>
      </c>
      <c r="DA14" t="s">
        <v>186</v>
      </c>
      <c r="DB14" t="s">
        <v>187</v>
      </c>
      <c r="DC14" t="s">
        <v>177</v>
      </c>
      <c r="DD14" t="s">
        <v>177</v>
      </c>
      <c r="DE14" s="18">
        <f t="shared" si="13"/>
        <v>7</v>
      </c>
      <c r="DF14" s="23">
        <v>2</v>
      </c>
      <c r="DG14" s="26">
        <f t="shared" si="2"/>
        <v>14</v>
      </c>
      <c r="DH14" s="18" t="s">
        <v>177</v>
      </c>
      <c r="DI14" s="23">
        <v>3</v>
      </c>
      <c r="DJ14" s="26">
        <f t="shared" si="3"/>
        <v>0</v>
      </c>
      <c r="DK14" t="s">
        <v>177</v>
      </c>
      <c r="DL14" t="s">
        <v>177</v>
      </c>
      <c r="DM14" t="s">
        <v>177</v>
      </c>
      <c r="DN14" t="s">
        <v>177</v>
      </c>
      <c r="DO14" s="18">
        <f t="shared" si="0"/>
        <v>0</v>
      </c>
      <c r="DP14" s="23">
        <v>4</v>
      </c>
      <c r="DQ14" s="26">
        <f t="shared" si="4"/>
        <v>0</v>
      </c>
      <c r="DR14" t="s">
        <v>188</v>
      </c>
      <c r="DS14" s="18" t="s">
        <v>188</v>
      </c>
      <c r="DT14" s="23">
        <v>0.5</v>
      </c>
      <c r="DU14" s="26">
        <f t="shared" si="5"/>
        <v>2.5</v>
      </c>
      <c r="DV14" t="s">
        <v>177</v>
      </c>
      <c r="DW14" t="s">
        <v>177</v>
      </c>
      <c r="DX14" s="18">
        <f t="shared" si="6"/>
        <v>0</v>
      </c>
      <c r="DY14" s="23">
        <v>4</v>
      </c>
      <c r="DZ14" s="26">
        <f t="shared" si="7"/>
        <v>0</v>
      </c>
      <c r="EA14" t="s">
        <v>177</v>
      </c>
      <c r="EB14" s="18" t="s">
        <v>177</v>
      </c>
      <c r="EC14" s="23">
        <v>1</v>
      </c>
      <c r="ED14" s="26">
        <f t="shared" si="8"/>
        <v>0</v>
      </c>
      <c r="EE14" t="s">
        <v>177</v>
      </c>
      <c r="EF14" s="18" t="s">
        <v>177</v>
      </c>
      <c r="EG14" s="23">
        <v>1</v>
      </c>
      <c r="EH14" s="26">
        <f t="shared" si="9"/>
        <v>0</v>
      </c>
      <c r="EI14" t="s">
        <v>235</v>
      </c>
      <c r="EJ14" s="18" t="s">
        <v>235</v>
      </c>
      <c r="EK14" s="23">
        <v>0.5</v>
      </c>
      <c r="EL14" s="26">
        <f t="shared" si="10"/>
        <v>3</v>
      </c>
      <c r="EM14" t="s">
        <v>177</v>
      </c>
      <c r="EN14" s="18" t="s">
        <v>177</v>
      </c>
      <c r="EO14" s="23">
        <v>0</v>
      </c>
      <c r="EP14" s="3">
        <f t="shared" si="11"/>
        <v>19.5</v>
      </c>
      <c r="EQ14" s="29">
        <f t="shared" si="12"/>
        <v>18</v>
      </c>
      <c r="ER14">
        <v>1</v>
      </c>
      <c r="ES14" t="s">
        <v>189</v>
      </c>
      <c r="EV14" t="s">
        <v>186</v>
      </c>
      <c r="EW14">
        <v>1</v>
      </c>
      <c r="EX14">
        <v>1</v>
      </c>
      <c r="EY14">
        <v>1</v>
      </c>
      <c r="EZ14">
        <v>2</v>
      </c>
      <c r="FA14">
        <v>1</v>
      </c>
      <c r="FB14">
        <v>1</v>
      </c>
      <c r="FE14">
        <v>1</v>
      </c>
      <c r="FG14" t="s">
        <v>175</v>
      </c>
      <c r="FH14" t="s">
        <v>179</v>
      </c>
      <c r="FI14" t="s">
        <v>186</v>
      </c>
      <c r="FJ14" t="s">
        <v>187</v>
      </c>
      <c r="FK14" t="s">
        <v>179</v>
      </c>
      <c r="FL14" t="s">
        <v>186</v>
      </c>
      <c r="FO14" t="s">
        <v>190</v>
      </c>
      <c r="FP14" t="s">
        <v>191</v>
      </c>
      <c r="FQ14" t="s">
        <v>190</v>
      </c>
      <c r="FR14" t="s">
        <v>191</v>
      </c>
      <c r="FS14" t="s">
        <v>191</v>
      </c>
      <c r="FT14" t="s">
        <v>191</v>
      </c>
      <c r="FU14" t="s">
        <v>190</v>
      </c>
      <c r="FV14" t="s">
        <v>191</v>
      </c>
      <c r="FW14" t="s">
        <v>191</v>
      </c>
      <c r="FX14" t="s">
        <v>191</v>
      </c>
      <c r="FY14">
        <v>0</v>
      </c>
      <c r="FZ14" t="s">
        <v>186</v>
      </c>
      <c r="GA14" t="s">
        <v>354</v>
      </c>
      <c r="GB14" t="s">
        <v>355</v>
      </c>
      <c r="GC14" t="s">
        <v>356</v>
      </c>
      <c r="GD14" t="s">
        <v>357</v>
      </c>
      <c r="GE14" t="s">
        <v>196</v>
      </c>
      <c r="GX14">
        <v>39724901</v>
      </c>
      <c r="GY14" t="s">
        <v>358</v>
      </c>
      <c r="GZ14" t="s">
        <v>359</v>
      </c>
      <c r="HB14">
        <v>13</v>
      </c>
    </row>
    <row r="15" spans="1:210" x14ac:dyDescent="0.25">
      <c r="A15" t="s">
        <v>360</v>
      </c>
      <c r="B15" t="s">
        <v>361</v>
      </c>
      <c r="F15" t="s">
        <v>167</v>
      </c>
      <c r="G15" t="s">
        <v>349</v>
      </c>
      <c r="H15" t="s">
        <v>169</v>
      </c>
      <c r="I15" t="s">
        <v>170</v>
      </c>
      <c r="J15" t="s">
        <v>298</v>
      </c>
      <c r="K15" t="s">
        <v>362</v>
      </c>
      <c r="L15" t="s">
        <v>363</v>
      </c>
      <c r="M15">
        <v>1</v>
      </c>
      <c r="N15">
        <v>1</v>
      </c>
      <c r="O15">
        <v>2</v>
      </c>
      <c r="P15" t="s">
        <v>183</v>
      </c>
      <c r="Q15" t="s">
        <v>186</v>
      </c>
      <c r="R15" t="s">
        <v>175</v>
      </c>
      <c r="S15" t="s">
        <v>188</v>
      </c>
      <c r="T15" t="s">
        <v>177</v>
      </c>
      <c r="U15">
        <v>1</v>
      </c>
      <c r="V15">
        <v>0</v>
      </c>
      <c r="W15">
        <v>1</v>
      </c>
      <c r="X15">
        <v>2</v>
      </c>
      <c r="Y15" s="4" t="s">
        <v>3377</v>
      </c>
      <c r="Z15" t="s">
        <v>177</v>
      </c>
      <c r="AA15" t="s">
        <v>179</v>
      </c>
      <c r="AB15" t="s">
        <v>179</v>
      </c>
      <c r="AC15" t="s">
        <v>177</v>
      </c>
      <c r="AD15" t="s">
        <v>177</v>
      </c>
      <c r="AE15" t="s">
        <v>177</v>
      </c>
      <c r="AF15" t="s">
        <v>177</v>
      </c>
      <c r="AG15" t="s">
        <v>177</v>
      </c>
      <c r="AH15" t="s">
        <v>177</v>
      </c>
      <c r="AI15" t="s">
        <v>177</v>
      </c>
      <c r="AJ15" t="s">
        <v>177</v>
      </c>
      <c r="AK15" t="s">
        <v>179</v>
      </c>
      <c r="AL15" t="s">
        <v>177</v>
      </c>
      <c r="AM15" t="s">
        <v>177</v>
      </c>
      <c r="AN15" t="s">
        <v>177</v>
      </c>
      <c r="AO15" t="s">
        <v>177</v>
      </c>
      <c r="AP15" t="s">
        <v>177</v>
      </c>
      <c r="AQ15" t="s">
        <v>177</v>
      </c>
      <c r="AR15" t="s">
        <v>186</v>
      </c>
      <c r="AS15" t="s">
        <v>183</v>
      </c>
      <c r="AT15">
        <v>0</v>
      </c>
      <c r="BE15" t="s">
        <v>176</v>
      </c>
      <c r="BF15" t="s">
        <v>177</v>
      </c>
      <c r="BG15" t="s">
        <v>177</v>
      </c>
      <c r="BH15" t="s">
        <v>177</v>
      </c>
      <c r="BI15" t="s">
        <v>177</v>
      </c>
      <c r="BJ15" t="s">
        <v>177</v>
      </c>
      <c r="BK15" t="s">
        <v>177</v>
      </c>
      <c r="BL15" t="s">
        <v>177</v>
      </c>
      <c r="BM15" t="s">
        <v>177</v>
      </c>
      <c r="BN15" t="s">
        <v>177</v>
      </c>
      <c r="BO15" t="s">
        <v>177</v>
      </c>
      <c r="BP15" t="s">
        <v>175</v>
      </c>
      <c r="BQ15" t="s">
        <v>177</v>
      </c>
      <c r="BR15" t="s">
        <v>177</v>
      </c>
      <c r="BS15" t="s">
        <v>177</v>
      </c>
      <c r="BT15">
        <f t="shared" si="1"/>
        <v>10</v>
      </c>
      <c r="BV15">
        <v>3</v>
      </c>
      <c r="BW15">
        <v>1</v>
      </c>
      <c r="BX15">
        <v>1</v>
      </c>
      <c r="BY15" t="s">
        <v>204</v>
      </c>
      <c r="BZ15" t="s">
        <v>314</v>
      </c>
      <c r="CA15" t="s">
        <v>179</v>
      </c>
      <c r="CB15" t="s">
        <v>186</v>
      </c>
      <c r="CC15" t="s">
        <v>179</v>
      </c>
      <c r="CD15" t="s">
        <v>177</v>
      </c>
      <c r="CE15" t="s">
        <v>179</v>
      </c>
      <c r="CF15" t="s">
        <v>264</v>
      </c>
      <c r="CG15">
        <v>1</v>
      </c>
      <c r="CH15" t="s">
        <v>206</v>
      </c>
      <c r="CI15" t="s">
        <v>185</v>
      </c>
      <c r="CJ15" t="s">
        <v>179</v>
      </c>
      <c r="CK15" t="s">
        <v>177</v>
      </c>
      <c r="CL15" t="s">
        <v>177</v>
      </c>
      <c r="CM15" t="s">
        <v>179</v>
      </c>
      <c r="CN15" t="s">
        <v>177</v>
      </c>
      <c r="CO15" t="s">
        <v>177</v>
      </c>
      <c r="CP15" t="s">
        <v>179</v>
      </c>
      <c r="CQ15" t="s">
        <v>177</v>
      </c>
      <c r="CR15" t="s">
        <v>177</v>
      </c>
      <c r="CS15" t="s">
        <v>177</v>
      </c>
      <c r="CW15" t="s">
        <v>175</v>
      </c>
      <c r="CX15" t="s">
        <v>186</v>
      </c>
      <c r="DA15" t="s">
        <v>177</v>
      </c>
      <c r="DB15" t="s">
        <v>187</v>
      </c>
      <c r="DC15" t="s">
        <v>177</v>
      </c>
      <c r="DD15" t="s">
        <v>177</v>
      </c>
      <c r="DE15" s="18">
        <f t="shared" si="13"/>
        <v>4</v>
      </c>
      <c r="DF15" s="23">
        <v>2</v>
      </c>
      <c r="DG15" s="26">
        <f t="shared" si="2"/>
        <v>8</v>
      </c>
      <c r="DH15" s="18" t="s">
        <v>177</v>
      </c>
      <c r="DI15" s="23">
        <v>3</v>
      </c>
      <c r="DJ15" s="26">
        <f t="shared" si="3"/>
        <v>0</v>
      </c>
      <c r="DK15" t="s">
        <v>177</v>
      </c>
      <c r="DL15" t="s">
        <v>177</v>
      </c>
      <c r="DM15" t="s">
        <v>177</v>
      </c>
      <c r="DN15" t="s">
        <v>177</v>
      </c>
      <c r="DO15" s="18">
        <f t="shared" si="0"/>
        <v>0</v>
      </c>
      <c r="DP15" s="23">
        <v>4</v>
      </c>
      <c r="DQ15" s="26">
        <f t="shared" si="4"/>
        <v>0</v>
      </c>
      <c r="DR15" t="s">
        <v>186</v>
      </c>
      <c r="DS15" s="18" t="s">
        <v>186</v>
      </c>
      <c r="DT15" s="23">
        <v>0.5</v>
      </c>
      <c r="DU15" s="26">
        <f t="shared" si="5"/>
        <v>1.5</v>
      </c>
      <c r="DV15" t="s">
        <v>179</v>
      </c>
      <c r="DW15" t="s">
        <v>177</v>
      </c>
      <c r="DX15" s="18">
        <f t="shared" si="6"/>
        <v>1</v>
      </c>
      <c r="DY15" s="23">
        <v>4</v>
      </c>
      <c r="DZ15" s="26">
        <f t="shared" si="7"/>
        <v>4</v>
      </c>
      <c r="EA15" t="s">
        <v>177</v>
      </c>
      <c r="EB15" s="18" t="s">
        <v>177</v>
      </c>
      <c r="EC15" s="23">
        <v>1</v>
      </c>
      <c r="ED15" s="26">
        <f t="shared" si="8"/>
        <v>0</v>
      </c>
      <c r="EE15" t="s">
        <v>177</v>
      </c>
      <c r="EF15" s="18" t="s">
        <v>177</v>
      </c>
      <c r="EG15" s="23">
        <v>1</v>
      </c>
      <c r="EH15" s="26">
        <f t="shared" si="9"/>
        <v>0</v>
      </c>
      <c r="EI15" t="s">
        <v>235</v>
      </c>
      <c r="EJ15" s="18" t="s">
        <v>235</v>
      </c>
      <c r="EK15" s="23">
        <v>0.5</v>
      </c>
      <c r="EL15" s="26">
        <f t="shared" si="10"/>
        <v>3</v>
      </c>
      <c r="EM15" t="s">
        <v>177</v>
      </c>
      <c r="EN15" s="18" t="s">
        <v>177</v>
      </c>
      <c r="EO15" s="23">
        <v>0</v>
      </c>
      <c r="EP15" s="3">
        <f t="shared" si="11"/>
        <v>16.5</v>
      </c>
      <c r="EQ15" s="29">
        <f t="shared" si="12"/>
        <v>14</v>
      </c>
      <c r="ER15">
        <v>1</v>
      </c>
      <c r="ES15" t="s">
        <v>189</v>
      </c>
      <c r="EV15" t="s">
        <v>186</v>
      </c>
      <c r="EW15">
        <v>1</v>
      </c>
      <c r="EX15">
        <v>2</v>
      </c>
      <c r="EY15">
        <v>1</v>
      </c>
      <c r="EZ15">
        <v>2</v>
      </c>
      <c r="FA15">
        <v>1</v>
      </c>
      <c r="FB15">
        <v>1</v>
      </c>
      <c r="FE15">
        <v>1</v>
      </c>
      <c r="FG15" t="s">
        <v>175</v>
      </c>
      <c r="FH15" t="s">
        <v>175</v>
      </c>
      <c r="FI15" t="s">
        <v>186</v>
      </c>
      <c r="FJ15" t="s">
        <v>175</v>
      </c>
      <c r="FK15" t="s">
        <v>179</v>
      </c>
      <c r="FL15" t="s">
        <v>175</v>
      </c>
      <c r="FO15" t="s">
        <v>190</v>
      </c>
      <c r="FP15" t="s">
        <v>191</v>
      </c>
      <c r="FQ15" t="s">
        <v>191</v>
      </c>
      <c r="FR15" t="s">
        <v>191</v>
      </c>
      <c r="FS15" t="s">
        <v>191</v>
      </c>
      <c r="FT15" t="s">
        <v>190</v>
      </c>
      <c r="FU15" t="s">
        <v>190</v>
      </c>
      <c r="FV15" t="s">
        <v>190</v>
      </c>
      <c r="FW15" t="s">
        <v>191</v>
      </c>
      <c r="FX15" t="s">
        <v>191</v>
      </c>
      <c r="FY15">
        <v>1</v>
      </c>
      <c r="FZ15" t="s">
        <v>186</v>
      </c>
      <c r="GA15" t="s">
        <v>364</v>
      </c>
      <c r="GB15" t="s">
        <v>365</v>
      </c>
      <c r="GC15" t="s">
        <v>366</v>
      </c>
      <c r="GD15" t="s">
        <v>367</v>
      </c>
      <c r="GE15" t="s">
        <v>368</v>
      </c>
      <c r="GX15">
        <v>39724898</v>
      </c>
      <c r="GY15" t="s">
        <v>369</v>
      </c>
      <c r="GZ15" t="s">
        <v>370</v>
      </c>
      <c r="HB15">
        <v>14</v>
      </c>
    </row>
    <row r="16" spans="1:210" x14ac:dyDescent="0.25">
      <c r="A16" t="s">
        <v>371</v>
      </c>
      <c r="B16" t="s">
        <v>372</v>
      </c>
      <c r="F16" t="s">
        <v>167</v>
      </c>
      <c r="G16" t="s">
        <v>373</v>
      </c>
      <c r="H16" t="s">
        <v>169</v>
      </c>
      <c r="I16" t="s">
        <v>170</v>
      </c>
      <c r="J16" t="s">
        <v>298</v>
      </c>
      <c r="K16" t="s">
        <v>374</v>
      </c>
      <c r="L16" t="s">
        <v>375</v>
      </c>
      <c r="M16">
        <v>2</v>
      </c>
      <c r="N16">
        <v>2</v>
      </c>
      <c r="O16">
        <v>2</v>
      </c>
      <c r="P16" t="s">
        <v>183</v>
      </c>
      <c r="Q16" t="s">
        <v>186</v>
      </c>
      <c r="R16" t="s">
        <v>187</v>
      </c>
      <c r="S16" t="s">
        <v>186</v>
      </c>
      <c r="T16" t="s">
        <v>177</v>
      </c>
      <c r="U16">
        <v>0</v>
      </c>
      <c r="V16">
        <v>0</v>
      </c>
      <c r="W16">
        <v>1</v>
      </c>
      <c r="X16">
        <v>2</v>
      </c>
      <c r="Y16" s="4" t="s">
        <v>3404</v>
      </c>
      <c r="Z16" t="s">
        <v>177</v>
      </c>
      <c r="AA16" t="s">
        <v>179</v>
      </c>
      <c r="AB16" t="s">
        <v>179</v>
      </c>
      <c r="AC16" t="s">
        <v>177</v>
      </c>
      <c r="AD16" t="s">
        <v>177</v>
      </c>
      <c r="AE16" t="s">
        <v>177</v>
      </c>
      <c r="AF16" t="s">
        <v>177</v>
      </c>
      <c r="AG16" t="s">
        <v>177</v>
      </c>
      <c r="AH16" t="s">
        <v>177</v>
      </c>
      <c r="AI16" t="s">
        <v>177</v>
      </c>
      <c r="AJ16" t="s">
        <v>177</v>
      </c>
      <c r="AK16" t="s">
        <v>177</v>
      </c>
      <c r="AL16" t="s">
        <v>179</v>
      </c>
      <c r="AM16" t="s">
        <v>177</v>
      </c>
      <c r="AN16" t="s">
        <v>177</v>
      </c>
      <c r="AO16" t="s">
        <v>177</v>
      </c>
      <c r="AP16" t="s">
        <v>177</v>
      </c>
      <c r="AQ16" t="s">
        <v>177</v>
      </c>
      <c r="AR16" t="s">
        <v>175</v>
      </c>
      <c r="AS16" t="s">
        <v>376</v>
      </c>
      <c r="AT16">
        <v>0</v>
      </c>
      <c r="BE16" t="s">
        <v>181</v>
      </c>
      <c r="BF16" t="s">
        <v>177</v>
      </c>
      <c r="BG16" t="s">
        <v>235</v>
      </c>
      <c r="BH16" t="s">
        <v>177</v>
      </c>
      <c r="BI16" t="s">
        <v>177</v>
      </c>
      <c r="BJ16" t="s">
        <v>177</v>
      </c>
      <c r="BK16" t="s">
        <v>177</v>
      </c>
      <c r="BL16" t="s">
        <v>188</v>
      </c>
      <c r="BM16" t="s">
        <v>177</v>
      </c>
      <c r="BN16" t="s">
        <v>177</v>
      </c>
      <c r="BO16" t="s">
        <v>188</v>
      </c>
      <c r="BP16" t="s">
        <v>183</v>
      </c>
      <c r="BQ16" t="s">
        <v>177</v>
      </c>
      <c r="BR16" t="s">
        <v>177</v>
      </c>
      <c r="BS16" t="s">
        <v>187</v>
      </c>
      <c r="BT16">
        <f t="shared" si="1"/>
        <v>50</v>
      </c>
      <c r="BV16">
        <v>3</v>
      </c>
      <c r="BW16">
        <v>1</v>
      </c>
      <c r="BX16">
        <v>0</v>
      </c>
      <c r="CA16" t="s">
        <v>177</v>
      </c>
      <c r="CB16" t="s">
        <v>179</v>
      </c>
      <c r="CC16" t="s">
        <v>177</v>
      </c>
      <c r="CD16" t="s">
        <v>177</v>
      </c>
      <c r="CE16" t="s">
        <v>179</v>
      </c>
      <c r="CF16" t="s">
        <v>186</v>
      </c>
      <c r="CG16">
        <v>1</v>
      </c>
      <c r="CH16" t="s">
        <v>377</v>
      </c>
      <c r="CI16" t="s">
        <v>378</v>
      </c>
      <c r="CJ16" t="s">
        <v>179</v>
      </c>
      <c r="CK16" t="s">
        <v>177</v>
      </c>
      <c r="CL16" t="s">
        <v>177</v>
      </c>
      <c r="CM16" t="s">
        <v>179</v>
      </c>
      <c r="CN16" t="s">
        <v>177</v>
      </c>
      <c r="CO16" t="s">
        <v>177</v>
      </c>
      <c r="CP16" t="s">
        <v>179</v>
      </c>
      <c r="CQ16" t="s">
        <v>177</v>
      </c>
      <c r="CR16" t="s">
        <v>177</v>
      </c>
      <c r="CS16" t="s">
        <v>177</v>
      </c>
      <c r="CW16" t="s">
        <v>175</v>
      </c>
      <c r="CX16" t="s">
        <v>186</v>
      </c>
      <c r="DA16" t="s">
        <v>177</v>
      </c>
      <c r="DB16" t="s">
        <v>188</v>
      </c>
      <c r="DC16" t="s">
        <v>177</v>
      </c>
      <c r="DD16" t="s">
        <v>177</v>
      </c>
      <c r="DE16" s="18">
        <f t="shared" si="13"/>
        <v>5</v>
      </c>
      <c r="DF16" s="23">
        <v>2</v>
      </c>
      <c r="DG16" s="26">
        <f t="shared" si="2"/>
        <v>10</v>
      </c>
      <c r="DH16" s="18" t="s">
        <v>177</v>
      </c>
      <c r="DI16" s="23">
        <v>3</v>
      </c>
      <c r="DJ16" s="26">
        <f t="shared" si="3"/>
        <v>0</v>
      </c>
      <c r="DK16" t="s">
        <v>177</v>
      </c>
      <c r="DL16" t="s">
        <v>177</v>
      </c>
      <c r="DM16" t="s">
        <v>177</v>
      </c>
      <c r="DN16" t="s">
        <v>177</v>
      </c>
      <c r="DO16" s="18">
        <f t="shared" si="0"/>
        <v>0</v>
      </c>
      <c r="DP16" s="23">
        <v>4</v>
      </c>
      <c r="DQ16" s="26">
        <f t="shared" si="4"/>
        <v>0</v>
      </c>
      <c r="DR16" t="s">
        <v>177</v>
      </c>
      <c r="DS16" s="18" t="s">
        <v>177</v>
      </c>
      <c r="DT16" s="23">
        <v>0.5</v>
      </c>
      <c r="DU16" s="26">
        <f t="shared" si="5"/>
        <v>0</v>
      </c>
      <c r="DV16" t="s">
        <v>179</v>
      </c>
      <c r="DW16" t="s">
        <v>186</v>
      </c>
      <c r="DX16" s="18">
        <f t="shared" si="6"/>
        <v>4</v>
      </c>
      <c r="DY16" s="23">
        <v>4</v>
      </c>
      <c r="DZ16" s="26">
        <f t="shared" si="7"/>
        <v>16</v>
      </c>
      <c r="EA16" t="s">
        <v>177</v>
      </c>
      <c r="EB16" s="18" t="s">
        <v>177</v>
      </c>
      <c r="EC16" s="23">
        <v>1</v>
      </c>
      <c r="ED16" s="26">
        <f t="shared" si="8"/>
        <v>0</v>
      </c>
      <c r="EE16" t="s">
        <v>177</v>
      </c>
      <c r="EF16" s="18" t="s">
        <v>177</v>
      </c>
      <c r="EG16" s="23">
        <v>1</v>
      </c>
      <c r="EH16" s="26">
        <f t="shared" si="9"/>
        <v>0</v>
      </c>
      <c r="EI16" t="s">
        <v>264</v>
      </c>
      <c r="EJ16" s="18" t="s">
        <v>264</v>
      </c>
      <c r="EK16" s="23">
        <v>0.5</v>
      </c>
      <c r="EL16" s="26">
        <f t="shared" si="10"/>
        <v>3.5</v>
      </c>
      <c r="EM16" t="s">
        <v>177</v>
      </c>
      <c r="EN16" s="18" t="s">
        <v>177</v>
      </c>
      <c r="EO16" s="23">
        <v>0</v>
      </c>
      <c r="EP16" s="3">
        <f t="shared" si="11"/>
        <v>29.5</v>
      </c>
      <c r="EQ16" s="29">
        <f t="shared" si="12"/>
        <v>16</v>
      </c>
      <c r="ER16">
        <v>1</v>
      </c>
      <c r="ES16" t="s">
        <v>316</v>
      </c>
      <c r="EV16" t="s">
        <v>188</v>
      </c>
      <c r="EW16">
        <v>1</v>
      </c>
      <c r="EX16">
        <v>1</v>
      </c>
      <c r="EY16">
        <v>1</v>
      </c>
      <c r="EZ16">
        <v>2</v>
      </c>
      <c r="FA16">
        <v>1</v>
      </c>
      <c r="FB16">
        <v>1</v>
      </c>
      <c r="FE16">
        <v>1</v>
      </c>
      <c r="FG16" t="s">
        <v>186</v>
      </c>
      <c r="FH16" t="s">
        <v>186</v>
      </c>
      <c r="FI16" t="s">
        <v>179</v>
      </c>
      <c r="FJ16" t="s">
        <v>175</v>
      </c>
      <c r="FK16" t="s">
        <v>179</v>
      </c>
      <c r="FL16" t="s">
        <v>179</v>
      </c>
      <c r="FO16" t="s">
        <v>190</v>
      </c>
      <c r="FP16" t="s">
        <v>191</v>
      </c>
      <c r="FQ16" t="s">
        <v>191</v>
      </c>
      <c r="FR16" t="s">
        <v>191</v>
      </c>
      <c r="FS16" t="s">
        <v>191</v>
      </c>
      <c r="FT16" t="s">
        <v>191</v>
      </c>
      <c r="FU16" t="s">
        <v>191</v>
      </c>
      <c r="FV16" t="s">
        <v>191</v>
      </c>
      <c r="FW16" t="s">
        <v>191</v>
      </c>
      <c r="FX16" t="s">
        <v>191</v>
      </c>
      <c r="FY16">
        <v>0</v>
      </c>
      <c r="FZ16" t="s">
        <v>186</v>
      </c>
      <c r="GA16" t="s">
        <v>379</v>
      </c>
      <c r="GB16" t="s">
        <v>380</v>
      </c>
      <c r="GC16" t="s">
        <v>381</v>
      </c>
      <c r="GD16" t="s">
        <v>279</v>
      </c>
      <c r="GE16" t="s">
        <v>382</v>
      </c>
      <c r="GX16">
        <v>39724896</v>
      </c>
      <c r="GY16" t="s">
        <v>383</v>
      </c>
      <c r="GZ16" t="s">
        <v>384</v>
      </c>
      <c r="HB16">
        <v>15</v>
      </c>
    </row>
    <row r="17" spans="1:210" x14ac:dyDescent="0.25">
      <c r="A17" t="s">
        <v>385</v>
      </c>
      <c r="B17" t="s">
        <v>386</v>
      </c>
      <c r="F17" t="s">
        <v>167</v>
      </c>
      <c r="G17" t="s">
        <v>349</v>
      </c>
      <c r="H17" t="s">
        <v>169</v>
      </c>
      <c r="I17" t="s">
        <v>170</v>
      </c>
      <c r="J17" t="s">
        <v>298</v>
      </c>
      <c r="K17" t="s">
        <v>387</v>
      </c>
      <c r="L17" t="s">
        <v>388</v>
      </c>
      <c r="M17">
        <v>2</v>
      </c>
      <c r="N17">
        <v>1</v>
      </c>
      <c r="O17">
        <v>2</v>
      </c>
      <c r="P17" t="s">
        <v>264</v>
      </c>
      <c r="Q17" t="s">
        <v>186</v>
      </c>
      <c r="R17" t="s">
        <v>175</v>
      </c>
      <c r="S17" t="s">
        <v>175</v>
      </c>
      <c r="T17" t="s">
        <v>177</v>
      </c>
      <c r="U17">
        <v>0</v>
      </c>
      <c r="V17">
        <v>0</v>
      </c>
      <c r="W17">
        <v>1</v>
      </c>
      <c r="X17">
        <v>2</v>
      </c>
      <c r="Y17" s="4" t="s">
        <v>3404</v>
      </c>
      <c r="Z17" t="s">
        <v>177</v>
      </c>
      <c r="AA17" t="s">
        <v>179</v>
      </c>
      <c r="AB17" t="s">
        <v>179</v>
      </c>
      <c r="AC17" t="s">
        <v>177</v>
      </c>
      <c r="AD17" t="s">
        <v>177</v>
      </c>
      <c r="AE17" t="s">
        <v>177</v>
      </c>
      <c r="AF17" t="s">
        <v>177</v>
      </c>
      <c r="AG17" t="s">
        <v>177</v>
      </c>
      <c r="AH17" t="s">
        <v>177</v>
      </c>
      <c r="AI17" t="s">
        <v>177</v>
      </c>
      <c r="AJ17" t="s">
        <v>177</v>
      </c>
      <c r="AK17" t="s">
        <v>177</v>
      </c>
      <c r="AL17" t="s">
        <v>179</v>
      </c>
      <c r="AM17" t="s">
        <v>177</v>
      </c>
      <c r="AN17" t="s">
        <v>177</v>
      </c>
      <c r="AO17" t="s">
        <v>177</v>
      </c>
      <c r="AP17" t="s">
        <v>177</v>
      </c>
      <c r="AQ17" t="s">
        <v>177</v>
      </c>
      <c r="AR17" t="s">
        <v>175</v>
      </c>
      <c r="AS17" t="s">
        <v>181</v>
      </c>
      <c r="AT17">
        <v>0</v>
      </c>
      <c r="BE17" t="s">
        <v>205</v>
      </c>
      <c r="BF17" t="s">
        <v>177</v>
      </c>
      <c r="BG17" t="s">
        <v>177</v>
      </c>
      <c r="BH17" t="s">
        <v>177</v>
      </c>
      <c r="BI17" t="s">
        <v>177</v>
      </c>
      <c r="BJ17" t="s">
        <v>177</v>
      </c>
      <c r="BK17" t="s">
        <v>177</v>
      </c>
      <c r="BL17" t="s">
        <v>177</v>
      </c>
      <c r="BM17" t="s">
        <v>177</v>
      </c>
      <c r="BN17" t="s">
        <v>177</v>
      </c>
      <c r="BO17" t="s">
        <v>177</v>
      </c>
      <c r="BP17" t="s">
        <v>188</v>
      </c>
      <c r="BQ17" t="s">
        <v>177</v>
      </c>
      <c r="BR17" t="s">
        <v>177</v>
      </c>
      <c r="BS17" t="s">
        <v>177</v>
      </c>
      <c r="BT17">
        <f t="shared" si="1"/>
        <v>20</v>
      </c>
      <c r="BV17">
        <v>2</v>
      </c>
      <c r="BW17">
        <v>1</v>
      </c>
      <c r="BX17">
        <v>1</v>
      </c>
      <c r="BY17" t="s">
        <v>389</v>
      </c>
      <c r="BZ17" t="s">
        <v>390</v>
      </c>
      <c r="CA17" t="s">
        <v>179</v>
      </c>
      <c r="CB17" t="s">
        <v>177</v>
      </c>
      <c r="CC17" t="s">
        <v>179</v>
      </c>
      <c r="CD17" t="s">
        <v>179</v>
      </c>
      <c r="CE17" t="s">
        <v>187</v>
      </c>
      <c r="CF17" t="s">
        <v>186</v>
      </c>
      <c r="CG17">
        <v>1</v>
      </c>
      <c r="CH17" t="s">
        <v>188</v>
      </c>
      <c r="CI17" t="s">
        <v>289</v>
      </c>
      <c r="CJ17" t="s">
        <v>179</v>
      </c>
      <c r="CK17" t="s">
        <v>179</v>
      </c>
      <c r="CL17" t="s">
        <v>177</v>
      </c>
      <c r="CM17" t="s">
        <v>177</v>
      </c>
      <c r="CN17" t="s">
        <v>177</v>
      </c>
      <c r="CO17" t="s">
        <v>177</v>
      </c>
      <c r="CP17" t="s">
        <v>179</v>
      </c>
      <c r="CQ17" t="s">
        <v>177</v>
      </c>
      <c r="CR17" t="s">
        <v>177</v>
      </c>
      <c r="CS17" t="s">
        <v>177</v>
      </c>
      <c r="CW17" t="s">
        <v>175</v>
      </c>
      <c r="CX17" t="s">
        <v>186</v>
      </c>
      <c r="DA17" t="s">
        <v>177</v>
      </c>
      <c r="DB17" t="s">
        <v>187</v>
      </c>
      <c r="DC17" t="s">
        <v>177</v>
      </c>
      <c r="DD17" t="s">
        <v>177</v>
      </c>
      <c r="DE17" s="18">
        <f t="shared" si="13"/>
        <v>4</v>
      </c>
      <c r="DF17" s="23">
        <v>2</v>
      </c>
      <c r="DG17" s="26">
        <f t="shared" si="2"/>
        <v>8</v>
      </c>
      <c r="DH17" s="18" t="s">
        <v>177</v>
      </c>
      <c r="DI17" s="23">
        <v>3</v>
      </c>
      <c r="DJ17" s="26">
        <f t="shared" si="3"/>
        <v>0</v>
      </c>
      <c r="DK17" t="s">
        <v>177</v>
      </c>
      <c r="DL17" t="s">
        <v>177</v>
      </c>
      <c r="DM17" t="s">
        <v>177</v>
      </c>
      <c r="DN17" t="s">
        <v>177</v>
      </c>
      <c r="DO17" s="18">
        <f t="shared" si="0"/>
        <v>0</v>
      </c>
      <c r="DP17" s="23">
        <v>4</v>
      </c>
      <c r="DQ17" s="26">
        <f t="shared" si="4"/>
        <v>0</v>
      </c>
      <c r="DR17" t="s">
        <v>177</v>
      </c>
      <c r="DS17" s="18" t="s">
        <v>177</v>
      </c>
      <c r="DT17" s="23">
        <v>0.5</v>
      </c>
      <c r="DU17" s="26">
        <f t="shared" si="5"/>
        <v>0</v>
      </c>
      <c r="DV17" t="s">
        <v>177</v>
      </c>
      <c r="DW17" t="s">
        <v>175</v>
      </c>
      <c r="DX17" s="18">
        <f t="shared" si="6"/>
        <v>2</v>
      </c>
      <c r="DY17" s="23">
        <v>4</v>
      </c>
      <c r="DZ17" s="26">
        <f t="shared" si="7"/>
        <v>8</v>
      </c>
      <c r="EA17" t="s">
        <v>177</v>
      </c>
      <c r="EB17" s="18" t="s">
        <v>177</v>
      </c>
      <c r="EC17" s="23">
        <v>1</v>
      </c>
      <c r="ED17" s="26">
        <f t="shared" si="8"/>
        <v>0</v>
      </c>
      <c r="EE17" t="s">
        <v>177</v>
      </c>
      <c r="EF17" s="18" t="s">
        <v>177</v>
      </c>
      <c r="EG17" s="23">
        <v>1</v>
      </c>
      <c r="EH17" s="26">
        <f t="shared" si="9"/>
        <v>0</v>
      </c>
      <c r="EI17" t="s">
        <v>264</v>
      </c>
      <c r="EJ17" s="18" t="s">
        <v>264</v>
      </c>
      <c r="EK17" s="23">
        <v>0.5</v>
      </c>
      <c r="EL17" s="26">
        <f t="shared" si="10"/>
        <v>3.5</v>
      </c>
      <c r="EM17" t="s">
        <v>177</v>
      </c>
      <c r="EN17" s="18" t="s">
        <v>177</v>
      </c>
      <c r="EO17" s="23">
        <v>0</v>
      </c>
      <c r="EP17" s="3">
        <f t="shared" si="11"/>
        <v>19.5</v>
      </c>
      <c r="EQ17" s="29">
        <f t="shared" si="12"/>
        <v>13</v>
      </c>
      <c r="ER17">
        <v>1</v>
      </c>
      <c r="ES17" t="s">
        <v>316</v>
      </c>
      <c r="EV17" t="s">
        <v>188</v>
      </c>
      <c r="EW17">
        <v>1</v>
      </c>
      <c r="EX17">
        <v>2</v>
      </c>
      <c r="EY17">
        <v>0</v>
      </c>
      <c r="FA17">
        <v>0</v>
      </c>
      <c r="FE17">
        <v>1</v>
      </c>
      <c r="FG17" t="s">
        <v>188</v>
      </c>
      <c r="FH17" t="s">
        <v>186</v>
      </c>
      <c r="FI17" t="s">
        <v>186</v>
      </c>
      <c r="FJ17" t="s">
        <v>188</v>
      </c>
      <c r="FK17" t="s">
        <v>179</v>
      </c>
      <c r="FL17" t="s">
        <v>175</v>
      </c>
      <c r="FO17" t="s">
        <v>191</v>
      </c>
      <c r="FP17" t="s">
        <v>191</v>
      </c>
      <c r="FQ17" t="s">
        <v>190</v>
      </c>
      <c r="FR17" t="s">
        <v>191</v>
      </c>
      <c r="FS17" t="s">
        <v>191</v>
      </c>
      <c r="FT17" t="s">
        <v>191</v>
      </c>
      <c r="FU17" t="s">
        <v>191</v>
      </c>
      <c r="FV17" t="s">
        <v>191</v>
      </c>
      <c r="FW17" t="s">
        <v>191</v>
      </c>
      <c r="FX17" t="s">
        <v>191</v>
      </c>
      <c r="FY17">
        <v>0</v>
      </c>
      <c r="FZ17" t="s">
        <v>186</v>
      </c>
      <c r="GA17" t="s">
        <v>391</v>
      </c>
      <c r="GB17" t="s">
        <v>392</v>
      </c>
      <c r="GC17" t="s">
        <v>393</v>
      </c>
      <c r="GD17" t="s">
        <v>394</v>
      </c>
      <c r="GE17" t="s">
        <v>196</v>
      </c>
      <c r="GX17">
        <v>39724894</v>
      </c>
      <c r="GY17" t="s">
        <v>395</v>
      </c>
      <c r="GZ17" t="s">
        <v>396</v>
      </c>
      <c r="HB17">
        <v>16</v>
      </c>
    </row>
    <row r="18" spans="1:210" x14ac:dyDescent="0.25">
      <c r="A18" t="s">
        <v>397</v>
      </c>
      <c r="B18" t="s">
        <v>398</v>
      </c>
      <c r="E18" t="s">
        <v>177</v>
      </c>
      <c r="F18" t="s">
        <v>167</v>
      </c>
      <c r="G18" t="s">
        <v>399</v>
      </c>
      <c r="H18" t="s">
        <v>169</v>
      </c>
      <c r="I18" t="s">
        <v>170</v>
      </c>
      <c r="J18" t="s">
        <v>482</v>
      </c>
      <c r="K18" t="s">
        <v>400</v>
      </c>
      <c r="L18" t="s">
        <v>401</v>
      </c>
      <c r="M18">
        <v>1</v>
      </c>
      <c r="N18">
        <v>1</v>
      </c>
      <c r="O18">
        <v>2</v>
      </c>
      <c r="P18" t="s">
        <v>264</v>
      </c>
      <c r="Q18" t="s">
        <v>175</v>
      </c>
      <c r="R18" t="s">
        <v>186</v>
      </c>
      <c r="S18" t="s">
        <v>175</v>
      </c>
      <c r="T18" t="s">
        <v>177</v>
      </c>
      <c r="U18">
        <v>0</v>
      </c>
      <c r="V18">
        <v>0</v>
      </c>
      <c r="W18">
        <v>1</v>
      </c>
      <c r="X18">
        <v>2</v>
      </c>
      <c r="Y18" s="5" t="s">
        <v>3357</v>
      </c>
      <c r="Z18" t="s">
        <v>177</v>
      </c>
      <c r="AA18" t="s">
        <v>179</v>
      </c>
      <c r="AB18" t="s">
        <v>179</v>
      </c>
      <c r="AC18" t="s">
        <v>177</v>
      </c>
      <c r="AD18" t="s">
        <v>177</v>
      </c>
      <c r="AE18" t="s">
        <v>179</v>
      </c>
      <c r="AF18" t="s">
        <v>177</v>
      </c>
      <c r="AG18" t="s">
        <v>177</v>
      </c>
      <c r="AH18" t="s">
        <v>177</v>
      </c>
      <c r="AI18" t="s">
        <v>177</v>
      </c>
      <c r="AJ18" t="s">
        <v>177</v>
      </c>
      <c r="AK18" t="s">
        <v>177</v>
      </c>
      <c r="AL18" t="s">
        <v>177</v>
      </c>
      <c r="AM18" t="s">
        <v>177</v>
      </c>
      <c r="AN18" t="s">
        <v>177</v>
      </c>
      <c r="AO18" t="s">
        <v>177</v>
      </c>
      <c r="AP18" t="s">
        <v>177</v>
      </c>
      <c r="AQ18" t="s">
        <v>177</v>
      </c>
      <c r="AR18" t="s">
        <v>179</v>
      </c>
      <c r="AS18" t="s">
        <v>204</v>
      </c>
      <c r="AT18">
        <v>0</v>
      </c>
      <c r="BE18" t="s">
        <v>181</v>
      </c>
      <c r="BF18" t="s">
        <v>177</v>
      </c>
      <c r="BG18" t="s">
        <v>175</v>
      </c>
      <c r="BH18" t="s">
        <v>177</v>
      </c>
      <c r="BI18" t="s">
        <v>177</v>
      </c>
      <c r="BJ18" t="s">
        <v>177</v>
      </c>
      <c r="BK18" t="s">
        <v>177</v>
      </c>
      <c r="BL18" t="s">
        <v>177</v>
      </c>
      <c r="BM18" t="s">
        <v>175</v>
      </c>
      <c r="BN18" t="s">
        <v>177</v>
      </c>
      <c r="BO18" t="s">
        <v>177</v>
      </c>
      <c r="BP18" t="s">
        <v>177</v>
      </c>
      <c r="BQ18" t="s">
        <v>177</v>
      </c>
      <c r="BR18" t="s">
        <v>177</v>
      </c>
      <c r="BS18" t="s">
        <v>177</v>
      </c>
      <c r="BT18">
        <f t="shared" si="1"/>
        <v>24</v>
      </c>
      <c r="BV18">
        <v>3</v>
      </c>
      <c r="BW18">
        <v>1</v>
      </c>
      <c r="BX18">
        <v>1</v>
      </c>
      <c r="BY18" t="s">
        <v>181</v>
      </c>
      <c r="BZ18" t="s">
        <v>181</v>
      </c>
      <c r="CA18" t="s">
        <v>175</v>
      </c>
      <c r="CB18" t="s">
        <v>177</v>
      </c>
      <c r="CC18" t="s">
        <v>179</v>
      </c>
      <c r="CD18" t="s">
        <v>177</v>
      </c>
      <c r="CE18" t="s">
        <v>179</v>
      </c>
      <c r="CF18" t="s">
        <v>188</v>
      </c>
      <c r="CG18">
        <v>0</v>
      </c>
      <c r="CW18" t="s">
        <v>179</v>
      </c>
      <c r="CX18" t="s">
        <v>175</v>
      </c>
      <c r="DA18" t="s">
        <v>179</v>
      </c>
      <c r="DB18" t="s">
        <v>175</v>
      </c>
      <c r="DC18" t="s">
        <v>177</v>
      </c>
      <c r="DD18" t="s">
        <v>177</v>
      </c>
      <c r="DE18" s="18">
        <f t="shared" si="13"/>
        <v>3</v>
      </c>
      <c r="DF18" s="23">
        <v>2</v>
      </c>
      <c r="DG18" s="26">
        <f t="shared" si="2"/>
        <v>6</v>
      </c>
      <c r="DH18" s="18" t="s">
        <v>177</v>
      </c>
      <c r="DI18" s="23">
        <v>3</v>
      </c>
      <c r="DJ18" s="26">
        <f t="shared" si="3"/>
        <v>0</v>
      </c>
      <c r="DK18" t="s">
        <v>177</v>
      </c>
      <c r="DL18" t="s">
        <v>177</v>
      </c>
      <c r="DM18" t="s">
        <v>177</v>
      </c>
      <c r="DN18" t="s">
        <v>177</v>
      </c>
      <c r="DO18" s="18">
        <f t="shared" si="0"/>
        <v>0</v>
      </c>
      <c r="DP18" s="23">
        <v>4</v>
      </c>
      <c r="DQ18" s="26">
        <f t="shared" si="4"/>
        <v>0</v>
      </c>
      <c r="DR18" t="s">
        <v>177</v>
      </c>
      <c r="DS18" s="18" t="s">
        <v>177</v>
      </c>
      <c r="DT18" s="23">
        <v>0.5</v>
      </c>
      <c r="DU18" s="26">
        <f t="shared" si="5"/>
        <v>0</v>
      </c>
      <c r="DV18" t="s">
        <v>177</v>
      </c>
      <c r="DW18" t="s">
        <v>175</v>
      </c>
      <c r="DX18" s="18">
        <f t="shared" si="6"/>
        <v>2</v>
      </c>
      <c r="DY18" s="23">
        <v>4</v>
      </c>
      <c r="DZ18" s="26">
        <f t="shared" si="7"/>
        <v>8</v>
      </c>
      <c r="EA18" t="s">
        <v>177</v>
      </c>
      <c r="EB18" s="18" t="s">
        <v>177</v>
      </c>
      <c r="EC18" s="23">
        <v>1</v>
      </c>
      <c r="ED18" s="26">
        <f t="shared" si="8"/>
        <v>0</v>
      </c>
      <c r="EE18" t="s">
        <v>177</v>
      </c>
      <c r="EF18" s="18" t="s">
        <v>177</v>
      </c>
      <c r="EG18" s="23">
        <v>1</v>
      </c>
      <c r="EH18" s="26">
        <f t="shared" si="9"/>
        <v>0</v>
      </c>
      <c r="EI18" t="s">
        <v>177</v>
      </c>
      <c r="EJ18" s="18" t="s">
        <v>177</v>
      </c>
      <c r="EK18" s="23">
        <v>0.5</v>
      </c>
      <c r="EL18" s="26">
        <f t="shared" si="10"/>
        <v>0</v>
      </c>
      <c r="EM18" t="s">
        <v>177</v>
      </c>
      <c r="EN18" s="18" t="s">
        <v>177</v>
      </c>
      <c r="EO18" s="23">
        <v>0</v>
      </c>
      <c r="EP18" s="3">
        <f t="shared" si="11"/>
        <v>14</v>
      </c>
      <c r="EQ18" s="29">
        <f t="shared" si="12"/>
        <v>5</v>
      </c>
      <c r="ER18">
        <v>1</v>
      </c>
      <c r="ES18" t="s">
        <v>316</v>
      </c>
      <c r="EV18" t="s">
        <v>264</v>
      </c>
      <c r="EW18">
        <v>1</v>
      </c>
      <c r="EX18">
        <v>1</v>
      </c>
      <c r="EY18">
        <v>1</v>
      </c>
      <c r="EZ18">
        <v>2</v>
      </c>
      <c r="FA18">
        <v>1</v>
      </c>
      <c r="FB18">
        <v>2</v>
      </c>
      <c r="FE18">
        <v>1</v>
      </c>
      <c r="FG18" t="s">
        <v>179</v>
      </c>
      <c r="FH18" t="s">
        <v>179</v>
      </c>
      <c r="FI18" t="s">
        <v>175</v>
      </c>
      <c r="FJ18" t="s">
        <v>179</v>
      </c>
      <c r="FK18" t="s">
        <v>179</v>
      </c>
      <c r="FL18" t="s">
        <v>179</v>
      </c>
      <c r="FO18" t="s">
        <v>191</v>
      </c>
      <c r="FP18" t="s">
        <v>191</v>
      </c>
      <c r="FQ18" t="s">
        <v>191</v>
      </c>
      <c r="FR18" t="s">
        <v>191</v>
      </c>
      <c r="FS18" t="s">
        <v>191</v>
      </c>
      <c r="FT18" t="s">
        <v>191</v>
      </c>
      <c r="FU18" t="s">
        <v>191</v>
      </c>
      <c r="FV18" t="s">
        <v>191</v>
      </c>
      <c r="FW18" t="s">
        <v>191</v>
      </c>
      <c r="FX18" t="s">
        <v>191</v>
      </c>
      <c r="FY18">
        <v>0</v>
      </c>
      <c r="FZ18" t="s">
        <v>177</v>
      </c>
      <c r="GA18" t="s">
        <v>402</v>
      </c>
      <c r="GB18" t="s">
        <v>403</v>
      </c>
      <c r="GC18" t="s">
        <v>404</v>
      </c>
      <c r="GD18" t="s">
        <v>405</v>
      </c>
      <c r="GE18" t="s">
        <v>406</v>
      </c>
      <c r="GX18">
        <v>39724194</v>
      </c>
      <c r="GY18" t="s">
        <v>407</v>
      </c>
      <c r="GZ18" t="s">
        <v>408</v>
      </c>
      <c r="HB18">
        <v>17</v>
      </c>
    </row>
    <row r="19" spans="1:210" x14ac:dyDescent="0.25">
      <c r="A19" t="s">
        <v>409</v>
      </c>
      <c r="B19" t="s">
        <v>410</v>
      </c>
      <c r="E19" t="s">
        <v>177</v>
      </c>
      <c r="F19" t="s">
        <v>167</v>
      </c>
      <c r="G19" t="s">
        <v>399</v>
      </c>
      <c r="H19" t="s">
        <v>169</v>
      </c>
      <c r="I19" t="s">
        <v>170</v>
      </c>
      <c r="J19" t="s">
        <v>482</v>
      </c>
      <c r="K19" t="s">
        <v>411</v>
      </c>
      <c r="L19" t="s">
        <v>412</v>
      </c>
      <c r="M19">
        <v>1</v>
      </c>
      <c r="N19">
        <v>1</v>
      </c>
      <c r="O19">
        <v>2</v>
      </c>
      <c r="P19" t="s">
        <v>186</v>
      </c>
      <c r="Q19" t="s">
        <v>179</v>
      </c>
      <c r="R19" t="s">
        <v>177</v>
      </c>
      <c r="S19" t="s">
        <v>175</v>
      </c>
      <c r="T19" t="s">
        <v>177</v>
      </c>
      <c r="U19">
        <v>0</v>
      </c>
      <c r="V19">
        <v>0</v>
      </c>
      <c r="W19">
        <v>1</v>
      </c>
      <c r="X19">
        <v>2</v>
      </c>
      <c r="Y19" s="4" t="s">
        <v>3358</v>
      </c>
      <c r="Z19" t="s">
        <v>177</v>
      </c>
      <c r="AA19" t="s">
        <v>179</v>
      </c>
      <c r="AB19" t="s">
        <v>179</v>
      </c>
      <c r="AC19" t="s">
        <v>177</v>
      </c>
      <c r="AD19" t="s">
        <v>177</v>
      </c>
      <c r="AE19" t="s">
        <v>179</v>
      </c>
      <c r="AF19" t="s">
        <v>177</v>
      </c>
      <c r="AG19" t="s">
        <v>177</v>
      </c>
      <c r="AH19" t="s">
        <v>177</v>
      </c>
      <c r="AI19" t="s">
        <v>177</v>
      </c>
      <c r="AJ19" t="s">
        <v>177</v>
      </c>
      <c r="AK19" t="s">
        <v>177</v>
      </c>
      <c r="AL19" t="s">
        <v>177</v>
      </c>
      <c r="AM19" t="s">
        <v>177</v>
      </c>
      <c r="AN19" t="s">
        <v>177</v>
      </c>
      <c r="AO19" t="s">
        <v>177</v>
      </c>
      <c r="AP19" t="s">
        <v>177</v>
      </c>
      <c r="AQ19" t="s">
        <v>177</v>
      </c>
      <c r="AR19" t="s">
        <v>179</v>
      </c>
      <c r="AS19" t="s">
        <v>180</v>
      </c>
      <c r="AT19">
        <v>0</v>
      </c>
      <c r="BE19" t="s">
        <v>181</v>
      </c>
      <c r="BF19" t="s">
        <v>177</v>
      </c>
      <c r="BG19" t="s">
        <v>179</v>
      </c>
      <c r="BH19" t="s">
        <v>177</v>
      </c>
      <c r="BI19" t="s">
        <v>177</v>
      </c>
      <c r="BJ19" t="s">
        <v>177</v>
      </c>
      <c r="BK19" t="s">
        <v>177</v>
      </c>
      <c r="BL19" t="s">
        <v>177</v>
      </c>
      <c r="BM19" t="s">
        <v>186</v>
      </c>
      <c r="BN19" t="s">
        <v>177</v>
      </c>
      <c r="BO19" t="s">
        <v>177</v>
      </c>
      <c r="BP19" t="s">
        <v>177</v>
      </c>
      <c r="BQ19" t="s">
        <v>177</v>
      </c>
      <c r="BR19" t="s">
        <v>177</v>
      </c>
      <c r="BS19" t="s">
        <v>177</v>
      </c>
      <c r="BT19">
        <f t="shared" si="1"/>
        <v>24</v>
      </c>
      <c r="BV19">
        <v>3</v>
      </c>
      <c r="BW19">
        <v>1</v>
      </c>
      <c r="BX19">
        <v>1</v>
      </c>
      <c r="BY19" t="s">
        <v>188</v>
      </c>
      <c r="BZ19" t="s">
        <v>186</v>
      </c>
      <c r="CA19" t="s">
        <v>177</v>
      </c>
      <c r="CB19" t="s">
        <v>177</v>
      </c>
      <c r="CC19" t="s">
        <v>177</v>
      </c>
      <c r="CD19" t="s">
        <v>177</v>
      </c>
      <c r="CE19" t="s">
        <v>186</v>
      </c>
      <c r="CF19" t="s">
        <v>235</v>
      </c>
      <c r="CG19">
        <v>1</v>
      </c>
      <c r="CH19" t="s">
        <v>413</v>
      </c>
      <c r="CI19" t="s">
        <v>414</v>
      </c>
      <c r="CJ19" t="s">
        <v>179</v>
      </c>
      <c r="CK19" t="s">
        <v>177</v>
      </c>
      <c r="CL19" t="s">
        <v>177</v>
      </c>
      <c r="CM19" t="s">
        <v>179</v>
      </c>
      <c r="CN19" t="s">
        <v>177</v>
      </c>
      <c r="CO19" t="s">
        <v>177</v>
      </c>
      <c r="CP19" t="s">
        <v>177</v>
      </c>
      <c r="CQ19" t="s">
        <v>177</v>
      </c>
      <c r="CR19" t="s">
        <v>177</v>
      </c>
      <c r="CS19" t="s">
        <v>177</v>
      </c>
      <c r="CW19" t="s">
        <v>179</v>
      </c>
      <c r="CX19" t="s">
        <v>175</v>
      </c>
      <c r="DA19" t="s">
        <v>175</v>
      </c>
      <c r="DB19" t="s">
        <v>186</v>
      </c>
      <c r="DC19" t="s">
        <v>177</v>
      </c>
      <c r="DD19" t="s">
        <v>177</v>
      </c>
      <c r="DE19" s="18">
        <f t="shared" si="13"/>
        <v>5</v>
      </c>
      <c r="DF19" s="23">
        <v>2</v>
      </c>
      <c r="DG19" s="26">
        <f t="shared" si="2"/>
        <v>10</v>
      </c>
      <c r="DH19" s="18" t="s">
        <v>177</v>
      </c>
      <c r="DI19" s="23">
        <v>3</v>
      </c>
      <c r="DJ19" s="26">
        <f t="shared" si="3"/>
        <v>0</v>
      </c>
      <c r="DK19" t="s">
        <v>177</v>
      </c>
      <c r="DL19" t="s">
        <v>177</v>
      </c>
      <c r="DM19" t="s">
        <v>177</v>
      </c>
      <c r="DN19" t="s">
        <v>177</v>
      </c>
      <c r="DO19" s="18">
        <f t="shared" si="0"/>
        <v>0</v>
      </c>
      <c r="DP19" s="23">
        <v>4</v>
      </c>
      <c r="DQ19" s="26">
        <f t="shared" si="4"/>
        <v>0</v>
      </c>
      <c r="DR19" t="s">
        <v>177</v>
      </c>
      <c r="DS19" s="18" t="s">
        <v>177</v>
      </c>
      <c r="DT19" s="23">
        <v>0.5</v>
      </c>
      <c r="DU19" s="26">
        <f t="shared" si="5"/>
        <v>0</v>
      </c>
      <c r="DV19" t="s">
        <v>177</v>
      </c>
      <c r="DW19" t="s">
        <v>175</v>
      </c>
      <c r="DX19" s="18">
        <f t="shared" si="6"/>
        <v>2</v>
      </c>
      <c r="DY19" s="23">
        <v>4</v>
      </c>
      <c r="DZ19" s="26">
        <f t="shared" si="7"/>
        <v>8</v>
      </c>
      <c r="EA19" t="s">
        <v>179</v>
      </c>
      <c r="EB19" s="18" t="s">
        <v>179</v>
      </c>
      <c r="EC19" s="23">
        <v>1</v>
      </c>
      <c r="ED19" s="26">
        <f t="shared" si="8"/>
        <v>1</v>
      </c>
      <c r="EE19" t="s">
        <v>177</v>
      </c>
      <c r="EF19" s="18" t="s">
        <v>177</v>
      </c>
      <c r="EG19" s="23">
        <v>1</v>
      </c>
      <c r="EH19" s="26">
        <f t="shared" si="9"/>
        <v>0</v>
      </c>
      <c r="EI19" t="s">
        <v>177</v>
      </c>
      <c r="EJ19" s="18" t="s">
        <v>177</v>
      </c>
      <c r="EK19" s="23">
        <v>0.5</v>
      </c>
      <c r="EL19" s="26">
        <f t="shared" si="10"/>
        <v>0</v>
      </c>
      <c r="EM19" t="s">
        <v>177</v>
      </c>
      <c r="EN19" s="18" t="s">
        <v>177</v>
      </c>
      <c r="EO19" s="23">
        <v>0</v>
      </c>
      <c r="EP19" s="3">
        <f t="shared" si="11"/>
        <v>19</v>
      </c>
      <c r="EQ19" s="29">
        <f t="shared" si="12"/>
        <v>8</v>
      </c>
      <c r="ER19">
        <v>0</v>
      </c>
      <c r="ES19" t="s">
        <v>316</v>
      </c>
      <c r="EV19" t="s">
        <v>177</v>
      </c>
      <c r="EW19">
        <v>1</v>
      </c>
      <c r="EX19">
        <v>1</v>
      </c>
      <c r="EY19">
        <v>1</v>
      </c>
      <c r="EZ19">
        <v>2</v>
      </c>
      <c r="FA19">
        <v>1</v>
      </c>
      <c r="FB19">
        <v>2</v>
      </c>
      <c r="FE19">
        <v>0</v>
      </c>
      <c r="FG19" t="s">
        <v>179</v>
      </c>
      <c r="FH19" t="s">
        <v>175</v>
      </c>
      <c r="FI19" t="s">
        <v>179</v>
      </c>
      <c r="FJ19" t="s">
        <v>179</v>
      </c>
      <c r="FK19" t="s">
        <v>175</v>
      </c>
      <c r="FL19" t="s">
        <v>179</v>
      </c>
      <c r="FO19" t="s">
        <v>191</v>
      </c>
      <c r="FP19" t="s">
        <v>191</v>
      </c>
      <c r="FQ19" t="s">
        <v>191</v>
      </c>
      <c r="FR19" t="s">
        <v>191</v>
      </c>
      <c r="FS19" t="s">
        <v>191</v>
      </c>
      <c r="FT19" t="s">
        <v>191</v>
      </c>
      <c r="FU19" t="s">
        <v>191</v>
      </c>
      <c r="FV19" t="s">
        <v>191</v>
      </c>
      <c r="FW19" t="s">
        <v>191</v>
      </c>
      <c r="FX19" t="s">
        <v>191</v>
      </c>
      <c r="FY19">
        <v>0</v>
      </c>
      <c r="FZ19" t="s">
        <v>177</v>
      </c>
      <c r="GA19" t="s">
        <v>415</v>
      </c>
      <c r="GB19" t="s">
        <v>416</v>
      </c>
      <c r="GC19" t="s">
        <v>417</v>
      </c>
      <c r="GD19" t="s">
        <v>418</v>
      </c>
      <c r="GE19" t="s">
        <v>368</v>
      </c>
      <c r="GX19">
        <v>39724191</v>
      </c>
      <c r="GY19" t="s">
        <v>419</v>
      </c>
      <c r="GZ19" t="s">
        <v>420</v>
      </c>
      <c r="HB19">
        <v>18</v>
      </c>
    </row>
    <row r="20" spans="1:210" x14ac:dyDescent="0.25">
      <c r="A20" t="s">
        <v>421</v>
      </c>
      <c r="B20" t="s">
        <v>422</v>
      </c>
      <c r="E20" t="s">
        <v>177</v>
      </c>
      <c r="F20" t="s">
        <v>167</v>
      </c>
      <c r="G20" t="s">
        <v>399</v>
      </c>
      <c r="H20" t="s">
        <v>169</v>
      </c>
      <c r="I20" t="s">
        <v>170</v>
      </c>
      <c r="J20" t="s">
        <v>482</v>
      </c>
      <c r="K20" t="s">
        <v>423</v>
      </c>
      <c r="L20" t="s">
        <v>424</v>
      </c>
      <c r="M20">
        <v>1</v>
      </c>
      <c r="N20">
        <v>1</v>
      </c>
      <c r="O20">
        <v>2</v>
      </c>
      <c r="P20" t="s">
        <v>264</v>
      </c>
      <c r="Q20" t="s">
        <v>175</v>
      </c>
      <c r="R20" t="s">
        <v>186</v>
      </c>
      <c r="S20" t="s">
        <v>175</v>
      </c>
      <c r="T20" t="s">
        <v>177</v>
      </c>
      <c r="U20">
        <v>0</v>
      </c>
      <c r="V20">
        <v>0</v>
      </c>
      <c r="W20">
        <v>1</v>
      </c>
      <c r="X20">
        <v>2</v>
      </c>
      <c r="Y20" s="4" t="s">
        <v>3357</v>
      </c>
      <c r="Z20" t="s">
        <v>177</v>
      </c>
      <c r="AA20" t="s">
        <v>179</v>
      </c>
      <c r="AB20" t="s">
        <v>179</v>
      </c>
      <c r="AC20" t="s">
        <v>177</v>
      </c>
      <c r="AD20" t="s">
        <v>177</v>
      </c>
      <c r="AE20" t="s">
        <v>179</v>
      </c>
      <c r="AF20" t="s">
        <v>177</v>
      </c>
      <c r="AG20" t="s">
        <v>177</v>
      </c>
      <c r="AH20" t="s">
        <v>177</v>
      </c>
      <c r="AI20" t="s">
        <v>177</v>
      </c>
      <c r="AJ20" t="s">
        <v>177</v>
      </c>
      <c r="AK20" t="s">
        <v>177</v>
      </c>
      <c r="AL20" t="s">
        <v>177</v>
      </c>
      <c r="AM20" t="s">
        <v>177</v>
      </c>
      <c r="AN20" t="s">
        <v>177</v>
      </c>
      <c r="AO20" t="s">
        <v>177</v>
      </c>
      <c r="AP20" t="s">
        <v>177</v>
      </c>
      <c r="AQ20" t="s">
        <v>177</v>
      </c>
      <c r="AR20" t="s">
        <v>179</v>
      </c>
      <c r="AS20" t="s">
        <v>376</v>
      </c>
      <c r="AT20">
        <v>0</v>
      </c>
      <c r="BE20" t="s">
        <v>180</v>
      </c>
      <c r="BF20" t="s">
        <v>177</v>
      </c>
      <c r="BG20" t="s">
        <v>175</v>
      </c>
      <c r="BH20" t="s">
        <v>177</v>
      </c>
      <c r="BI20" t="s">
        <v>177</v>
      </c>
      <c r="BJ20" t="s">
        <v>177</v>
      </c>
      <c r="BK20" t="s">
        <v>177</v>
      </c>
      <c r="BL20" t="s">
        <v>177</v>
      </c>
      <c r="BM20" t="s">
        <v>188</v>
      </c>
      <c r="BN20" t="s">
        <v>177</v>
      </c>
      <c r="BO20" t="s">
        <v>177</v>
      </c>
      <c r="BP20" t="s">
        <v>177</v>
      </c>
      <c r="BQ20" t="s">
        <v>177</v>
      </c>
      <c r="BR20" t="s">
        <v>177</v>
      </c>
      <c r="BS20" t="s">
        <v>177</v>
      </c>
      <c r="BT20">
        <f t="shared" si="1"/>
        <v>37</v>
      </c>
      <c r="BV20">
        <v>3</v>
      </c>
      <c r="BW20">
        <v>1</v>
      </c>
      <c r="BX20">
        <v>1</v>
      </c>
      <c r="BY20" t="s">
        <v>376</v>
      </c>
      <c r="BZ20" t="s">
        <v>204</v>
      </c>
      <c r="CA20" t="s">
        <v>175</v>
      </c>
      <c r="CB20" t="s">
        <v>175</v>
      </c>
      <c r="CC20" t="s">
        <v>179</v>
      </c>
      <c r="CD20" t="s">
        <v>179</v>
      </c>
      <c r="CE20" t="s">
        <v>188</v>
      </c>
      <c r="CF20" t="s">
        <v>188</v>
      </c>
      <c r="CG20">
        <v>1</v>
      </c>
      <c r="CH20" t="s">
        <v>425</v>
      </c>
      <c r="CI20" t="s">
        <v>414</v>
      </c>
      <c r="CJ20" t="s">
        <v>179</v>
      </c>
      <c r="CK20" t="s">
        <v>177</v>
      </c>
      <c r="CL20" t="s">
        <v>177</v>
      </c>
      <c r="CM20" t="s">
        <v>179</v>
      </c>
      <c r="CN20" t="s">
        <v>177</v>
      </c>
      <c r="CO20" t="s">
        <v>177</v>
      </c>
      <c r="CP20" t="s">
        <v>177</v>
      </c>
      <c r="CQ20" t="s">
        <v>177</v>
      </c>
      <c r="CR20" t="s">
        <v>177</v>
      </c>
      <c r="CS20" t="s">
        <v>177</v>
      </c>
      <c r="CW20" t="s">
        <v>179</v>
      </c>
      <c r="CX20" t="s">
        <v>175</v>
      </c>
      <c r="DA20" t="s">
        <v>179</v>
      </c>
      <c r="DB20" t="s">
        <v>175</v>
      </c>
      <c r="DC20" t="s">
        <v>177</v>
      </c>
      <c r="DD20" t="s">
        <v>177</v>
      </c>
      <c r="DE20" s="18">
        <f t="shared" si="13"/>
        <v>3</v>
      </c>
      <c r="DF20" s="23">
        <v>2</v>
      </c>
      <c r="DG20" s="26">
        <f t="shared" si="2"/>
        <v>6</v>
      </c>
      <c r="DH20" s="18" t="s">
        <v>177</v>
      </c>
      <c r="DI20" s="23">
        <v>3</v>
      </c>
      <c r="DJ20" s="26">
        <f t="shared" si="3"/>
        <v>0</v>
      </c>
      <c r="DK20" t="s">
        <v>177</v>
      </c>
      <c r="DL20" t="s">
        <v>177</v>
      </c>
      <c r="DM20" t="s">
        <v>177</v>
      </c>
      <c r="DN20" t="s">
        <v>177</v>
      </c>
      <c r="DO20" s="18">
        <f t="shared" si="0"/>
        <v>0</v>
      </c>
      <c r="DP20" s="23">
        <v>4</v>
      </c>
      <c r="DQ20" s="26">
        <f t="shared" si="4"/>
        <v>0</v>
      </c>
      <c r="DR20" t="s">
        <v>177</v>
      </c>
      <c r="DS20" s="18" t="s">
        <v>177</v>
      </c>
      <c r="DT20" s="23">
        <v>0.5</v>
      </c>
      <c r="DU20" s="26">
        <f t="shared" si="5"/>
        <v>0</v>
      </c>
      <c r="DV20" t="s">
        <v>179</v>
      </c>
      <c r="DW20" t="s">
        <v>177</v>
      </c>
      <c r="DX20" s="18">
        <f t="shared" si="6"/>
        <v>1</v>
      </c>
      <c r="DY20" s="23">
        <v>4</v>
      </c>
      <c r="DZ20" s="26">
        <f t="shared" si="7"/>
        <v>4</v>
      </c>
      <c r="EA20" t="s">
        <v>177</v>
      </c>
      <c r="EB20" s="18" t="s">
        <v>177</v>
      </c>
      <c r="EC20" s="23">
        <v>1</v>
      </c>
      <c r="ED20" s="26">
        <f t="shared" si="8"/>
        <v>0</v>
      </c>
      <c r="EE20" t="s">
        <v>177</v>
      </c>
      <c r="EF20" s="18" t="s">
        <v>177</v>
      </c>
      <c r="EG20" s="23">
        <v>1</v>
      </c>
      <c r="EH20" s="26">
        <f t="shared" si="9"/>
        <v>0</v>
      </c>
      <c r="EI20" t="s">
        <v>177</v>
      </c>
      <c r="EJ20" s="18" t="s">
        <v>177</v>
      </c>
      <c r="EK20" s="23">
        <v>0.5</v>
      </c>
      <c r="EL20" s="26">
        <f t="shared" si="10"/>
        <v>0</v>
      </c>
      <c r="EM20" t="s">
        <v>177</v>
      </c>
      <c r="EN20" s="18" t="s">
        <v>177</v>
      </c>
      <c r="EO20" s="23">
        <v>0</v>
      </c>
      <c r="EP20" s="3">
        <f t="shared" si="11"/>
        <v>10</v>
      </c>
      <c r="EQ20" s="29">
        <f t="shared" si="12"/>
        <v>4</v>
      </c>
      <c r="ER20">
        <v>0</v>
      </c>
      <c r="ES20" t="s">
        <v>316</v>
      </c>
      <c r="EV20" t="s">
        <v>232</v>
      </c>
      <c r="EW20">
        <v>0</v>
      </c>
      <c r="EY20">
        <v>0</v>
      </c>
      <c r="FA20">
        <v>1</v>
      </c>
      <c r="FB20">
        <v>1</v>
      </c>
      <c r="FE20">
        <v>0</v>
      </c>
      <c r="FG20" t="s">
        <v>179</v>
      </c>
      <c r="FH20" t="s">
        <v>175</v>
      </c>
      <c r="FI20" t="s">
        <v>179</v>
      </c>
      <c r="FJ20" t="s">
        <v>179</v>
      </c>
      <c r="FK20" t="s">
        <v>175</v>
      </c>
      <c r="FL20" t="s">
        <v>179</v>
      </c>
      <c r="FO20" t="s">
        <v>191</v>
      </c>
      <c r="FP20" t="s">
        <v>191</v>
      </c>
      <c r="FQ20" t="s">
        <v>191</v>
      </c>
      <c r="FR20" t="s">
        <v>191</v>
      </c>
      <c r="FS20" t="s">
        <v>191</v>
      </c>
      <c r="FT20" t="s">
        <v>191</v>
      </c>
      <c r="FU20" t="s">
        <v>191</v>
      </c>
      <c r="FV20" t="s">
        <v>191</v>
      </c>
      <c r="FW20" t="s">
        <v>191</v>
      </c>
      <c r="FX20" t="s">
        <v>191</v>
      </c>
      <c r="FY20">
        <v>1</v>
      </c>
      <c r="FZ20" t="s">
        <v>177</v>
      </c>
      <c r="GA20" t="s">
        <v>426</v>
      </c>
      <c r="GB20" t="s">
        <v>427</v>
      </c>
      <c r="GC20" t="s">
        <v>428</v>
      </c>
      <c r="GD20" t="s">
        <v>429</v>
      </c>
      <c r="GE20" t="s">
        <v>382</v>
      </c>
      <c r="GX20">
        <v>39724189</v>
      </c>
      <c r="GY20" t="s">
        <v>430</v>
      </c>
      <c r="GZ20" t="s">
        <v>431</v>
      </c>
      <c r="HB20">
        <v>19</v>
      </c>
    </row>
    <row r="21" spans="1:210" x14ac:dyDescent="0.25">
      <c r="A21" t="s">
        <v>432</v>
      </c>
      <c r="B21" t="s">
        <v>433</v>
      </c>
      <c r="F21" t="s">
        <v>167</v>
      </c>
      <c r="G21" t="s">
        <v>399</v>
      </c>
      <c r="H21" t="s">
        <v>169</v>
      </c>
      <c r="I21" t="s">
        <v>170</v>
      </c>
      <c r="J21" t="s">
        <v>482</v>
      </c>
      <c r="K21" t="s">
        <v>434</v>
      </c>
      <c r="L21" t="s">
        <v>435</v>
      </c>
      <c r="M21">
        <v>1</v>
      </c>
      <c r="N21">
        <v>1</v>
      </c>
      <c r="O21">
        <v>2</v>
      </c>
      <c r="P21" t="s">
        <v>232</v>
      </c>
      <c r="Q21" t="s">
        <v>186</v>
      </c>
      <c r="R21" t="s">
        <v>175</v>
      </c>
      <c r="S21" t="s">
        <v>177</v>
      </c>
      <c r="T21" t="s">
        <v>177</v>
      </c>
      <c r="U21">
        <v>0</v>
      </c>
      <c r="V21">
        <v>0</v>
      </c>
      <c r="W21">
        <v>1</v>
      </c>
      <c r="X21">
        <v>2</v>
      </c>
      <c r="Y21" s="4" t="s">
        <v>3359</v>
      </c>
      <c r="Z21" t="s">
        <v>179</v>
      </c>
      <c r="AA21" t="s">
        <v>177</v>
      </c>
      <c r="AB21" t="s">
        <v>179</v>
      </c>
      <c r="AC21" t="s">
        <v>177</v>
      </c>
      <c r="AD21" t="s">
        <v>177</v>
      </c>
      <c r="AE21" t="s">
        <v>179</v>
      </c>
      <c r="AF21" t="s">
        <v>177</v>
      </c>
      <c r="AG21" t="s">
        <v>177</v>
      </c>
      <c r="AH21" t="s">
        <v>177</v>
      </c>
      <c r="AI21" t="s">
        <v>177</v>
      </c>
      <c r="AJ21" t="s">
        <v>177</v>
      </c>
      <c r="AK21" t="s">
        <v>177</v>
      </c>
      <c r="AL21" t="s">
        <v>177</v>
      </c>
      <c r="AM21" t="s">
        <v>177</v>
      </c>
      <c r="AN21" t="s">
        <v>177</v>
      </c>
      <c r="AO21" t="s">
        <v>177</v>
      </c>
      <c r="AP21" t="s">
        <v>177</v>
      </c>
      <c r="AQ21" t="s">
        <v>177</v>
      </c>
      <c r="AR21" t="s">
        <v>179</v>
      </c>
      <c r="AS21" t="s">
        <v>180</v>
      </c>
      <c r="AT21">
        <v>0</v>
      </c>
      <c r="BE21" t="s">
        <v>205</v>
      </c>
      <c r="BF21" t="s">
        <v>177</v>
      </c>
      <c r="BG21" t="s">
        <v>179</v>
      </c>
      <c r="BH21" t="s">
        <v>177</v>
      </c>
      <c r="BI21" t="s">
        <v>177</v>
      </c>
      <c r="BJ21" t="s">
        <v>177</v>
      </c>
      <c r="BK21" t="s">
        <v>177</v>
      </c>
      <c r="BL21" t="s">
        <v>177</v>
      </c>
      <c r="BM21" t="s">
        <v>177</v>
      </c>
      <c r="BN21" t="s">
        <v>177</v>
      </c>
      <c r="BO21" t="s">
        <v>177</v>
      </c>
      <c r="BP21" t="s">
        <v>177</v>
      </c>
      <c r="BQ21" t="s">
        <v>177</v>
      </c>
      <c r="BR21" t="s">
        <v>177</v>
      </c>
      <c r="BS21" t="s">
        <v>177</v>
      </c>
      <c r="BT21">
        <f t="shared" si="1"/>
        <v>16</v>
      </c>
      <c r="BV21">
        <v>3</v>
      </c>
      <c r="BW21">
        <v>1</v>
      </c>
      <c r="BX21">
        <v>1</v>
      </c>
      <c r="BY21" t="s">
        <v>220</v>
      </c>
      <c r="BZ21" t="s">
        <v>288</v>
      </c>
      <c r="CA21" t="s">
        <v>179</v>
      </c>
      <c r="CB21" t="s">
        <v>177</v>
      </c>
      <c r="CC21" t="s">
        <v>179</v>
      </c>
      <c r="CD21" t="s">
        <v>177</v>
      </c>
      <c r="CE21" t="s">
        <v>177</v>
      </c>
      <c r="CF21" t="s">
        <v>177</v>
      </c>
      <c r="CG21">
        <v>1</v>
      </c>
      <c r="CH21" t="s">
        <v>436</v>
      </c>
      <c r="CI21" t="s">
        <v>437</v>
      </c>
      <c r="CJ21" t="s">
        <v>179</v>
      </c>
      <c r="CK21" t="s">
        <v>177</v>
      </c>
      <c r="CL21" t="s">
        <v>177</v>
      </c>
      <c r="CM21" t="s">
        <v>179</v>
      </c>
      <c r="CN21" t="s">
        <v>177</v>
      </c>
      <c r="CO21" t="s">
        <v>177</v>
      </c>
      <c r="CP21" t="s">
        <v>177</v>
      </c>
      <c r="CQ21" t="s">
        <v>177</v>
      </c>
      <c r="CR21" t="s">
        <v>177</v>
      </c>
      <c r="CS21" t="s">
        <v>177</v>
      </c>
      <c r="CW21" t="s">
        <v>179</v>
      </c>
      <c r="CX21" t="s">
        <v>175</v>
      </c>
      <c r="DA21" t="s">
        <v>179</v>
      </c>
      <c r="DB21" t="s">
        <v>179</v>
      </c>
      <c r="DC21" t="s">
        <v>177</v>
      </c>
      <c r="DD21" t="s">
        <v>177</v>
      </c>
      <c r="DE21" s="18">
        <f t="shared" si="13"/>
        <v>2</v>
      </c>
      <c r="DF21" s="23">
        <v>2</v>
      </c>
      <c r="DG21" s="26">
        <f t="shared" si="2"/>
        <v>4</v>
      </c>
      <c r="DH21" s="18" t="s">
        <v>177</v>
      </c>
      <c r="DI21" s="23">
        <v>3</v>
      </c>
      <c r="DJ21" s="26">
        <f t="shared" si="3"/>
        <v>0</v>
      </c>
      <c r="DK21" t="s">
        <v>177</v>
      </c>
      <c r="DL21" t="s">
        <v>177</v>
      </c>
      <c r="DM21" t="s">
        <v>177</v>
      </c>
      <c r="DN21" t="s">
        <v>177</v>
      </c>
      <c r="DO21" s="18">
        <f t="shared" si="0"/>
        <v>0</v>
      </c>
      <c r="DP21" s="23">
        <v>4</v>
      </c>
      <c r="DQ21" s="26">
        <f t="shared" si="4"/>
        <v>0</v>
      </c>
      <c r="DR21" t="s">
        <v>177</v>
      </c>
      <c r="DS21" s="18" t="s">
        <v>177</v>
      </c>
      <c r="DT21" s="23">
        <v>0.5</v>
      </c>
      <c r="DU21" s="26">
        <f t="shared" si="5"/>
        <v>0</v>
      </c>
      <c r="DV21" t="s">
        <v>177</v>
      </c>
      <c r="DW21" t="s">
        <v>179</v>
      </c>
      <c r="DX21" s="18">
        <f t="shared" si="6"/>
        <v>1</v>
      </c>
      <c r="DY21" s="23">
        <v>4</v>
      </c>
      <c r="DZ21" s="26">
        <f t="shared" si="7"/>
        <v>4</v>
      </c>
      <c r="EA21" t="s">
        <v>177</v>
      </c>
      <c r="EB21" s="18" t="s">
        <v>177</v>
      </c>
      <c r="EC21" s="23">
        <v>1</v>
      </c>
      <c r="ED21" s="26">
        <f t="shared" si="8"/>
        <v>0</v>
      </c>
      <c r="EE21" t="s">
        <v>177</v>
      </c>
      <c r="EF21" s="18" t="s">
        <v>177</v>
      </c>
      <c r="EG21" s="23">
        <v>1</v>
      </c>
      <c r="EH21" s="26">
        <f t="shared" si="9"/>
        <v>0</v>
      </c>
      <c r="EI21" t="s">
        <v>177</v>
      </c>
      <c r="EJ21" s="18" t="s">
        <v>177</v>
      </c>
      <c r="EK21" s="23">
        <v>0.5</v>
      </c>
      <c r="EL21" s="26">
        <f t="shared" si="10"/>
        <v>0</v>
      </c>
      <c r="EM21" t="s">
        <v>177</v>
      </c>
      <c r="EN21" s="18" t="s">
        <v>177</v>
      </c>
      <c r="EO21" s="23">
        <v>0</v>
      </c>
      <c r="EP21" s="3">
        <f t="shared" si="11"/>
        <v>8</v>
      </c>
      <c r="EQ21" s="29">
        <f t="shared" si="12"/>
        <v>3</v>
      </c>
      <c r="ER21">
        <v>0</v>
      </c>
      <c r="ES21" t="s">
        <v>316</v>
      </c>
      <c r="EV21" t="s">
        <v>176</v>
      </c>
      <c r="EW21">
        <v>0</v>
      </c>
      <c r="EY21">
        <v>0</v>
      </c>
      <c r="FA21">
        <v>0</v>
      </c>
      <c r="FE21">
        <v>1</v>
      </c>
      <c r="FG21" t="s">
        <v>179</v>
      </c>
      <c r="FH21" t="s">
        <v>175</v>
      </c>
      <c r="FI21" t="s">
        <v>179</v>
      </c>
      <c r="FJ21" t="s">
        <v>179</v>
      </c>
      <c r="FK21" t="s">
        <v>179</v>
      </c>
      <c r="FL21" t="s">
        <v>179</v>
      </c>
      <c r="FO21" t="s">
        <v>438</v>
      </c>
      <c r="FP21" t="s">
        <v>438</v>
      </c>
      <c r="FQ21" t="s">
        <v>438</v>
      </c>
      <c r="FR21" t="s">
        <v>438</v>
      </c>
      <c r="FS21" t="s">
        <v>438</v>
      </c>
      <c r="FT21" t="s">
        <v>438</v>
      </c>
      <c r="FU21" t="s">
        <v>191</v>
      </c>
      <c r="FV21" t="s">
        <v>191</v>
      </c>
      <c r="FW21" t="s">
        <v>191</v>
      </c>
      <c r="FX21" t="s">
        <v>191</v>
      </c>
      <c r="FY21">
        <v>0</v>
      </c>
      <c r="FZ21" t="s">
        <v>177</v>
      </c>
      <c r="GA21" t="s">
        <v>439</v>
      </c>
      <c r="GB21" t="s">
        <v>440</v>
      </c>
      <c r="GC21" t="s">
        <v>441</v>
      </c>
      <c r="GD21" t="s">
        <v>442</v>
      </c>
      <c r="GE21" t="s">
        <v>368</v>
      </c>
      <c r="GX21">
        <v>39724186</v>
      </c>
      <c r="GY21" t="s">
        <v>443</v>
      </c>
      <c r="GZ21" t="s">
        <v>431</v>
      </c>
      <c r="HB21">
        <v>20</v>
      </c>
    </row>
    <row r="22" spans="1:210" x14ac:dyDescent="0.25">
      <c r="A22" t="s">
        <v>444</v>
      </c>
      <c r="B22" t="s">
        <v>445</v>
      </c>
      <c r="F22" t="s">
        <v>167</v>
      </c>
      <c r="G22" t="s">
        <v>399</v>
      </c>
      <c r="H22" t="s">
        <v>169</v>
      </c>
      <c r="I22" t="s">
        <v>170</v>
      </c>
      <c r="J22" t="s">
        <v>482</v>
      </c>
      <c r="K22" t="s">
        <v>446</v>
      </c>
      <c r="L22" t="s">
        <v>447</v>
      </c>
      <c r="M22">
        <v>1</v>
      </c>
      <c r="N22">
        <v>1</v>
      </c>
      <c r="O22">
        <v>2</v>
      </c>
      <c r="P22" t="s">
        <v>176</v>
      </c>
      <c r="Q22" t="s">
        <v>175</v>
      </c>
      <c r="R22" t="s">
        <v>187</v>
      </c>
      <c r="S22" t="s">
        <v>177</v>
      </c>
      <c r="T22" t="s">
        <v>177</v>
      </c>
      <c r="U22">
        <v>0</v>
      </c>
      <c r="V22">
        <v>0</v>
      </c>
      <c r="W22">
        <v>1</v>
      </c>
      <c r="X22">
        <v>1</v>
      </c>
      <c r="Y22" s="4" t="s">
        <v>3360</v>
      </c>
      <c r="Z22" t="s">
        <v>177</v>
      </c>
      <c r="AA22" t="s">
        <v>179</v>
      </c>
      <c r="AB22" t="s">
        <v>179</v>
      </c>
      <c r="AC22" t="s">
        <v>177</v>
      </c>
      <c r="AD22" t="s">
        <v>177</v>
      </c>
      <c r="AE22" t="s">
        <v>179</v>
      </c>
      <c r="AF22" t="s">
        <v>177</v>
      </c>
      <c r="AG22" t="s">
        <v>177</v>
      </c>
      <c r="AH22" t="s">
        <v>177</v>
      </c>
      <c r="AI22" t="s">
        <v>177</v>
      </c>
      <c r="AJ22" t="s">
        <v>177</v>
      </c>
      <c r="AK22" t="s">
        <v>177</v>
      </c>
      <c r="AL22" t="s">
        <v>177</v>
      </c>
      <c r="AM22" t="s">
        <v>177</v>
      </c>
      <c r="AN22" t="s">
        <v>177</v>
      </c>
      <c r="AO22" t="s">
        <v>177</v>
      </c>
      <c r="AP22" t="s">
        <v>177</v>
      </c>
      <c r="AQ22" t="s">
        <v>177</v>
      </c>
      <c r="AR22" t="s">
        <v>175</v>
      </c>
      <c r="AS22" t="s">
        <v>314</v>
      </c>
      <c r="AT22">
        <v>0</v>
      </c>
      <c r="BE22" t="s">
        <v>448</v>
      </c>
      <c r="BF22" t="s">
        <v>177</v>
      </c>
      <c r="BG22" t="s">
        <v>177</v>
      </c>
      <c r="BH22" t="s">
        <v>177</v>
      </c>
      <c r="BI22" t="s">
        <v>177</v>
      </c>
      <c r="BJ22" t="s">
        <v>177</v>
      </c>
      <c r="BK22" t="s">
        <v>177</v>
      </c>
      <c r="BL22" t="s">
        <v>177</v>
      </c>
      <c r="BM22" t="s">
        <v>175</v>
      </c>
      <c r="BN22" t="s">
        <v>177</v>
      </c>
      <c r="BO22" t="s">
        <v>177</v>
      </c>
      <c r="BP22" t="s">
        <v>177</v>
      </c>
      <c r="BQ22" t="s">
        <v>177</v>
      </c>
      <c r="BR22" t="s">
        <v>177</v>
      </c>
      <c r="BS22" t="s">
        <v>177</v>
      </c>
      <c r="BT22">
        <f t="shared" si="1"/>
        <v>16</v>
      </c>
      <c r="BV22">
        <v>5</v>
      </c>
      <c r="BW22">
        <v>1</v>
      </c>
      <c r="BX22">
        <v>1</v>
      </c>
      <c r="BY22" t="s">
        <v>449</v>
      </c>
      <c r="BZ22" t="s">
        <v>376</v>
      </c>
      <c r="CA22" t="s">
        <v>177</v>
      </c>
      <c r="CB22" t="s">
        <v>177</v>
      </c>
      <c r="CC22" t="s">
        <v>177</v>
      </c>
      <c r="CD22" t="s">
        <v>177</v>
      </c>
      <c r="CE22" t="s">
        <v>177</v>
      </c>
      <c r="CF22" t="s">
        <v>177</v>
      </c>
      <c r="CG22">
        <v>0</v>
      </c>
      <c r="CW22" t="s">
        <v>179</v>
      </c>
      <c r="CX22" t="s">
        <v>179</v>
      </c>
      <c r="DA22" t="s">
        <v>179</v>
      </c>
      <c r="DB22" t="s">
        <v>179</v>
      </c>
      <c r="DC22" t="s">
        <v>179</v>
      </c>
      <c r="DD22" t="s">
        <v>179</v>
      </c>
      <c r="DE22" s="18">
        <f t="shared" si="13"/>
        <v>4</v>
      </c>
      <c r="DF22" s="23">
        <v>2</v>
      </c>
      <c r="DG22" s="26">
        <f t="shared" si="2"/>
        <v>8</v>
      </c>
      <c r="DH22" s="18" t="s">
        <v>177</v>
      </c>
      <c r="DI22" s="23">
        <v>3</v>
      </c>
      <c r="DJ22" s="26">
        <f t="shared" si="3"/>
        <v>0</v>
      </c>
      <c r="DK22" t="s">
        <v>177</v>
      </c>
      <c r="DL22" t="s">
        <v>177</v>
      </c>
      <c r="DM22" t="s">
        <v>177</v>
      </c>
      <c r="DN22" t="s">
        <v>177</v>
      </c>
      <c r="DO22" s="18">
        <f t="shared" si="0"/>
        <v>0</v>
      </c>
      <c r="DP22" s="23">
        <v>4</v>
      </c>
      <c r="DQ22" s="26">
        <f t="shared" si="4"/>
        <v>0</v>
      </c>
      <c r="DR22" t="s">
        <v>177</v>
      </c>
      <c r="DS22" s="18" t="s">
        <v>177</v>
      </c>
      <c r="DT22" s="23">
        <v>0.5</v>
      </c>
      <c r="DU22" s="26">
        <f t="shared" si="5"/>
        <v>0</v>
      </c>
      <c r="DV22" t="s">
        <v>179</v>
      </c>
      <c r="DW22" t="s">
        <v>179</v>
      </c>
      <c r="DX22" s="18">
        <f t="shared" si="6"/>
        <v>2</v>
      </c>
      <c r="DY22" s="23">
        <v>4</v>
      </c>
      <c r="DZ22" s="26">
        <f t="shared" si="7"/>
        <v>8</v>
      </c>
      <c r="EA22" t="s">
        <v>177</v>
      </c>
      <c r="EB22" s="18" t="s">
        <v>177</v>
      </c>
      <c r="EC22" s="23">
        <v>1</v>
      </c>
      <c r="ED22" s="26">
        <f t="shared" si="8"/>
        <v>0</v>
      </c>
      <c r="EE22" t="s">
        <v>177</v>
      </c>
      <c r="EF22" s="18" t="s">
        <v>177</v>
      </c>
      <c r="EG22" s="23">
        <v>1</v>
      </c>
      <c r="EH22" s="26">
        <f t="shared" si="9"/>
        <v>0</v>
      </c>
      <c r="EI22" t="s">
        <v>177</v>
      </c>
      <c r="EJ22" s="18" t="s">
        <v>177</v>
      </c>
      <c r="EK22" s="23">
        <v>0.5</v>
      </c>
      <c r="EL22" s="26">
        <f t="shared" si="10"/>
        <v>0</v>
      </c>
      <c r="EM22" t="s">
        <v>177</v>
      </c>
      <c r="EN22" s="18" t="s">
        <v>177</v>
      </c>
      <c r="EO22" s="23">
        <v>0</v>
      </c>
      <c r="EP22" s="3">
        <f t="shared" si="11"/>
        <v>16</v>
      </c>
      <c r="EQ22" s="29">
        <f t="shared" si="12"/>
        <v>6</v>
      </c>
      <c r="ER22">
        <v>1</v>
      </c>
      <c r="ES22" t="s">
        <v>316</v>
      </c>
      <c r="EV22" t="s">
        <v>188</v>
      </c>
      <c r="EW22">
        <v>0</v>
      </c>
      <c r="EY22">
        <v>0</v>
      </c>
      <c r="FA22">
        <v>0</v>
      </c>
      <c r="FE22">
        <v>0</v>
      </c>
      <c r="FG22" t="s">
        <v>175</v>
      </c>
      <c r="FH22" t="s">
        <v>179</v>
      </c>
      <c r="FI22" t="s">
        <v>179</v>
      </c>
      <c r="FJ22" t="s">
        <v>179</v>
      </c>
      <c r="FK22" t="s">
        <v>179</v>
      </c>
      <c r="FL22" t="s">
        <v>175</v>
      </c>
      <c r="FO22" t="s">
        <v>191</v>
      </c>
      <c r="FP22" t="s">
        <v>191</v>
      </c>
      <c r="FQ22" t="s">
        <v>191</v>
      </c>
      <c r="FR22" t="s">
        <v>191</v>
      </c>
      <c r="FS22" t="s">
        <v>191</v>
      </c>
      <c r="FT22" t="s">
        <v>191</v>
      </c>
      <c r="FU22" t="s">
        <v>191</v>
      </c>
      <c r="FV22" t="s">
        <v>191</v>
      </c>
      <c r="FW22" t="s">
        <v>191</v>
      </c>
      <c r="FX22" t="s">
        <v>191</v>
      </c>
      <c r="FY22">
        <v>0</v>
      </c>
      <c r="FZ22" t="s">
        <v>177</v>
      </c>
      <c r="GA22" t="s">
        <v>450</v>
      </c>
      <c r="GB22" t="s">
        <v>451</v>
      </c>
      <c r="GC22" t="s">
        <v>452</v>
      </c>
      <c r="GD22" t="s">
        <v>453</v>
      </c>
      <c r="GE22" t="s">
        <v>454</v>
      </c>
      <c r="GX22">
        <v>39724183</v>
      </c>
      <c r="GY22" t="s">
        <v>455</v>
      </c>
      <c r="GZ22" t="s">
        <v>456</v>
      </c>
      <c r="HB22">
        <v>21</v>
      </c>
    </row>
    <row r="23" spans="1:210" x14ac:dyDescent="0.25">
      <c r="A23" t="s">
        <v>457</v>
      </c>
      <c r="B23" t="s">
        <v>458</v>
      </c>
      <c r="F23" t="s">
        <v>167</v>
      </c>
      <c r="G23" t="s">
        <v>399</v>
      </c>
      <c r="H23" t="s">
        <v>169</v>
      </c>
      <c r="I23" t="s">
        <v>170</v>
      </c>
      <c r="J23" t="s">
        <v>482</v>
      </c>
      <c r="K23" t="s">
        <v>459</v>
      </c>
      <c r="L23" t="s">
        <v>460</v>
      </c>
      <c r="M23">
        <v>1</v>
      </c>
      <c r="N23">
        <v>1</v>
      </c>
      <c r="O23">
        <v>2</v>
      </c>
      <c r="P23" t="s">
        <v>232</v>
      </c>
      <c r="Q23" t="s">
        <v>186</v>
      </c>
      <c r="R23" t="s">
        <v>186</v>
      </c>
      <c r="S23" t="s">
        <v>186</v>
      </c>
      <c r="T23" t="s">
        <v>177</v>
      </c>
      <c r="U23">
        <v>0</v>
      </c>
      <c r="V23">
        <v>0</v>
      </c>
      <c r="W23">
        <v>1</v>
      </c>
      <c r="X23">
        <v>2</v>
      </c>
      <c r="Y23" s="4" t="s">
        <v>3357</v>
      </c>
      <c r="Z23" t="s">
        <v>177</v>
      </c>
      <c r="AA23" t="s">
        <v>179</v>
      </c>
      <c r="AB23" t="s">
        <v>179</v>
      </c>
      <c r="AC23" t="s">
        <v>177</v>
      </c>
      <c r="AD23" t="s">
        <v>177</v>
      </c>
      <c r="AE23" t="s">
        <v>179</v>
      </c>
      <c r="AF23" t="s">
        <v>177</v>
      </c>
      <c r="AG23" t="s">
        <v>177</v>
      </c>
      <c r="AH23" t="s">
        <v>177</v>
      </c>
      <c r="AI23" t="s">
        <v>177</v>
      </c>
      <c r="AJ23" t="s">
        <v>177</v>
      </c>
      <c r="AK23" t="s">
        <v>177</v>
      </c>
      <c r="AL23" t="s">
        <v>177</v>
      </c>
      <c r="AM23" t="s">
        <v>177</v>
      </c>
      <c r="AN23" t="s">
        <v>177</v>
      </c>
      <c r="AO23" t="s">
        <v>177</v>
      </c>
      <c r="AP23" t="s">
        <v>177</v>
      </c>
      <c r="AQ23" t="s">
        <v>177</v>
      </c>
      <c r="AR23" t="s">
        <v>179</v>
      </c>
      <c r="AS23" t="s">
        <v>204</v>
      </c>
      <c r="AT23">
        <v>0</v>
      </c>
      <c r="BE23" t="s">
        <v>181</v>
      </c>
      <c r="BF23" t="s">
        <v>177</v>
      </c>
      <c r="BG23" t="s">
        <v>179</v>
      </c>
      <c r="BH23" t="s">
        <v>177</v>
      </c>
      <c r="BI23" t="s">
        <v>177</v>
      </c>
      <c r="BJ23" t="s">
        <v>177</v>
      </c>
      <c r="BK23" t="s">
        <v>177</v>
      </c>
      <c r="BL23" t="s">
        <v>177</v>
      </c>
      <c r="BM23" t="s">
        <v>175</v>
      </c>
      <c r="BN23" t="s">
        <v>177</v>
      </c>
      <c r="BO23" t="s">
        <v>177</v>
      </c>
      <c r="BP23" t="s">
        <v>177</v>
      </c>
      <c r="BQ23" t="s">
        <v>177</v>
      </c>
      <c r="BR23" t="s">
        <v>177</v>
      </c>
      <c r="BS23" t="s">
        <v>177</v>
      </c>
      <c r="BT23">
        <f t="shared" si="1"/>
        <v>23</v>
      </c>
      <c r="BV23">
        <v>3</v>
      </c>
      <c r="BW23">
        <v>1</v>
      </c>
      <c r="BX23">
        <v>1</v>
      </c>
      <c r="BY23" t="s">
        <v>206</v>
      </c>
      <c r="BZ23" t="s">
        <v>180</v>
      </c>
      <c r="CA23" t="s">
        <v>179</v>
      </c>
      <c r="CB23" t="s">
        <v>177</v>
      </c>
      <c r="CC23" t="s">
        <v>179</v>
      </c>
      <c r="CD23" t="s">
        <v>177</v>
      </c>
      <c r="CE23" t="s">
        <v>177</v>
      </c>
      <c r="CF23" t="s">
        <v>235</v>
      </c>
      <c r="CG23">
        <v>1</v>
      </c>
      <c r="CH23" t="s">
        <v>461</v>
      </c>
      <c r="CI23" t="s">
        <v>414</v>
      </c>
      <c r="CJ23" t="s">
        <v>179</v>
      </c>
      <c r="CK23" t="s">
        <v>177</v>
      </c>
      <c r="CL23" t="s">
        <v>177</v>
      </c>
      <c r="CM23" t="s">
        <v>179</v>
      </c>
      <c r="CN23" t="s">
        <v>177</v>
      </c>
      <c r="CO23" t="s">
        <v>177</v>
      </c>
      <c r="CP23" t="s">
        <v>177</v>
      </c>
      <c r="CQ23" t="s">
        <v>177</v>
      </c>
      <c r="CR23" t="s">
        <v>177</v>
      </c>
      <c r="CS23" t="s">
        <v>177</v>
      </c>
      <c r="CW23" t="s">
        <v>179</v>
      </c>
      <c r="CX23" t="s">
        <v>175</v>
      </c>
      <c r="DA23" t="s">
        <v>179</v>
      </c>
      <c r="DB23" t="s">
        <v>175</v>
      </c>
      <c r="DC23" t="s">
        <v>177</v>
      </c>
      <c r="DD23" t="s">
        <v>177</v>
      </c>
      <c r="DE23" s="18">
        <f t="shared" si="13"/>
        <v>3</v>
      </c>
      <c r="DF23" s="23">
        <v>2</v>
      </c>
      <c r="DG23" s="26">
        <f t="shared" si="2"/>
        <v>6</v>
      </c>
      <c r="DH23" s="18" t="s">
        <v>177</v>
      </c>
      <c r="DI23" s="23">
        <v>3</v>
      </c>
      <c r="DJ23" s="26">
        <f t="shared" si="3"/>
        <v>0</v>
      </c>
      <c r="DK23" t="s">
        <v>177</v>
      </c>
      <c r="DL23" t="s">
        <v>177</v>
      </c>
      <c r="DM23" t="s">
        <v>177</v>
      </c>
      <c r="DN23" t="s">
        <v>177</v>
      </c>
      <c r="DO23" s="18">
        <f t="shared" si="0"/>
        <v>0</v>
      </c>
      <c r="DP23" s="23">
        <v>4</v>
      </c>
      <c r="DQ23" s="26">
        <f t="shared" si="4"/>
        <v>0</v>
      </c>
      <c r="DR23" t="s">
        <v>177</v>
      </c>
      <c r="DS23" s="18" t="s">
        <v>177</v>
      </c>
      <c r="DT23" s="23">
        <v>0.5</v>
      </c>
      <c r="DU23" s="26">
        <f t="shared" si="5"/>
        <v>0</v>
      </c>
      <c r="DV23" t="s">
        <v>177</v>
      </c>
      <c r="DW23" t="s">
        <v>175</v>
      </c>
      <c r="DX23" s="18">
        <f t="shared" si="6"/>
        <v>2</v>
      </c>
      <c r="DY23" s="23">
        <v>4</v>
      </c>
      <c r="DZ23" s="26">
        <f t="shared" si="7"/>
        <v>8</v>
      </c>
      <c r="EA23" t="s">
        <v>177</v>
      </c>
      <c r="EB23" s="18" t="s">
        <v>177</v>
      </c>
      <c r="EC23" s="23">
        <v>1</v>
      </c>
      <c r="ED23" s="26">
        <f t="shared" si="8"/>
        <v>0</v>
      </c>
      <c r="EE23" t="s">
        <v>177</v>
      </c>
      <c r="EF23" s="18" t="s">
        <v>177</v>
      </c>
      <c r="EG23" s="23">
        <v>1</v>
      </c>
      <c r="EH23" s="26">
        <f t="shared" si="9"/>
        <v>0</v>
      </c>
      <c r="EI23" t="s">
        <v>177</v>
      </c>
      <c r="EJ23" s="18" t="s">
        <v>177</v>
      </c>
      <c r="EK23" s="23">
        <v>0.5</v>
      </c>
      <c r="EL23" s="26">
        <f t="shared" si="10"/>
        <v>0</v>
      </c>
      <c r="EM23" t="s">
        <v>177</v>
      </c>
      <c r="EN23" s="18" t="s">
        <v>177</v>
      </c>
      <c r="EO23" s="23">
        <v>0</v>
      </c>
      <c r="EP23" s="3">
        <f t="shared" si="11"/>
        <v>14</v>
      </c>
      <c r="EQ23" s="29">
        <f t="shared" si="12"/>
        <v>5</v>
      </c>
      <c r="ER23">
        <v>0</v>
      </c>
      <c r="ES23" t="s">
        <v>316</v>
      </c>
      <c r="EV23" t="s">
        <v>232</v>
      </c>
      <c r="EW23">
        <v>0</v>
      </c>
      <c r="EY23">
        <v>1</v>
      </c>
      <c r="EZ23">
        <v>1</v>
      </c>
      <c r="FA23">
        <v>0</v>
      </c>
      <c r="FE23">
        <v>1</v>
      </c>
      <c r="FG23" t="s">
        <v>179</v>
      </c>
      <c r="FH23" t="s">
        <v>175</v>
      </c>
      <c r="FI23" t="s">
        <v>179</v>
      </c>
      <c r="FJ23" t="s">
        <v>175</v>
      </c>
      <c r="FK23" t="s">
        <v>179</v>
      </c>
      <c r="FL23" t="s">
        <v>175</v>
      </c>
      <c r="FO23" t="s">
        <v>191</v>
      </c>
      <c r="FP23" t="s">
        <v>191</v>
      </c>
      <c r="FQ23" t="s">
        <v>191</v>
      </c>
      <c r="FR23" t="s">
        <v>191</v>
      </c>
      <c r="FS23" t="s">
        <v>191</v>
      </c>
      <c r="FT23" t="s">
        <v>191</v>
      </c>
      <c r="FU23" t="s">
        <v>191</v>
      </c>
      <c r="FV23" t="s">
        <v>191</v>
      </c>
      <c r="FW23" t="s">
        <v>191</v>
      </c>
      <c r="FX23" t="s">
        <v>191</v>
      </c>
      <c r="FY23">
        <v>0</v>
      </c>
      <c r="FZ23" t="s">
        <v>177</v>
      </c>
      <c r="GA23" t="s">
        <v>462</v>
      </c>
      <c r="GB23" t="s">
        <v>463</v>
      </c>
      <c r="GC23" t="s">
        <v>464</v>
      </c>
      <c r="GD23" t="s">
        <v>465</v>
      </c>
      <c r="GE23" t="s">
        <v>466</v>
      </c>
      <c r="GX23">
        <v>39724182</v>
      </c>
      <c r="GY23" t="s">
        <v>467</v>
      </c>
      <c r="GZ23" t="s">
        <v>468</v>
      </c>
      <c r="HB23">
        <v>22</v>
      </c>
    </row>
    <row r="24" spans="1:210" x14ac:dyDescent="0.25">
      <c r="A24" t="s">
        <v>469</v>
      </c>
      <c r="B24" t="s">
        <v>470</v>
      </c>
      <c r="F24" t="s">
        <v>167</v>
      </c>
      <c r="G24" t="s">
        <v>399</v>
      </c>
      <c r="H24" t="s">
        <v>169</v>
      </c>
      <c r="I24" t="s">
        <v>170</v>
      </c>
      <c r="J24" t="s">
        <v>482</v>
      </c>
      <c r="K24" t="s">
        <v>471</v>
      </c>
      <c r="L24" t="s">
        <v>472</v>
      </c>
      <c r="M24">
        <v>2</v>
      </c>
      <c r="N24">
        <v>1</v>
      </c>
      <c r="O24">
        <v>2</v>
      </c>
      <c r="P24" t="s">
        <v>264</v>
      </c>
      <c r="Q24" t="s">
        <v>175</v>
      </c>
      <c r="R24" t="s">
        <v>186</v>
      </c>
      <c r="S24" t="s">
        <v>175</v>
      </c>
      <c r="T24" t="s">
        <v>177</v>
      </c>
      <c r="U24">
        <v>0</v>
      </c>
      <c r="V24">
        <v>0</v>
      </c>
      <c r="W24">
        <v>1</v>
      </c>
      <c r="X24">
        <v>1</v>
      </c>
      <c r="Y24" s="4" t="s">
        <v>3360</v>
      </c>
      <c r="Z24" t="s">
        <v>177</v>
      </c>
      <c r="AA24" t="s">
        <v>179</v>
      </c>
      <c r="AB24" t="s">
        <v>179</v>
      </c>
      <c r="AC24" t="s">
        <v>177</v>
      </c>
      <c r="AD24" t="s">
        <v>177</v>
      </c>
      <c r="AE24" t="s">
        <v>179</v>
      </c>
      <c r="AF24" t="s">
        <v>177</v>
      </c>
      <c r="AG24" t="s">
        <v>177</v>
      </c>
      <c r="AH24" t="s">
        <v>177</v>
      </c>
      <c r="AI24" t="s">
        <v>177</v>
      </c>
      <c r="AJ24" t="s">
        <v>177</v>
      </c>
      <c r="AK24" t="s">
        <v>177</v>
      </c>
      <c r="AL24" t="s">
        <v>177</v>
      </c>
      <c r="AM24" t="s">
        <v>177</v>
      </c>
      <c r="AN24" t="s">
        <v>177</v>
      </c>
      <c r="AO24" t="s">
        <v>177</v>
      </c>
      <c r="AP24" t="s">
        <v>177</v>
      </c>
      <c r="AQ24" t="s">
        <v>177</v>
      </c>
      <c r="AR24" t="s">
        <v>179</v>
      </c>
      <c r="AS24" t="s">
        <v>376</v>
      </c>
      <c r="AT24">
        <v>0</v>
      </c>
      <c r="BE24" t="s">
        <v>314</v>
      </c>
      <c r="BF24" t="s">
        <v>177</v>
      </c>
      <c r="BG24" t="s">
        <v>175</v>
      </c>
      <c r="BH24" t="s">
        <v>177</v>
      </c>
      <c r="BI24" t="s">
        <v>177</v>
      </c>
      <c r="BJ24" t="s">
        <v>177</v>
      </c>
      <c r="BK24" t="s">
        <v>177</v>
      </c>
      <c r="BL24" t="s">
        <v>177</v>
      </c>
      <c r="BM24" t="s">
        <v>175</v>
      </c>
      <c r="BN24" t="s">
        <v>177</v>
      </c>
      <c r="BO24" t="s">
        <v>177</v>
      </c>
      <c r="BP24" t="s">
        <v>177</v>
      </c>
      <c r="BQ24" t="s">
        <v>177</v>
      </c>
      <c r="BR24" t="s">
        <v>177</v>
      </c>
      <c r="BS24" t="s">
        <v>177</v>
      </c>
      <c r="BT24">
        <f t="shared" si="1"/>
        <v>29</v>
      </c>
      <c r="BV24">
        <v>3</v>
      </c>
      <c r="BW24">
        <v>1</v>
      </c>
      <c r="BX24">
        <v>1</v>
      </c>
      <c r="BY24" t="s">
        <v>205</v>
      </c>
      <c r="BZ24" t="s">
        <v>233</v>
      </c>
      <c r="CA24" t="s">
        <v>177</v>
      </c>
      <c r="CB24" t="s">
        <v>177</v>
      </c>
      <c r="CC24" t="s">
        <v>179</v>
      </c>
      <c r="CD24" t="s">
        <v>177</v>
      </c>
      <c r="CE24" t="s">
        <v>177</v>
      </c>
      <c r="CF24" t="s">
        <v>186</v>
      </c>
      <c r="CG24">
        <v>0</v>
      </c>
      <c r="CW24" t="s">
        <v>179</v>
      </c>
      <c r="CX24" t="s">
        <v>175</v>
      </c>
      <c r="DA24" t="s">
        <v>179</v>
      </c>
      <c r="DB24" t="s">
        <v>175</v>
      </c>
      <c r="DC24" t="s">
        <v>177</v>
      </c>
      <c r="DD24" t="s">
        <v>177</v>
      </c>
      <c r="DE24" s="18">
        <f t="shared" si="13"/>
        <v>3</v>
      </c>
      <c r="DF24" s="23">
        <v>2</v>
      </c>
      <c r="DG24" s="26">
        <f t="shared" si="2"/>
        <v>6</v>
      </c>
      <c r="DH24" s="18" t="s">
        <v>177</v>
      </c>
      <c r="DI24" s="23">
        <v>3</v>
      </c>
      <c r="DJ24" s="26">
        <f t="shared" si="3"/>
        <v>0</v>
      </c>
      <c r="DK24" t="s">
        <v>177</v>
      </c>
      <c r="DL24" t="s">
        <v>177</v>
      </c>
      <c r="DM24" t="s">
        <v>177</v>
      </c>
      <c r="DN24" t="s">
        <v>177</v>
      </c>
      <c r="DO24" s="18">
        <f t="shared" si="0"/>
        <v>0</v>
      </c>
      <c r="DP24" s="23">
        <v>4</v>
      </c>
      <c r="DQ24" s="26">
        <f t="shared" si="4"/>
        <v>0</v>
      </c>
      <c r="DR24" t="s">
        <v>177</v>
      </c>
      <c r="DS24" s="18" t="s">
        <v>177</v>
      </c>
      <c r="DT24" s="23">
        <v>0.5</v>
      </c>
      <c r="DU24" s="26">
        <f t="shared" si="5"/>
        <v>0</v>
      </c>
      <c r="DV24" t="s">
        <v>179</v>
      </c>
      <c r="DW24" t="s">
        <v>175</v>
      </c>
      <c r="DX24" s="18">
        <f t="shared" si="6"/>
        <v>3</v>
      </c>
      <c r="DY24" s="23">
        <v>4</v>
      </c>
      <c r="DZ24" s="26">
        <f t="shared" si="7"/>
        <v>12</v>
      </c>
      <c r="EA24" t="s">
        <v>177</v>
      </c>
      <c r="EB24" s="18" t="s">
        <v>177</v>
      </c>
      <c r="EC24" s="23">
        <v>1</v>
      </c>
      <c r="ED24" s="26">
        <f t="shared" si="8"/>
        <v>0</v>
      </c>
      <c r="EE24" t="s">
        <v>177</v>
      </c>
      <c r="EF24" s="18" t="s">
        <v>177</v>
      </c>
      <c r="EG24" s="23">
        <v>1</v>
      </c>
      <c r="EH24" s="26">
        <f t="shared" si="9"/>
        <v>0</v>
      </c>
      <c r="EI24" t="s">
        <v>177</v>
      </c>
      <c r="EJ24" s="18" t="s">
        <v>177</v>
      </c>
      <c r="EK24" s="23">
        <v>0.5</v>
      </c>
      <c r="EL24" s="26">
        <f t="shared" si="10"/>
        <v>0</v>
      </c>
      <c r="EM24" t="s">
        <v>177</v>
      </c>
      <c r="EN24" s="18" t="s">
        <v>177</v>
      </c>
      <c r="EO24" s="23">
        <v>0</v>
      </c>
      <c r="EP24" s="3">
        <f t="shared" si="11"/>
        <v>18</v>
      </c>
      <c r="EQ24" s="29">
        <f t="shared" si="12"/>
        <v>6</v>
      </c>
      <c r="ER24">
        <v>0</v>
      </c>
      <c r="ES24" t="s">
        <v>316</v>
      </c>
      <c r="EV24" t="s">
        <v>188</v>
      </c>
      <c r="EW24">
        <v>0</v>
      </c>
      <c r="EY24">
        <v>1</v>
      </c>
      <c r="EZ24">
        <v>2</v>
      </c>
      <c r="FA24">
        <v>0</v>
      </c>
      <c r="FE24">
        <v>0</v>
      </c>
      <c r="FG24" t="s">
        <v>179</v>
      </c>
      <c r="FH24" t="s">
        <v>179</v>
      </c>
      <c r="FI24" t="s">
        <v>179</v>
      </c>
      <c r="FJ24" t="s">
        <v>175</v>
      </c>
      <c r="FK24" t="s">
        <v>179</v>
      </c>
      <c r="FL24" t="s">
        <v>179</v>
      </c>
      <c r="FO24" t="s">
        <v>191</v>
      </c>
      <c r="FP24" t="s">
        <v>191</v>
      </c>
      <c r="FQ24" t="s">
        <v>191</v>
      </c>
      <c r="FR24" t="s">
        <v>191</v>
      </c>
      <c r="FS24" t="s">
        <v>191</v>
      </c>
      <c r="FT24" t="s">
        <v>191</v>
      </c>
      <c r="FU24" t="s">
        <v>191</v>
      </c>
      <c r="FV24" t="s">
        <v>191</v>
      </c>
      <c r="FW24" t="s">
        <v>191</v>
      </c>
      <c r="FX24" t="s">
        <v>191</v>
      </c>
      <c r="FY24">
        <v>0</v>
      </c>
      <c r="FZ24" t="s">
        <v>177</v>
      </c>
      <c r="GA24" t="s">
        <v>473</v>
      </c>
      <c r="GB24" t="s">
        <v>474</v>
      </c>
      <c r="GC24" t="s">
        <v>475</v>
      </c>
      <c r="GD24" t="s">
        <v>476</v>
      </c>
      <c r="GE24" t="s">
        <v>368</v>
      </c>
      <c r="GX24">
        <v>39724180</v>
      </c>
      <c r="GY24" t="s">
        <v>477</v>
      </c>
      <c r="GZ24" t="s">
        <v>478</v>
      </c>
      <c r="HB24">
        <v>23</v>
      </c>
    </row>
    <row r="25" spans="1:210" x14ac:dyDescent="0.25">
      <c r="A25" t="s">
        <v>479</v>
      </c>
      <c r="B25" t="s">
        <v>480</v>
      </c>
      <c r="F25" t="s">
        <v>167</v>
      </c>
      <c r="G25" t="s">
        <v>481</v>
      </c>
      <c r="H25" t="s">
        <v>169</v>
      </c>
      <c r="I25" t="s">
        <v>170</v>
      </c>
      <c r="J25" t="s">
        <v>482</v>
      </c>
      <c r="K25" t="s">
        <v>483</v>
      </c>
      <c r="L25" t="s">
        <v>484</v>
      </c>
      <c r="M25">
        <v>2</v>
      </c>
      <c r="N25">
        <v>1</v>
      </c>
      <c r="O25">
        <v>2</v>
      </c>
      <c r="P25" t="s">
        <v>183</v>
      </c>
      <c r="Q25" t="s">
        <v>186</v>
      </c>
      <c r="R25" t="s">
        <v>187</v>
      </c>
      <c r="S25" t="s">
        <v>186</v>
      </c>
      <c r="T25" t="s">
        <v>177</v>
      </c>
      <c r="U25">
        <v>0</v>
      </c>
      <c r="V25">
        <v>0</v>
      </c>
      <c r="W25">
        <v>1</v>
      </c>
      <c r="X25">
        <v>1</v>
      </c>
      <c r="Y25" s="4" t="s">
        <v>3357</v>
      </c>
      <c r="Z25" t="s">
        <v>177</v>
      </c>
      <c r="AA25" t="s">
        <v>179</v>
      </c>
      <c r="AB25" t="s">
        <v>179</v>
      </c>
      <c r="AC25" t="s">
        <v>177</v>
      </c>
      <c r="AD25" t="s">
        <v>177</v>
      </c>
      <c r="AE25" t="s">
        <v>179</v>
      </c>
      <c r="AF25" t="s">
        <v>177</v>
      </c>
      <c r="AG25" t="s">
        <v>177</v>
      </c>
      <c r="AH25" t="s">
        <v>177</v>
      </c>
      <c r="AI25" t="s">
        <v>177</v>
      </c>
      <c r="AJ25" t="s">
        <v>177</v>
      </c>
      <c r="AK25" t="s">
        <v>177</v>
      </c>
      <c r="AL25" t="s">
        <v>177</v>
      </c>
      <c r="AM25" t="s">
        <v>177</v>
      </c>
      <c r="AN25" t="s">
        <v>177</v>
      </c>
      <c r="AO25" t="s">
        <v>177</v>
      </c>
      <c r="AP25" t="s">
        <v>177</v>
      </c>
      <c r="AQ25" t="s">
        <v>177</v>
      </c>
      <c r="AR25" t="s">
        <v>179</v>
      </c>
      <c r="AS25" t="s">
        <v>250</v>
      </c>
      <c r="AT25">
        <v>0</v>
      </c>
      <c r="BE25" t="s">
        <v>485</v>
      </c>
      <c r="BF25" t="s">
        <v>177</v>
      </c>
      <c r="BG25" t="s">
        <v>179</v>
      </c>
      <c r="BH25" t="s">
        <v>177</v>
      </c>
      <c r="BI25" t="s">
        <v>177</v>
      </c>
      <c r="BJ25" t="s">
        <v>177</v>
      </c>
      <c r="BK25" t="s">
        <v>177</v>
      </c>
      <c r="BL25" t="s">
        <v>177</v>
      </c>
      <c r="BM25" t="s">
        <v>175</v>
      </c>
      <c r="BN25" t="s">
        <v>177</v>
      </c>
      <c r="BO25" t="s">
        <v>177</v>
      </c>
      <c r="BP25" t="s">
        <v>177</v>
      </c>
      <c r="BQ25" t="s">
        <v>177</v>
      </c>
      <c r="BR25" t="s">
        <v>177</v>
      </c>
      <c r="BS25" t="s">
        <v>177</v>
      </c>
      <c r="BT25">
        <f t="shared" si="1"/>
        <v>20</v>
      </c>
      <c r="BV25">
        <v>3</v>
      </c>
      <c r="BW25">
        <v>1</v>
      </c>
      <c r="BX25">
        <v>1</v>
      </c>
      <c r="BY25" t="s">
        <v>233</v>
      </c>
      <c r="BZ25" t="s">
        <v>176</v>
      </c>
      <c r="CA25" t="s">
        <v>177</v>
      </c>
      <c r="CB25" t="s">
        <v>177</v>
      </c>
      <c r="CC25" t="s">
        <v>177</v>
      </c>
      <c r="CD25" t="s">
        <v>177</v>
      </c>
      <c r="CE25" t="s">
        <v>177</v>
      </c>
      <c r="CF25" t="s">
        <v>179</v>
      </c>
      <c r="CG25">
        <v>1</v>
      </c>
      <c r="CH25" t="s">
        <v>206</v>
      </c>
      <c r="CI25" t="s">
        <v>437</v>
      </c>
      <c r="CJ25" t="s">
        <v>179</v>
      </c>
      <c r="CK25" t="s">
        <v>177</v>
      </c>
      <c r="CL25" t="s">
        <v>177</v>
      </c>
      <c r="CM25" t="s">
        <v>179</v>
      </c>
      <c r="CN25" t="s">
        <v>177</v>
      </c>
      <c r="CO25" t="s">
        <v>177</v>
      </c>
      <c r="CP25" t="s">
        <v>177</v>
      </c>
      <c r="CQ25" t="s">
        <v>177</v>
      </c>
      <c r="CR25" t="s">
        <v>177</v>
      </c>
      <c r="CS25" t="s">
        <v>177</v>
      </c>
      <c r="CW25" t="s">
        <v>179</v>
      </c>
      <c r="CX25" t="s">
        <v>175</v>
      </c>
      <c r="DA25" t="s">
        <v>175</v>
      </c>
      <c r="DB25" t="s">
        <v>179</v>
      </c>
      <c r="DC25" t="s">
        <v>177</v>
      </c>
      <c r="DD25" t="s">
        <v>177</v>
      </c>
      <c r="DE25" s="18">
        <f t="shared" si="13"/>
        <v>3</v>
      </c>
      <c r="DF25" s="23">
        <v>2</v>
      </c>
      <c r="DG25" s="26">
        <f t="shared" si="2"/>
        <v>6</v>
      </c>
      <c r="DH25" s="18" t="s">
        <v>177</v>
      </c>
      <c r="DI25" s="23">
        <v>3</v>
      </c>
      <c r="DJ25" s="26">
        <f t="shared" si="3"/>
        <v>0</v>
      </c>
      <c r="DK25" t="s">
        <v>177</v>
      </c>
      <c r="DL25" t="s">
        <v>177</v>
      </c>
      <c r="DM25" t="s">
        <v>177</v>
      </c>
      <c r="DN25" t="s">
        <v>177</v>
      </c>
      <c r="DO25" s="18">
        <f t="shared" si="0"/>
        <v>0</v>
      </c>
      <c r="DP25" s="23">
        <v>4</v>
      </c>
      <c r="DQ25" s="26">
        <f t="shared" si="4"/>
        <v>0</v>
      </c>
      <c r="DR25" t="s">
        <v>177</v>
      </c>
      <c r="DS25" s="18" t="s">
        <v>177</v>
      </c>
      <c r="DT25" s="23">
        <v>0.5</v>
      </c>
      <c r="DU25" s="26">
        <f t="shared" si="5"/>
        <v>0</v>
      </c>
      <c r="DV25" t="s">
        <v>177</v>
      </c>
      <c r="DW25" t="s">
        <v>175</v>
      </c>
      <c r="DX25" s="18">
        <f t="shared" si="6"/>
        <v>2</v>
      </c>
      <c r="DY25" s="23">
        <v>4</v>
      </c>
      <c r="DZ25" s="26">
        <f t="shared" si="7"/>
        <v>8</v>
      </c>
      <c r="EA25" t="s">
        <v>177</v>
      </c>
      <c r="EB25" s="18" t="s">
        <v>177</v>
      </c>
      <c r="EC25" s="23">
        <v>1</v>
      </c>
      <c r="ED25" s="26">
        <f t="shared" si="8"/>
        <v>0</v>
      </c>
      <c r="EE25" t="s">
        <v>177</v>
      </c>
      <c r="EF25" s="18" t="s">
        <v>177</v>
      </c>
      <c r="EG25" s="23">
        <v>1</v>
      </c>
      <c r="EH25" s="26">
        <f t="shared" si="9"/>
        <v>0</v>
      </c>
      <c r="EI25" t="s">
        <v>177</v>
      </c>
      <c r="EJ25" s="18" t="s">
        <v>177</v>
      </c>
      <c r="EK25" s="23">
        <v>0.5</v>
      </c>
      <c r="EL25" s="26">
        <f t="shared" si="10"/>
        <v>0</v>
      </c>
      <c r="EM25" t="s">
        <v>177</v>
      </c>
      <c r="EN25" s="18" t="s">
        <v>177</v>
      </c>
      <c r="EO25" s="23">
        <v>0</v>
      </c>
      <c r="EP25" s="3">
        <f t="shared" si="11"/>
        <v>14</v>
      </c>
      <c r="EQ25" s="29">
        <f t="shared" si="12"/>
        <v>5</v>
      </c>
      <c r="ER25">
        <v>0</v>
      </c>
      <c r="ES25" t="s">
        <v>316</v>
      </c>
      <c r="EV25" t="s">
        <v>176</v>
      </c>
      <c r="EW25">
        <v>0</v>
      </c>
      <c r="EY25">
        <v>0</v>
      </c>
      <c r="FA25">
        <v>1</v>
      </c>
      <c r="FB25">
        <v>2</v>
      </c>
      <c r="FE25">
        <v>1</v>
      </c>
      <c r="FG25" t="s">
        <v>177</v>
      </c>
      <c r="FH25" t="s">
        <v>175</v>
      </c>
      <c r="FI25" t="s">
        <v>179</v>
      </c>
      <c r="FJ25" t="s">
        <v>175</v>
      </c>
      <c r="FK25" t="s">
        <v>177</v>
      </c>
      <c r="FL25" t="s">
        <v>177</v>
      </c>
      <c r="FO25" t="s">
        <v>438</v>
      </c>
      <c r="FP25" t="s">
        <v>438</v>
      </c>
      <c r="FQ25" t="s">
        <v>438</v>
      </c>
      <c r="FR25" t="s">
        <v>438</v>
      </c>
      <c r="FS25" t="s">
        <v>438</v>
      </c>
      <c r="FT25" t="s">
        <v>438</v>
      </c>
      <c r="FU25" t="s">
        <v>438</v>
      </c>
      <c r="FV25" t="s">
        <v>191</v>
      </c>
      <c r="FW25" t="s">
        <v>191</v>
      </c>
      <c r="FX25" t="s">
        <v>191</v>
      </c>
      <c r="FY25">
        <v>0</v>
      </c>
      <c r="FZ25" t="s">
        <v>177</v>
      </c>
      <c r="GA25" t="s">
        <v>486</v>
      </c>
      <c r="GB25" t="s">
        <v>487</v>
      </c>
      <c r="GC25" t="s">
        <v>488</v>
      </c>
      <c r="GD25" t="s">
        <v>489</v>
      </c>
      <c r="GE25" t="s">
        <v>382</v>
      </c>
      <c r="GX25">
        <v>39724178</v>
      </c>
      <c r="GY25" t="s">
        <v>490</v>
      </c>
      <c r="GZ25" t="s">
        <v>491</v>
      </c>
      <c r="HB25">
        <v>24</v>
      </c>
    </row>
    <row r="26" spans="1:210" x14ac:dyDescent="0.25">
      <c r="A26" t="s">
        <v>492</v>
      </c>
      <c r="B26" t="s">
        <v>493</v>
      </c>
      <c r="F26" t="s">
        <v>167</v>
      </c>
      <c r="G26" t="s">
        <v>399</v>
      </c>
      <c r="H26" t="s">
        <v>169</v>
      </c>
      <c r="I26" t="s">
        <v>170</v>
      </c>
      <c r="J26" t="s">
        <v>482</v>
      </c>
      <c r="K26" t="s">
        <v>494</v>
      </c>
      <c r="L26" t="s">
        <v>495</v>
      </c>
      <c r="M26">
        <v>2</v>
      </c>
      <c r="N26">
        <v>2</v>
      </c>
      <c r="O26">
        <v>2</v>
      </c>
      <c r="P26" t="s">
        <v>183</v>
      </c>
      <c r="Q26" t="s">
        <v>186</v>
      </c>
      <c r="R26" t="s">
        <v>188</v>
      </c>
      <c r="S26" t="s">
        <v>175</v>
      </c>
      <c r="T26" t="s">
        <v>177</v>
      </c>
      <c r="U26">
        <v>0</v>
      </c>
      <c r="V26">
        <v>0</v>
      </c>
      <c r="W26">
        <v>1</v>
      </c>
      <c r="X26">
        <v>2</v>
      </c>
      <c r="Y26" s="4" t="s">
        <v>3357</v>
      </c>
      <c r="Z26" t="s">
        <v>177</v>
      </c>
      <c r="AA26" t="s">
        <v>179</v>
      </c>
      <c r="AB26" t="s">
        <v>179</v>
      </c>
      <c r="AC26" t="s">
        <v>177</v>
      </c>
      <c r="AD26" t="s">
        <v>177</v>
      </c>
      <c r="AE26" t="s">
        <v>179</v>
      </c>
      <c r="AF26" t="s">
        <v>177</v>
      </c>
      <c r="AG26" t="s">
        <v>177</v>
      </c>
      <c r="AH26" t="s">
        <v>177</v>
      </c>
      <c r="AI26" t="s">
        <v>177</v>
      </c>
      <c r="AJ26" t="s">
        <v>177</v>
      </c>
      <c r="AK26" t="s">
        <v>177</v>
      </c>
      <c r="AL26" t="s">
        <v>177</v>
      </c>
      <c r="AM26" t="s">
        <v>177</v>
      </c>
      <c r="AN26" t="s">
        <v>177</v>
      </c>
      <c r="AO26" t="s">
        <v>177</v>
      </c>
      <c r="AP26" t="s">
        <v>177</v>
      </c>
      <c r="AQ26" t="s">
        <v>177</v>
      </c>
      <c r="AR26" t="s">
        <v>175</v>
      </c>
      <c r="AS26" t="s">
        <v>249</v>
      </c>
      <c r="AT26">
        <v>0</v>
      </c>
      <c r="BE26" t="s">
        <v>181</v>
      </c>
      <c r="BF26" t="s">
        <v>177</v>
      </c>
      <c r="BG26" t="s">
        <v>175</v>
      </c>
      <c r="BH26" t="s">
        <v>177</v>
      </c>
      <c r="BI26" t="s">
        <v>177</v>
      </c>
      <c r="BJ26" t="s">
        <v>177</v>
      </c>
      <c r="BK26" t="s">
        <v>177</v>
      </c>
      <c r="BL26" t="s">
        <v>177</v>
      </c>
      <c r="BM26" t="s">
        <v>177</v>
      </c>
      <c r="BN26" t="s">
        <v>177</v>
      </c>
      <c r="BO26" t="s">
        <v>177</v>
      </c>
      <c r="BP26" t="s">
        <v>177</v>
      </c>
      <c r="BQ26" t="s">
        <v>177</v>
      </c>
      <c r="BR26" t="s">
        <v>177</v>
      </c>
      <c r="BS26" t="s">
        <v>177</v>
      </c>
      <c r="BT26">
        <f t="shared" si="1"/>
        <v>22</v>
      </c>
      <c r="BV26">
        <v>3</v>
      </c>
      <c r="BW26">
        <v>1</v>
      </c>
      <c r="BX26">
        <v>1</v>
      </c>
      <c r="BY26" t="s">
        <v>188</v>
      </c>
      <c r="BZ26" t="s">
        <v>187</v>
      </c>
      <c r="CA26" t="s">
        <v>177</v>
      </c>
      <c r="CB26" t="s">
        <v>177</v>
      </c>
      <c r="CC26" t="s">
        <v>177</v>
      </c>
      <c r="CD26" t="s">
        <v>177</v>
      </c>
      <c r="CE26" t="s">
        <v>177</v>
      </c>
      <c r="CF26" t="s">
        <v>177</v>
      </c>
      <c r="CG26">
        <v>1</v>
      </c>
      <c r="CH26" t="s">
        <v>288</v>
      </c>
      <c r="CI26" t="s">
        <v>414</v>
      </c>
      <c r="CJ26" t="s">
        <v>179</v>
      </c>
      <c r="CK26" t="s">
        <v>177</v>
      </c>
      <c r="CL26" t="s">
        <v>177</v>
      </c>
      <c r="CM26" t="s">
        <v>179</v>
      </c>
      <c r="CN26" t="s">
        <v>177</v>
      </c>
      <c r="CO26" t="s">
        <v>177</v>
      </c>
      <c r="CP26" t="s">
        <v>177</v>
      </c>
      <c r="CQ26" t="s">
        <v>177</v>
      </c>
      <c r="CR26" t="s">
        <v>177</v>
      </c>
      <c r="CS26" t="s">
        <v>177</v>
      </c>
      <c r="CW26" t="s">
        <v>179</v>
      </c>
      <c r="CX26" t="s">
        <v>175</v>
      </c>
      <c r="DA26" t="s">
        <v>179</v>
      </c>
      <c r="DB26" t="s">
        <v>175</v>
      </c>
      <c r="DC26" t="s">
        <v>177</v>
      </c>
      <c r="DD26" t="s">
        <v>177</v>
      </c>
      <c r="DE26" s="18">
        <f t="shared" si="13"/>
        <v>3</v>
      </c>
      <c r="DF26" s="23">
        <v>2</v>
      </c>
      <c r="DG26" s="26">
        <f t="shared" si="2"/>
        <v>6</v>
      </c>
      <c r="DH26" s="18" t="s">
        <v>177</v>
      </c>
      <c r="DI26" s="23">
        <v>3</v>
      </c>
      <c r="DJ26" s="26">
        <f t="shared" si="3"/>
        <v>0</v>
      </c>
      <c r="DK26" t="s">
        <v>177</v>
      </c>
      <c r="DL26" t="s">
        <v>177</v>
      </c>
      <c r="DM26" t="s">
        <v>177</v>
      </c>
      <c r="DN26" t="s">
        <v>177</v>
      </c>
      <c r="DO26" s="18">
        <f t="shared" si="0"/>
        <v>0</v>
      </c>
      <c r="DP26" s="23">
        <v>4</v>
      </c>
      <c r="DQ26" s="26">
        <f t="shared" si="4"/>
        <v>0</v>
      </c>
      <c r="DR26" t="s">
        <v>177</v>
      </c>
      <c r="DS26" s="18" t="s">
        <v>177</v>
      </c>
      <c r="DT26" s="23">
        <v>0.5</v>
      </c>
      <c r="DU26" s="26">
        <f t="shared" si="5"/>
        <v>0</v>
      </c>
      <c r="DV26" t="s">
        <v>177</v>
      </c>
      <c r="DW26" t="s">
        <v>175</v>
      </c>
      <c r="DX26" s="18">
        <f t="shared" si="6"/>
        <v>2</v>
      </c>
      <c r="DY26" s="23">
        <v>4</v>
      </c>
      <c r="DZ26" s="26">
        <f t="shared" si="7"/>
        <v>8</v>
      </c>
      <c r="EA26" t="s">
        <v>177</v>
      </c>
      <c r="EB26" s="18" t="s">
        <v>177</v>
      </c>
      <c r="EC26" s="23">
        <v>1</v>
      </c>
      <c r="ED26" s="26">
        <f t="shared" si="8"/>
        <v>0</v>
      </c>
      <c r="EE26" t="s">
        <v>177</v>
      </c>
      <c r="EF26" s="18" t="s">
        <v>177</v>
      </c>
      <c r="EG26" s="23">
        <v>1</v>
      </c>
      <c r="EH26" s="26">
        <f t="shared" si="9"/>
        <v>0</v>
      </c>
      <c r="EI26" t="s">
        <v>177</v>
      </c>
      <c r="EJ26" s="18" t="s">
        <v>177</v>
      </c>
      <c r="EK26" s="23">
        <v>0.5</v>
      </c>
      <c r="EL26" s="26">
        <f t="shared" si="10"/>
        <v>0</v>
      </c>
      <c r="EM26" t="s">
        <v>177</v>
      </c>
      <c r="EN26" s="18" t="s">
        <v>177</v>
      </c>
      <c r="EO26" s="23">
        <v>0</v>
      </c>
      <c r="EP26" s="3">
        <f t="shared" si="11"/>
        <v>14</v>
      </c>
      <c r="EQ26" s="29">
        <f t="shared" si="12"/>
        <v>5</v>
      </c>
      <c r="ER26">
        <v>0</v>
      </c>
      <c r="ES26" t="s">
        <v>316</v>
      </c>
      <c r="EV26" t="s">
        <v>174</v>
      </c>
      <c r="EW26">
        <v>0</v>
      </c>
      <c r="EY26">
        <v>1</v>
      </c>
      <c r="EZ26">
        <v>1</v>
      </c>
      <c r="FA26">
        <v>0</v>
      </c>
      <c r="FE26">
        <v>0</v>
      </c>
      <c r="FG26" t="s">
        <v>179</v>
      </c>
      <c r="FH26" t="s">
        <v>179</v>
      </c>
      <c r="FI26" t="s">
        <v>179</v>
      </c>
      <c r="FJ26" t="s">
        <v>179</v>
      </c>
      <c r="FK26" t="s">
        <v>179</v>
      </c>
      <c r="FL26" t="s">
        <v>179</v>
      </c>
      <c r="FO26" t="s">
        <v>191</v>
      </c>
      <c r="FP26" t="s">
        <v>191</v>
      </c>
      <c r="FQ26" t="s">
        <v>191</v>
      </c>
      <c r="FR26" t="s">
        <v>191</v>
      </c>
      <c r="FS26" t="s">
        <v>191</v>
      </c>
      <c r="FT26" t="s">
        <v>191</v>
      </c>
      <c r="FU26" t="s">
        <v>191</v>
      </c>
      <c r="FV26" t="s">
        <v>191</v>
      </c>
      <c r="FW26" t="s">
        <v>191</v>
      </c>
      <c r="FX26" t="s">
        <v>191</v>
      </c>
      <c r="FY26">
        <v>0</v>
      </c>
      <c r="FZ26" t="s">
        <v>177</v>
      </c>
      <c r="GA26" t="s">
        <v>496</v>
      </c>
      <c r="GB26" t="s">
        <v>497</v>
      </c>
      <c r="GC26" t="s">
        <v>498</v>
      </c>
      <c r="GD26" t="s">
        <v>499</v>
      </c>
      <c r="GE26" t="s">
        <v>454</v>
      </c>
      <c r="GX26">
        <v>39724176</v>
      </c>
      <c r="GY26" t="s">
        <v>500</v>
      </c>
      <c r="GZ26" t="s">
        <v>491</v>
      </c>
      <c r="HB26">
        <v>25</v>
      </c>
    </row>
    <row r="27" spans="1:210" x14ac:dyDescent="0.25">
      <c r="A27" t="s">
        <v>501</v>
      </c>
      <c r="B27" t="s">
        <v>502</v>
      </c>
      <c r="F27" t="s">
        <v>167</v>
      </c>
      <c r="G27" t="s">
        <v>399</v>
      </c>
      <c r="H27" t="s">
        <v>169</v>
      </c>
      <c r="I27" t="s">
        <v>170</v>
      </c>
      <c r="J27" t="s">
        <v>482</v>
      </c>
      <c r="K27" t="s">
        <v>503</v>
      </c>
      <c r="L27" t="s">
        <v>504</v>
      </c>
      <c r="M27">
        <v>2</v>
      </c>
      <c r="N27">
        <v>2</v>
      </c>
      <c r="O27">
        <v>2</v>
      </c>
      <c r="P27" t="s">
        <v>264</v>
      </c>
      <c r="Q27" t="s">
        <v>175</v>
      </c>
      <c r="R27" t="s">
        <v>186</v>
      </c>
      <c r="S27" t="s">
        <v>175</v>
      </c>
      <c r="T27" t="s">
        <v>177</v>
      </c>
      <c r="U27">
        <v>0</v>
      </c>
      <c r="V27">
        <v>0</v>
      </c>
      <c r="W27">
        <v>1</v>
      </c>
      <c r="X27">
        <v>2</v>
      </c>
      <c r="Y27" s="4" t="s">
        <v>3360</v>
      </c>
      <c r="Z27" t="s">
        <v>177</v>
      </c>
      <c r="AA27" t="s">
        <v>179</v>
      </c>
      <c r="AB27" t="s">
        <v>179</v>
      </c>
      <c r="AC27" t="s">
        <v>177</v>
      </c>
      <c r="AD27" t="s">
        <v>177</v>
      </c>
      <c r="AE27" t="s">
        <v>179</v>
      </c>
      <c r="AF27" t="s">
        <v>177</v>
      </c>
      <c r="AG27" t="s">
        <v>177</v>
      </c>
      <c r="AH27" t="s">
        <v>177</v>
      </c>
      <c r="AI27" t="s">
        <v>177</v>
      </c>
      <c r="AJ27" t="s">
        <v>177</v>
      </c>
      <c r="AK27" t="s">
        <v>177</v>
      </c>
      <c r="AL27" t="s">
        <v>177</v>
      </c>
      <c r="AM27" t="s">
        <v>177</v>
      </c>
      <c r="AN27" t="s">
        <v>177</v>
      </c>
      <c r="AO27" t="s">
        <v>177</v>
      </c>
      <c r="AP27" t="s">
        <v>177</v>
      </c>
      <c r="AQ27" t="s">
        <v>177</v>
      </c>
      <c r="AR27" t="s">
        <v>179</v>
      </c>
      <c r="AS27" t="s">
        <v>314</v>
      </c>
      <c r="AT27">
        <v>0</v>
      </c>
      <c r="BE27" t="s">
        <v>205</v>
      </c>
      <c r="BF27" t="s">
        <v>177</v>
      </c>
      <c r="BG27" t="s">
        <v>179</v>
      </c>
      <c r="BH27" t="s">
        <v>177</v>
      </c>
      <c r="BI27" t="s">
        <v>177</v>
      </c>
      <c r="BJ27" t="s">
        <v>177</v>
      </c>
      <c r="BK27" t="s">
        <v>177</v>
      </c>
      <c r="BL27" t="s">
        <v>177</v>
      </c>
      <c r="BM27" t="s">
        <v>177</v>
      </c>
      <c r="BN27" t="s">
        <v>177</v>
      </c>
      <c r="BO27" t="s">
        <v>177</v>
      </c>
      <c r="BP27" t="s">
        <v>177</v>
      </c>
      <c r="BQ27" t="s">
        <v>177</v>
      </c>
      <c r="BR27" t="s">
        <v>177</v>
      </c>
      <c r="BS27" t="s">
        <v>177</v>
      </c>
      <c r="BT27">
        <f t="shared" si="1"/>
        <v>16</v>
      </c>
      <c r="BV27">
        <v>3</v>
      </c>
      <c r="BW27">
        <v>1</v>
      </c>
      <c r="BX27">
        <v>1</v>
      </c>
      <c r="BY27" t="s">
        <v>235</v>
      </c>
      <c r="BZ27" t="s">
        <v>188</v>
      </c>
      <c r="CA27" t="s">
        <v>177</v>
      </c>
      <c r="CB27" t="s">
        <v>177</v>
      </c>
      <c r="CC27" t="s">
        <v>177</v>
      </c>
      <c r="CD27" t="s">
        <v>177</v>
      </c>
      <c r="CE27" t="s">
        <v>177</v>
      </c>
      <c r="CF27" t="s">
        <v>186</v>
      </c>
      <c r="CG27">
        <v>0</v>
      </c>
      <c r="CW27" t="s">
        <v>179</v>
      </c>
      <c r="CX27" t="s">
        <v>179</v>
      </c>
      <c r="DA27" t="s">
        <v>175</v>
      </c>
      <c r="DB27" t="s">
        <v>186</v>
      </c>
      <c r="DC27" t="s">
        <v>177</v>
      </c>
      <c r="DD27" t="s">
        <v>177</v>
      </c>
      <c r="DE27" s="18">
        <f t="shared" si="13"/>
        <v>5</v>
      </c>
      <c r="DF27" s="23">
        <v>2</v>
      </c>
      <c r="DG27" s="26">
        <f t="shared" si="2"/>
        <v>10</v>
      </c>
      <c r="DH27" s="18" t="s">
        <v>177</v>
      </c>
      <c r="DI27" s="23">
        <v>3</v>
      </c>
      <c r="DJ27" s="26">
        <f t="shared" si="3"/>
        <v>0</v>
      </c>
      <c r="DK27" t="s">
        <v>177</v>
      </c>
      <c r="DL27" t="s">
        <v>177</v>
      </c>
      <c r="DM27" t="s">
        <v>177</v>
      </c>
      <c r="DN27" t="s">
        <v>177</v>
      </c>
      <c r="DO27" s="18">
        <f t="shared" si="0"/>
        <v>0</v>
      </c>
      <c r="DP27" s="23">
        <v>4</v>
      </c>
      <c r="DQ27" s="26">
        <f t="shared" si="4"/>
        <v>0</v>
      </c>
      <c r="DR27" t="s">
        <v>177</v>
      </c>
      <c r="DS27" s="18" t="s">
        <v>177</v>
      </c>
      <c r="DT27" s="23">
        <v>0.5</v>
      </c>
      <c r="DU27" s="26">
        <f t="shared" si="5"/>
        <v>0</v>
      </c>
      <c r="DV27" t="s">
        <v>177</v>
      </c>
      <c r="DW27" t="s">
        <v>177</v>
      </c>
      <c r="DX27" s="18">
        <f t="shared" si="6"/>
        <v>0</v>
      </c>
      <c r="DY27" s="23">
        <v>4</v>
      </c>
      <c r="DZ27" s="26">
        <f t="shared" si="7"/>
        <v>0</v>
      </c>
      <c r="EA27" t="s">
        <v>177</v>
      </c>
      <c r="EB27" s="18" t="s">
        <v>177</v>
      </c>
      <c r="EC27" s="23">
        <v>1</v>
      </c>
      <c r="ED27" s="26">
        <f t="shared" si="8"/>
        <v>0</v>
      </c>
      <c r="EE27" t="s">
        <v>177</v>
      </c>
      <c r="EF27" s="18" t="s">
        <v>177</v>
      </c>
      <c r="EG27" s="23">
        <v>1</v>
      </c>
      <c r="EH27" s="26">
        <f t="shared" si="9"/>
        <v>0</v>
      </c>
      <c r="EI27" t="s">
        <v>177</v>
      </c>
      <c r="EJ27" s="18" t="s">
        <v>177</v>
      </c>
      <c r="EK27" s="23">
        <v>0.5</v>
      </c>
      <c r="EL27" s="26">
        <f t="shared" si="10"/>
        <v>0</v>
      </c>
      <c r="EM27" t="s">
        <v>177</v>
      </c>
      <c r="EN27" s="18" t="s">
        <v>177</v>
      </c>
      <c r="EO27" s="23">
        <v>0</v>
      </c>
      <c r="EP27" s="3">
        <f t="shared" si="11"/>
        <v>10</v>
      </c>
      <c r="EQ27" s="29">
        <f t="shared" si="12"/>
        <v>5</v>
      </c>
      <c r="ER27">
        <v>0</v>
      </c>
      <c r="ES27" t="s">
        <v>316</v>
      </c>
      <c r="EV27" t="s">
        <v>235</v>
      </c>
      <c r="EW27">
        <v>1</v>
      </c>
      <c r="EX27">
        <v>2</v>
      </c>
      <c r="EY27">
        <v>0</v>
      </c>
      <c r="FA27">
        <v>1</v>
      </c>
      <c r="FB27">
        <v>2</v>
      </c>
      <c r="FE27">
        <v>1</v>
      </c>
      <c r="FG27" t="s">
        <v>179</v>
      </c>
      <c r="FH27" t="s">
        <v>179</v>
      </c>
      <c r="FI27" t="s">
        <v>179</v>
      </c>
      <c r="FJ27" t="s">
        <v>175</v>
      </c>
      <c r="FK27" t="s">
        <v>179</v>
      </c>
      <c r="FL27" t="s">
        <v>179</v>
      </c>
      <c r="FO27" t="s">
        <v>191</v>
      </c>
      <c r="FP27" t="s">
        <v>191</v>
      </c>
      <c r="FQ27" t="s">
        <v>191</v>
      </c>
      <c r="FR27" t="s">
        <v>191</v>
      </c>
      <c r="FS27" t="s">
        <v>191</v>
      </c>
      <c r="FT27" t="s">
        <v>191</v>
      </c>
      <c r="FU27" t="s">
        <v>191</v>
      </c>
      <c r="FV27" t="s">
        <v>191</v>
      </c>
      <c r="FW27" t="s">
        <v>191</v>
      </c>
      <c r="FX27" t="s">
        <v>191</v>
      </c>
      <c r="FY27">
        <v>0</v>
      </c>
      <c r="FZ27" t="s">
        <v>177</v>
      </c>
      <c r="GA27" t="s">
        <v>505</v>
      </c>
      <c r="GB27" t="s">
        <v>506</v>
      </c>
      <c r="GC27" t="s">
        <v>507</v>
      </c>
      <c r="GD27" t="s">
        <v>508</v>
      </c>
      <c r="GE27" t="s">
        <v>368</v>
      </c>
      <c r="GX27">
        <v>39724175</v>
      </c>
      <c r="GY27" t="s">
        <v>509</v>
      </c>
      <c r="GZ27" t="s">
        <v>510</v>
      </c>
      <c r="HB27">
        <v>26</v>
      </c>
    </row>
    <row r="28" spans="1:210" x14ac:dyDescent="0.25">
      <c r="A28" t="s">
        <v>511</v>
      </c>
      <c r="B28" t="s">
        <v>512</v>
      </c>
      <c r="F28" t="s">
        <v>167</v>
      </c>
      <c r="G28" t="s">
        <v>399</v>
      </c>
      <c r="H28" t="s">
        <v>169</v>
      </c>
      <c r="I28" t="s">
        <v>170</v>
      </c>
      <c r="J28" t="s">
        <v>298</v>
      </c>
      <c r="K28" t="s">
        <v>513</v>
      </c>
      <c r="L28" t="s">
        <v>514</v>
      </c>
      <c r="M28">
        <v>1</v>
      </c>
      <c r="N28">
        <v>1</v>
      </c>
      <c r="O28">
        <v>2</v>
      </c>
      <c r="P28" t="s">
        <v>233</v>
      </c>
      <c r="Q28" t="s">
        <v>186</v>
      </c>
      <c r="R28" t="s">
        <v>188</v>
      </c>
      <c r="S28" t="s">
        <v>187</v>
      </c>
      <c r="T28" t="s">
        <v>177</v>
      </c>
      <c r="U28">
        <v>0</v>
      </c>
      <c r="V28">
        <v>0</v>
      </c>
      <c r="W28">
        <v>1</v>
      </c>
      <c r="X28">
        <v>2</v>
      </c>
      <c r="Y28" s="5" t="s">
        <v>3428</v>
      </c>
      <c r="Z28" t="s">
        <v>177</v>
      </c>
      <c r="AA28" t="s">
        <v>179</v>
      </c>
      <c r="AB28" t="s">
        <v>179</v>
      </c>
      <c r="AC28" t="s">
        <v>177</v>
      </c>
      <c r="AD28" t="s">
        <v>179</v>
      </c>
      <c r="AE28" t="s">
        <v>177</v>
      </c>
      <c r="AF28" t="s">
        <v>177</v>
      </c>
      <c r="AG28" t="s">
        <v>177</v>
      </c>
      <c r="AH28" t="s">
        <v>177</v>
      </c>
      <c r="AI28" t="s">
        <v>177</v>
      </c>
      <c r="AJ28" t="s">
        <v>177</v>
      </c>
      <c r="AK28" t="s">
        <v>177</v>
      </c>
      <c r="AL28" t="s">
        <v>177</v>
      </c>
      <c r="AM28" t="s">
        <v>177</v>
      </c>
      <c r="AN28" t="s">
        <v>177</v>
      </c>
      <c r="AO28" t="s">
        <v>177</v>
      </c>
      <c r="AP28" t="s">
        <v>177</v>
      </c>
      <c r="AQ28" t="s">
        <v>177</v>
      </c>
      <c r="AR28" t="s">
        <v>179</v>
      </c>
      <c r="AS28" t="s">
        <v>204</v>
      </c>
      <c r="AT28">
        <v>0</v>
      </c>
      <c r="BE28" t="s">
        <v>180</v>
      </c>
      <c r="BF28" t="s">
        <v>177</v>
      </c>
      <c r="BG28" t="s">
        <v>177</v>
      </c>
      <c r="BH28" t="s">
        <v>177</v>
      </c>
      <c r="BI28" t="s">
        <v>177</v>
      </c>
      <c r="BJ28" t="s">
        <v>177</v>
      </c>
      <c r="BK28" t="s">
        <v>177</v>
      </c>
      <c r="BL28" t="s">
        <v>177</v>
      </c>
      <c r="BM28" t="s">
        <v>186</v>
      </c>
      <c r="BN28" t="s">
        <v>177</v>
      </c>
      <c r="BO28" t="s">
        <v>177</v>
      </c>
      <c r="BP28" t="s">
        <v>177</v>
      </c>
      <c r="BQ28" t="s">
        <v>177</v>
      </c>
      <c r="BR28" t="s">
        <v>177</v>
      </c>
      <c r="BS28" t="s">
        <v>177</v>
      </c>
      <c r="BT28">
        <f t="shared" si="1"/>
        <v>33</v>
      </c>
      <c r="BV28">
        <v>2</v>
      </c>
      <c r="BW28">
        <v>1</v>
      </c>
      <c r="BX28">
        <v>1</v>
      </c>
      <c r="BY28" t="s">
        <v>515</v>
      </c>
      <c r="BZ28" t="s">
        <v>263</v>
      </c>
      <c r="CA28" t="s">
        <v>186</v>
      </c>
      <c r="CB28" t="s">
        <v>186</v>
      </c>
      <c r="CC28" t="s">
        <v>179</v>
      </c>
      <c r="CD28" t="s">
        <v>177</v>
      </c>
      <c r="CE28" t="s">
        <v>177</v>
      </c>
      <c r="CF28" t="s">
        <v>183</v>
      </c>
      <c r="CG28">
        <v>0</v>
      </c>
      <c r="CW28" t="s">
        <v>179</v>
      </c>
      <c r="CX28" t="s">
        <v>175</v>
      </c>
      <c r="DA28" t="s">
        <v>175</v>
      </c>
      <c r="DB28" t="s">
        <v>186</v>
      </c>
      <c r="DC28" t="s">
        <v>177</v>
      </c>
      <c r="DD28" t="s">
        <v>177</v>
      </c>
      <c r="DE28" s="18">
        <f t="shared" si="13"/>
        <v>5</v>
      </c>
      <c r="DF28" s="23">
        <v>2</v>
      </c>
      <c r="DG28" s="26">
        <f t="shared" si="2"/>
        <v>10</v>
      </c>
      <c r="DH28" s="18" t="s">
        <v>177</v>
      </c>
      <c r="DI28" s="23">
        <v>3</v>
      </c>
      <c r="DJ28" s="26">
        <f t="shared" si="3"/>
        <v>0</v>
      </c>
      <c r="DK28" t="s">
        <v>177</v>
      </c>
      <c r="DL28" t="s">
        <v>177</v>
      </c>
      <c r="DM28" t="s">
        <v>177</v>
      </c>
      <c r="DN28" t="s">
        <v>177</v>
      </c>
      <c r="DO28" s="18">
        <f t="shared" si="0"/>
        <v>0</v>
      </c>
      <c r="DP28" s="23">
        <v>4</v>
      </c>
      <c r="DQ28" s="26">
        <f t="shared" si="4"/>
        <v>0</v>
      </c>
      <c r="DR28" t="s">
        <v>177</v>
      </c>
      <c r="DS28" s="18" t="s">
        <v>177</v>
      </c>
      <c r="DT28" s="23">
        <v>0.5</v>
      </c>
      <c r="DU28" s="26">
        <f t="shared" si="5"/>
        <v>0</v>
      </c>
      <c r="DV28" t="s">
        <v>177</v>
      </c>
      <c r="DW28" t="s">
        <v>175</v>
      </c>
      <c r="DX28" s="18">
        <f t="shared" si="6"/>
        <v>2</v>
      </c>
      <c r="DY28" s="23">
        <v>4</v>
      </c>
      <c r="DZ28" s="26">
        <f t="shared" si="7"/>
        <v>8</v>
      </c>
      <c r="EA28" t="s">
        <v>177</v>
      </c>
      <c r="EB28" s="18" t="s">
        <v>177</v>
      </c>
      <c r="EC28" s="23">
        <v>1</v>
      </c>
      <c r="ED28" s="26">
        <f t="shared" si="8"/>
        <v>0</v>
      </c>
      <c r="EE28" t="s">
        <v>177</v>
      </c>
      <c r="EF28" s="18" t="s">
        <v>177</v>
      </c>
      <c r="EG28" s="23">
        <v>1</v>
      </c>
      <c r="EH28" s="26">
        <f t="shared" si="9"/>
        <v>0</v>
      </c>
      <c r="EI28" t="s">
        <v>177</v>
      </c>
      <c r="EJ28" s="18" t="s">
        <v>177</v>
      </c>
      <c r="EK28" s="23">
        <v>0.5</v>
      </c>
      <c r="EL28" s="26">
        <f t="shared" si="10"/>
        <v>0</v>
      </c>
      <c r="EM28" t="s">
        <v>177</v>
      </c>
      <c r="EN28" s="18" t="s">
        <v>177</v>
      </c>
      <c r="EO28" s="23">
        <v>0</v>
      </c>
      <c r="EP28" s="3">
        <f t="shared" si="11"/>
        <v>18</v>
      </c>
      <c r="EQ28" s="29">
        <f t="shared" si="12"/>
        <v>7</v>
      </c>
      <c r="ER28">
        <v>1</v>
      </c>
      <c r="ES28" t="s">
        <v>316</v>
      </c>
      <c r="EV28" t="s">
        <v>181</v>
      </c>
      <c r="EW28">
        <v>1</v>
      </c>
      <c r="EX28">
        <v>2</v>
      </c>
      <c r="EY28">
        <v>1</v>
      </c>
      <c r="EZ28">
        <v>2</v>
      </c>
      <c r="FA28">
        <v>1</v>
      </c>
      <c r="FB28">
        <v>2</v>
      </c>
      <c r="FE28">
        <v>0</v>
      </c>
      <c r="FG28" t="s">
        <v>175</v>
      </c>
      <c r="FH28" t="s">
        <v>179</v>
      </c>
      <c r="FI28" t="s">
        <v>179</v>
      </c>
      <c r="FJ28" t="s">
        <v>175</v>
      </c>
      <c r="FK28" t="s">
        <v>179</v>
      </c>
      <c r="FL28" t="s">
        <v>179</v>
      </c>
      <c r="FO28" t="s">
        <v>191</v>
      </c>
      <c r="FP28" t="s">
        <v>191</v>
      </c>
      <c r="FQ28" t="s">
        <v>191</v>
      </c>
      <c r="FR28" t="s">
        <v>191</v>
      </c>
      <c r="FS28" t="s">
        <v>191</v>
      </c>
      <c r="FT28" t="s">
        <v>191</v>
      </c>
      <c r="FU28" t="s">
        <v>191</v>
      </c>
      <c r="FV28" t="s">
        <v>191</v>
      </c>
      <c r="FW28" t="s">
        <v>191</v>
      </c>
      <c r="FX28" t="s">
        <v>191</v>
      </c>
      <c r="FY28">
        <v>1</v>
      </c>
      <c r="FZ28" t="s">
        <v>179</v>
      </c>
      <c r="GA28" t="s">
        <v>516</v>
      </c>
      <c r="GB28" t="s">
        <v>517</v>
      </c>
      <c r="GC28" t="s">
        <v>518</v>
      </c>
      <c r="GD28" t="s">
        <v>519</v>
      </c>
      <c r="GE28" t="s">
        <v>382</v>
      </c>
      <c r="GX28">
        <v>39724172</v>
      </c>
      <c r="GY28" t="s">
        <v>520</v>
      </c>
      <c r="GZ28" t="s">
        <v>521</v>
      </c>
      <c r="HB28">
        <v>27</v>
      </c>
    </row>
    <row r="29" spans="1:210" x14ac:dyDescent="0.25">
      <c r="A29" t="s">
        <v>522</v>
      </c>
      <c r="B29" t="s">
        <v>523</v>
      </c>
      <c r="F29" t="s">
        <v>167</v>
      </c>
      <c r="G29" t="s">
        <v>399</v>
      </c>
      <c r="H29" t="s">
        <v>169</v>
      </c>
      <c r="I29" t="s">
        <v>170</v>
      </c>
      <c r="J29" t="s">
        <v>298</v>
      </c>
      <c r="K29" t="s">
        <v>524</v>
      </c>
      <c r="L29" t="s">
        <v>525</v>
      </c>
      <c r="M29">
        <v>1</v>
      </c>
      <c r="N29">
        <v>1</v>
      </c>
      <c r="O29">
        <v>2</v>
      </c>
      <c r="P29" t="s">
        <v>264</v>
      </c>
      <c r="Q29" t="s">
        <v>175</v>
      </c>
      <c r="R29" t="s">
        <v>186</v>
      </c>
      <c r="S29" t="s">
        <v>175</v>
      </c>
      <c r="T29" t="s">
        <v>177</v>
      </c>
      <c r="U29">
        <v>0</v>
      </c>
      <c r="V29">
        <v>0</v>
      </c>
      <c r="W29">
        <v>1</v>
      </c>
      <c r="X29">
        <v>2</v>
      </c>
      <c r="Y29" s="4" t="s">
        <v>3360</v>
      </c>
      <c r="Z29" t="s">
        <v>177</v>
      </c>
      <c r="AA29" t="s">
        <v>179</v>
      </c>
      <c r="AB29" t="s">
        <v>179</v>
      </c>
      <c r="AC29" t="s">
        <v>177</v>
      </c>
      <c r="AD29" t="s">
        <v>177</v>
      </c>
      <c r="AE29" t="s">
        <v>179</v>
      </c>
      <c r="AF29" t="s">
        <v>177</v>
      </c>
      <c r="AG29" t="s">
        <v>177</v>
      </c>
      <c r="AH29" t="s">
        <v>177</v>
      </c>
      <c r="AI29" t="s">
        <v>177</v>
      </c>
      <c r="AJ29" t="s">
        <v>177</v>
      </c>
      <c r="AK29" t="s">
        <v>177</v>
      </c>
      <c r="AL29" t="s">
        <v>177</v>
      </c>
      <c r="AM29" t="s">
        <v>177</v>
      </c>
      <c r="AN29" t="s">
        <v>177</v>
      </c>
      <c r="AO29" t="s">
        <v>177</v>
      </c>
      <c r="AP29" t="s">
        <v>177</v>
      </c>
      <c r="AQ29" t="s">
        <v>177</v>
      </c>
      <c r="AR29" t="s">
        <v>179</v>
      </c>
      <c r="AS29" t="s">
        <v>314</v>
      </c>
      <c r="AT29">
        <v>0</v>
      </c>
      <c r="BE29" t="s">
        <v>205</v>
      </c>
      <c r="BF29" t="s">
        <v>177</v>
      </c>
      <c r="BG29" t="s">
        <v>179</v>
      </c>
      <c r="BH29" t="s">
        <v>177</v>
      </c>
      <c r="BI29" t="s">
        <v>177</v>
      </c>
      <c r="BJ29" t="s">
        <v>177</v>
      </c>
      <c r="BK29" t="s">
        <v>177</v>
      </c>
      <c r="BL29" t="s">
        <v>177</v>
      </c>
      <c r="BM29" t="s">
        <v>177</v>
      </c>
      <c r="BN29" t="s">
        <v>177</v>
      </c>
      <c r="BO29" t="s">
        <v>177</v>
      </c>
      <c r="BP29" t="s">
        <v>177</v>
      </c>
      <c r="BQ29" t="s">
        <v>177</v>
      </c>
      <c r="BR29" t="s">
        <v>177</v>
      </c>
      <c r="BS29" t="s">
        <v>177</v>
      </c>
      <c r="BT29">
        <f t="shared" si="1"/>
        <v>16</v>
      </c>
      <c r="BV29">
        <v>3</v>
      </c>
      <c r="BW29">
        <v>1</v>
      </c>
      <c r="BX29">
        <v>1</v>
      </c>
      <c r="BY29" t="s">
        <v>183</v>
      </c>
      <c r="BZ29" t="s">
        <v>183</v>
      </c>
      <c r="CA29" t="s">
        <v>177</v>
      </c>
      <c r="CB29" t="s">
        <v>177</v>
      </c>
      <c r="CC29" t="s">
        <v>179</v>
      </c>
      <c r="CD29" t="s">
        <v>177</v>
      </c>
      <c r="CE29" t="s">
        <v>175</v>
      </c>
      <c r="CF29" t="s">
        <v>235</v>
      </c>
      <c r="CG29">
        <v>1</v>
      </c>
      <c r="CH29" t="s">
        <v>425</v>
      </c>
      <c r="CI29" t="s">
        <v>414</v>
      </c>
      <c r="CJ29" t="s">
        <v>179</v>
      </c>
      <c r="CK29" t="s">
        <v>177</v>
      </c>
      <c r="CL29" t="s">
        <v>177</v>
      </c>
      <c r="CM29" t="s">
        <v>179</v>
      </c>
      <c r="CN29" t="s">
        <v>177</v>
      </c>
      <c r="CO29" t="s">
        <v>177</v>
      </c>
      <c r="CP29" t="s">
        <v>177</v>
      </c>
      <c r="CQ29" t="s">
        <v>177</v>
      </c>
      <c r="CR29" t="s">
        <v>177</v>
      </c>
      <c r="CS29" t="s">
        <v>177</v>
      </c>
      <c r="CW29" t="s">
        <v>179</v>
      </c>
      <c r="CX29" t="s">
        <v>186</v>
      </c>
      <c r="DA29" t="s">
        <v>175</v>
      </c>
      <c r="DB29" t="s">
        <v>179</v>
      </c>
      <c r="DC29" t="s">
        <v>177</v>
      </c>
      <c r="DD29" t="s">
        <v>177</v>
      </c>
      <c r="DE29" s="18">
        <f t="shared" si="13"/>
        <v>3</v>
      </c>
      <c r="DF29" s="23">
        <v>2</v>
      </c>
      <c r="DG29" s="26">
        <f t="shared" si="2"/>
        <v>6</v>
      </c>
      <c r="DH29" s="18" t="s">
        <v>177</v>
      </c>
      <c r="DI29" s="23">
        <v>3</v>
      </c>
      <c r="DJ29" s="26">
        <f t="shared" si="3"/>
        <v>0</v>
      </c>
      <c r="DK29" t="s">
        <v>177</v>
      </c>
      <c r="DL29" t="s">
        <v>177</v>
      </c>
      <c r="DM29" t="s">
        <v>177</v>
      </c>
      <c r="DN29" t="s">
        <v>177</v>
      </c>
      <c r="DO29" s="18">
        <f t="shared" si="0"/>
        <v>0</v>
      </c>
      <c r="DP29" s="23">
        <v>4</v>
      </c>
      <c r="DQ29" s="26">
        <f t="shared" si="4"/>
        <v>0</v>
      </c>
      <c r="DR29" t="s">
        <v>177</v>
      </c>
      <c r="DS29" s="18" t="s">
        <v>177</v>
      </c>
      <c r="DT29" s="23">
        <v>0.5</v>
      </c>
      <c r="DU29" s="26">
        <f t="shared" si="5"/>
        <v>0</v>
      </c>
      <c r="DV29" t="s">
        <v>177</v>
      </c>
      <c r="DW29" t="s">
        <v>177</v>
      </c>
      <c r="DX29" s="18">
        <f t="shared" si="6"/>
        <v>0</v>
      </c>
      <c r="DY29" s="23">
        <v>4</v>
      </c>
      <c r="DZ29" s="26">
        <f t="shared" si="7"/>
        <v>0</v>
      </c>
      <c r="EA29" t="s">
        <v>179</v>
      </c>
      <c r="EB29" s="18" t="s">
        <v>179</v>
      </c>
      <c r="EC29" s="23">
        <v>1</v>
      </c>
      <c r="ED29" s="26">
        <f t="shared" si="8"/>
        <v>1</v>
      </c>
      <c r="EE29" t="s">
        <v>177</v>
      </c>
      <c r="EF29" s="18" t="s">
        <v>177</v>
      </c>
      <c r="EG29" s="23">
        <v>1</v>
      </c>
      <c r="EH29" s="26">
        <f t="shared" si="9"/>
        <v>0</v>
      </c>
      <c r="EI29" t="s">
        <v>177</v>
      </c>
      <c r="EJ29" s="18" t="s">
        <v>177</v>
      </c>
      <c r="EK29" s="23">
        <v>0.5</v>
      </c>
      <c r="EL29" s="26">
        <f t="shared" si="10"/>
        <v>0</v>
      </c>
      <c r="EM29" t="s">
        <v>177</v>
      </c>
      <c r="EN29" s="18" t="s">
        <v>177</v>
      </c>
      <c r="EO29" s="23">
        <v>0</v>
      </c>
      <c r="EP29" s="3">
        <f t="shared" si="11"/>
        <v>7</v>
      </c>
      <c r="EQ29" s="29">
        <f t="shared" si="12"/>
        <v>4</v>
      </c>
      <c r="ER29">
        <v>1</v>
      </c>
      <c r="ES29" t="s">
        <v>316</v>
      </c>
      <c r="EV29" t="s">
        <v>235</v>
      </c>
      <c r="EW29">
        <v>0</v>
      </c>
      <c r="EY29">
        <v>0</v>
      </c>
      <c r="FA29">
        <v>1</v>
      </c>
      <c r="FB29">
        <v>1</v>
      </c>
      <c r="FE29">
        <v>1</v>
      </c>
      <c r="FG29" t="s">
        <v>179</v>
      </c>
      <c r="FH29" t="s">
        <v>179</v>
      </c>
      <c r="FI29" t="s">
        <v>179</v>
      </c>
      <c r="FJ29" t="s">
        <v>179</v>
      </c>
      <c r="FK29" t="s">
        <v>179</v>
      </c>
      <c r="FL29" t="s">
        <v>179</v>
      </c>
      <c r="FO29" t="s">
        <v>438</v>
      </c>
      <c r="FP29" t="s">
        <v>438</v>
      </c>
      <c r="FQ29" t="s">
        <v>438</v>
      </c>
      <c r="FR29" t="s">
        <v>438</v>
      </c>
      <c r="FS29" t="s">
        <v>191</v>
      </c>
      <c r="FT29" t="s">
        <v>191</v>
      </c>
      <c r="FU29" t="s">
        <v>191</v>
      </c>
      <c r="FV29" t="s">
        <v>191</v>
      </c>
      <c r="FW29" t="s">
        <v>191</v>
      </c>
      <c r="FX29" t="s">
        <v>191</v>
      </c>
      <c r="FY29">
        <v>0</v>
      </c>
      <c r="FZ29" t="s">
        <v>177</v>
      </c>
      <c r="GA29" t="s">
        <v>526</v>
      </c>
      <c r="GB29" t="s">
        <v>527</v>
      </c>
      <c r="GC29" t="s">
        <v>528</v>
      </c>
      <c r="GD29" t="s">
        <v>529</v>
      </c>
      <c r="GE29" t="s">
        <v>382</v>
      </c>
      <c r="GX29">
        <v>39724170</v>
      </c>
      <c r="GY29" t="s">
        <v>530</v>
      </c>
      <c r="GZ29" t="s">
        <v>531</v>
      </c>
      <c r="HB29">
        <v>28</v>
      </c>
    </row>
    <row r="30" spans="1:210" x14ac:dyDescent="0.25">
      <c r="A30" t="s">
        <v>532</v>
      </c>
      <c r="B30" t="s">
        <v>533</v>
      </c>
      <c r="F30" t="s">
        <v>167</v>
      </c>
      <c r="G30" t="s">
        <v>399</v>
      </c>
      <c r="H30" t="s">
        <v>169</v>
      </c>
      <c r="I30" t="s">
        <v>170</v>
      </c>
      <c r="J30" t="s">
        <v>298</v>
      </c>
      <c r="K30" t="s">
        <v>534</v>
      </c>
      <c r="L30" t="s">
        <v>535</v>
      </c>
      <c r="M30">
        <v>1</v>
      </c>
      <c r="N30">
        <v>1</v>
      </c>
      <c r="O30">
        <v>2</v>
      </c>
      <c r="P30" t="s">
        <v>232</v>
      </c>
      <c r="Q30" t="s">
        <v>186</v>
      </c>
      <c r="R30" t="s">
        <v>186</v>
      </c>
      <c r="S30" t="s">
        <v>186</v>
      </c>
      <c r="T30" t="s">
        <v>177</v>
      </c>
      <c r="U30">
        <v>0</v>
      </c>
      <c r="V30">
        <v>0</v>
      </c>
      <c r="W30">
        <v>1</v>
      </c>
      <c r="X30">
        <v>2</v>
      </c>
      <c r="Y30" s="4" t="s">
        <v>3360</v>
      </c>
      <c r="Z30" t="s">
        <v>177</v>
      </c>
      <c r="AA30" t="s">
        <v>179</v>
      </c>
      <c r="AB30" t="s">
        <v>179</v>
      </c>
      <c r="AC30" t="s">
        <v>177</v>
      </c>
      <c r="AD30" t="s">
        <v>177</v>
      </c>
      <c r="AE30" t="s">
        <v>179</v>
      </c>
      <c r="AF30" t="s">
        <v>177</v>
      </c>
      <c r="AG30" t="s">
        <v>177</v>
      </c>
      <c r="AH30" t="s">
        <v>177</v>
      </c>
      <c r="AI30" t="s">
        <v>177</v>
      </c>
      <c r="AJ30" t="s">
        <v>177</v>
      </c>
      <c r="AK30" t="s">
        <v>177</v>
      </c>
      <c r="AL30" t="s">
        <v>177</v>
      </c>
      <c r="AM30" t="s">
        <v>177</v>
      </c>
      <c r="AN30" t="s">
        <v>177</v>
      </c>
      <c r="AO30" t="s">
        <v>177</v>
      </c>
      <c r="AP30" t="s">
        <v>177</v>
      </c>
      <c r="AQ30" t="s">
        <v>177</v>
      </c>
      <c r="AR30" t="s">
        <v>179</v>
      </c>
      <c r="AS30" t="s">
        <v>180</v>
      </c>
      <c r="AT30">
        <v>0</v>
      </c>
      <c r="BE30" t="s">
        <v>181</v>
      </c>
      <c r="BF30" t="s">
        <v>275</v>
      </c>
      <c r="BG30" t="s">
        <v>179</v>
      </c>
      <c r="BH30" t="s">
        <v>177</v>
      </c>
      <c r="BI30" t="s">
        <v>177</v>
      </c>
      <c r="BJ30" t="s">
        <v>177</v>
      </c>
      <c r="BK30" t="s">
        <v>177</v>
      </c>
      <c r="BL30" t="s">
        <v>177</v>
      </c>
      <c r="BM30" t="s">
        <v>177</v>
      </c>
      <c r="BN30" t="s">
        <v>177</v>
      </c>
      <c r="BO30" t="s">
        <v>177</v>
      </c>
      <c r="BP30" t="s">
        <v>177</v>
      </c>
      <c r="BQ30" t="s">
        <v>177</v>
      </c>
      <c r="BR30" t="s">
        <v>177</v>
      </c>
      <c r="BS30" t="s">
        <v>177</v>
      </c>
      <c r="BT30">
        <f t="shared" si="1"/>
        <v>39</v>
      </c>
      <c r="BV30">
        <v>2</v>
      </c>
      <c r="BW30">
        <v>1</v>
      </c>
      <c r="BX30">
        <v>1</v>
      </c>
      <c r="BY30" t="s">
        <v>181</v>
      </c>
      <c r="BZ30" t="s">
        <v>181</v>
      </c>
      <c r="CA30" t="s">
        <v>175</v>
      </c>
      <c r="CB30" t="s">
        <v>177</v>
      </c>
      <c r="CC30" t="s">
        <v>179</v>
      </c>
      <c r="CD30" t="s">
        <v>177</v>
      </c>
      <c r="CE30" t="s">
        <v>177</v>
      </c>
      <c r="CF30" t="s">
        <v>186</v>
      </c>
      <c r="CG30">
        <v>1</v>
      </c>
      <c r="CH30" t="s">
        <v>206</v>
      </c>
      <c r="CI30" t="s">
        <v>414</v>
      </c>
      <c r="CJ30" t="s">
        <v>179</v>
      </c>
      <c r="CK30" t="s">
        <v>177</v>
      </c>
      <c r="CL30" t="s">
        <v>177</v>
      </c>
      <c r="CM30" t="s">
        <v>179</v>
      </c>
      <c r="CN30" t="s">
        <v>177</v>
      </c>
      <c r="CO30" t="s">
        <v>177</v>
      </c>
      <c r="CP30" t="s">
        <v>177</v>
      </c>
      <c r="CQ30" t="s">
        <v>177</v>
      </c>
      <c r="CR30" t="s">
        <v>177</v>
      </c>
      <c r="CS30" t="s">
        <v>177</v>
      </c>
      <c r="CW30" t="s">
        <v>179</v>
      </c>
      <c r="CX30" t="s">
        <v>175</v>
      </c>
      <c r="DA30" t="s">
        <v>175</v>
      </c>
      <c r="DB30" t="s">
        <v>186</v>
      </c>
      <c r="DC30" t="s">
        <v>177</v>
      </c>
      <c r="DD30" t="s">
        <v>177</v>
      </c>
      <c r="DE30" s="18">
        <f t="shared" si="13"/>
        <v>5</v>
      </c>
      <c r="DF30" s="23">
        <v>2</v>
      </c>
      <c r="DG30" s="26">
        <f t="shared" si="2"/>
        <v>10</v>
      </c>
      <c r="DH30" s="18" t="s">
        <v>177</v>
      </c>
      <c r="DI30" s="23">
        <v>3</v>
      </c>
      <c r="DJ30" s="26">
        <f t="shared" si="3"/>
        <v>0</v>
      </c>
      <c r="DK30" t="s">
        <v>177</v>
      </c>
      <c r="DL30" t="s">
        <v>177</v>
      </c>
      <c r="DM30" t="s">
        <v>177</v>
      </c>
      <c r="DN30" t="s">
        <v>177</v>
      </c>
      <c r="DO30" s="18">
        <f t="shared" si="0"/>
        <v>0</v>
      </c>
      <c r="DP30" s="23">
        <v>4</v>
      </c>
      <c r="DQ30" s="26">
        <f t="shared" si="4"/>
        <v>0</v>
      </c>
      <c r="DR30" t="s">
        <v>177</v>
      </c>
      <c r="DS30" s="18" t="s">
        <v>177</v>
      </c>
      <c r="DT30" s="23">
        <v>0.5</v>
      </c>
      <c r="DU30" s="26">
        <f t="shared" si="5"/>
        <v>0</v>
      </c>
      <c r="DV30" t="s">
        <v>177</v>
      </c>
      <c r="DW30" t="s">
        <v>175</v>
      </c>
      <c r="DX30" s="18">
        <f t="shared" si="6"/>
        <v>2</v>
      </c>
      <c r="DY30" s="23">
        <v>4</v>
      </c>
      <c r="DZ30" s="26">
        <f t="shared" si="7"/>
        <v>8</v>
      </c>
      <c r="EA30" t="s">
        <v>177</v>
      </c>
      <c r="EB30" s="18" t="s">
        <v>177</v>
      </c>
      <c r="EC30" s="23">
        <v>1</v>
      </c>
      <c r="ED30" s="26">
        <f t="shared" si="8"/>
        <v>0</v>
      </c>
      <c r="EE30" t="s">
        <v>177</v>
      </c>
      <c r="EF30" s="18" t="s">
        <v>177</v>
      </c>
      <c r="EG30" s="23">
        <v>1</v>
      </c>
      <c r="EH30" s="26">
        <f t="shared" si="9"/>
        <v>0</v>
      </c>
      <c r="EI30" t="s">
        <v>177</v>
      </c>
      <c r="EJ30" s="18" t="s">
        <v>177</v>
      </c>
      <c r="EK30" s="23">
        <v>0.5</v>
      </c>
      <c r="EL30" s="26">
        <f t="shared" si="10"/>
        <v>0</v>
      </c>
      <c r="EM30" t="s">
        <v>177</v>
      </c>
      <c r="EN30" s="18" t="s">
        <v>177</v>
      </c>
      <c r="EO30" s="23">
        <v>0</v>
      </c>
      <c r="EP30" s="3">
        <f t="shared" si="11"/>
        <v>18</v>
      </c>
      <c r="EQ30" s="29">
        <f t="shared" si="12"/>
        <v>7</v>
      </c>
      <c r="ER30">
        <v>1</v>
      </c>
      <c r="ES30" t="s">
        <v>316</v>
      </c>
      <c r="EV30" t="s">
        <v>183</v>
      </c>
      <c r="EW30">
        <v>0</v>
      </c>
      <c r="EY30">
        <v>1</v>
      </c>
      <c r="EZ30">
        <v>2</v>
      </c>
      <c r="FA30">
        <v>0</v>
      </c>
      <c r="FE30">
        <v>1</v>
      </c>
      <c r="FG30" t="s">
        <v>175</v>
      </c>
      <c r="FH30" t="s">
        <v>179</v>
      </c>
      <c r="FI30" t="s">
        <v>175</v>
      </c>
      <c r="FJ30" t="s">
        <v>179</v>
      </c>
      <c r="FK30" t="s">
        <v>179</v>
      </c>
      <c r="FL30" t="s">
        <v>175</v>
      </c>
      <c r="FO30" t="s">
        <v>438</v>
      </c>
      <c r="FP30" t="s">
        <v>438</v>
      </c>
      <c r="FQ30" t="s">
        <v>438</v>
      </c>
      <c r="FR30" t="s">
        <v>191</v>
      </c>
      <c r="FS30" t="s">
        <v>191</v>
      </c>
      <c r="FT30" t="s">
        <v>191</v>
      </c>
      <c r="FU30" t="s">
        <v>191</v>
      </c>
      <c r="FV30" t="s">
        <v>191</v>
      </c>
      <c r="FW30" t="s">
        <v>191</v>
      </c>
      <c r="FX30" t="s">
        <v>191</v>
      </c>
      <c r="FY30">
        <v>0</v>
      </c>
      <c r="FZ30" t="s">
        <v>177</v>
      </c>
      <c r="GA30" t="s">
        <v>536</v>
      </c>
      <c r="GB30" t="s">
        <v>537</v>
      </c>
      <c r="GC30" t="s">
        <v>538</v>
      </c>
      <c r="GD30" t="s">
        <v>539</v>
      </c>
      <c r="GE30" t="s">
        <v>368</v>
      </c>
      <c r="GX30">
        <v>39724169</v>
      </c>
      <c r="GY30" t="s">
        <v>540</v>
      </c>
      <c r="GZ30" t="s">
        <v>541</v>
      </c>
      <c r="HB30">
        <v>29</v>
      </c>
    </row>
    <row r="31" spans="1:210" x14ac:dyDescent="0.25">
      <c r="A31" t="s">
        <v>542</v>
      </c>
      <c r="B31" t="s">
        <v>543</v>
      </c>
      <c r="F31" t="s">
        <v>167</v>
      </c>
      <c r="G31" t="s">
        <v>399</v>
      </c>
      <c r="H31" t="s">
        <v>169</v>
      </c>
      <c r="I31" t="s">
        <v>170</v>
      </c>
      <c r="J31" t="s">
        <v>298</v>
      </c>
      <c r="K31" t="s">
        <v>544</v>
      </c>
      <c r="L31" t="s">
        <v>545</v>
      </c>
      <c r="M31">
        <v>1</v>
      </c>
      <c r="N31">
        <v>1</v>
      </c>
      <c r="O31">
        <v>2</v>
      </c>
      <c r="P31" t="s">
        <v>232</v>
      </c>
      <c r="Q31" t="s">
        <v>186</v>
      </c>
      <c r="R31" t="s">
        <v>186</v>
      </c>
      <c r="S31" t="s">
        <v>186</v>
      </c>
      <c r="T31" t="s">
        <v>177</v>
      </c>
      <c r="U31">
        <v>0</v>
      </c>
      <c r="V31">
        <v>0</v>
      </c>
      <c r="W31">
        <v>1</v>
      </c>
      <c r="X31">
        <v>1</v>
      </c>
      <c r="Y31" s="4" t="s">
        <v>3361</v>
      </c>
      <c r="Z31" t="s">
        <v>179</v>
      </c>
      <c r="AA31" t="s">
        <v>179</v>
      </c>
      <c r="AB31" t="s">
        <v>177</v>
      </c>
      <c r="AC31" t="s">
        <v>177</v>
      </c>
      <c r="AD31" t="s">
        <v>177</v>
      </c>
      <c r="AE31" t="s">
        <v>179</v>
      </c>
      <c r="AF31" t="s">
        <v>177</v>
      </c>
      <c r="AG31" t="s">
        <v>177</v>
      </c>
      <c r="AH31" t="s">
        <v>177</v>
      </c>
      <c r="AI31" t="s">
        <v>177</v>
      </c>
      <c r="AJ31" t="s">
        <v>177</v>
      </c>
      <c r="AK31" t="s">
        <v>177</v>
      </c>
      <c r="AL31" t="s">
        <v>177</v>
      </c>
      <c r="AM31" t="s">
        <v>177</v>
      </c>
      <c r="AN31" t="s">
        <v>177</v>
      </c>
      <c r="AO31" t="s">
        <v>177</v>
      </c>
      <c r="AP31" t="s">
        <v>177</v>
      </c>
      <c r="AQ31" t="s">
        <v>177</v>
      </c>
      <c r="AR31" t="s">
        <v>179</v>
      </c>
      <c r="AS31" t="s">
        <v>180</v>
      </c>
      <c r="AT31">
        <v>0</v>
      </c>
      <c r="BE31" t="s">
        <v>181</v>
      </c>
      <c r="BF31" t="s">
        <v>177</v>
      </c>
      <c r="BG31" t="s">
        <v>175</v>
      </c>
      <c r="BH31" t="s">
        <v>177</v>
      </c>
      <c r="BI31" t="s">
        <v>177</v>
      </c>
      <c r="BJ31" t="s">
        <v>177</v>
      </c>
      <c r="BK31" t="s">
        <v>177</v>
      </c>
      <c r="BL31" t="s">
        <v>177</v>
      </c>
      <c r="BM31" t="s">
        <v>177</v>
      </c>
      <c r="BN31" t="s">
        <v>177</v>
      </c>
      <c r="BO31" t="s">
        <v>177</v>
      </c>
      <c r="BP31" t="s">
        <v>177</v>
      </c>
      <c r="BQ31" t="s">
        <v>177</v>
      </c>
      <c r="BR31" t="s">
        <v>177</v>
      </c>
      <c r="BS31" t="s">
        <v>177</v>
      </c>
      <c r="BT31">
        <f t="shared" si="1"/>
        <v>22</v>
      </c>
      <c r="BV31">
        <v>3</v>
      </c>
      <c r="BW31">
        <v>1</v>
      </c>
      <c r="BX31">
        <v>1</v>
      </c>
      <c r="BY31" t="s">
        <v>180</v>
      </c>
      <c r="BZ31" t="s">
        <v>314</v>
      </c>
      <c r="CA31" t="s">
        <v>177</v>
      </c>
      <c r="CB31" t="s">
        <v>177</v>
      </c>
      <c r="CC31" t="s">
        <v>177</v>
      </c>
      <c r="CD31" t="s">
        <v>177</v>
      </c>
      <c r="CE31" t="s">
        <v>177</v>
      </c>
      <c r="CF31" t="s">
        <v>177</v>
      </c>
      <c r="CG31">
        <v>0</v>
      </c>
      <c r="CW31" t="s">
        <v>179</v>
      </c>
      <c r="CX31" t="s">
        <v>175</v>
      </c>
      <c r="DA31" t="s">
        <v>179</v>
      </c>
      <c r="DB31" t="s">
        <v>175</v>
      </c>
      <c r="DC31" t="s">
        <v>177</v>
      </c>
      <c r="DD31" t="s">
        <v>177</v>
      </c>
      <c r="DE31" s="18">
        <f t="shared" si="13"/>
        <v>3</v>
      </c>
      <c r="DF31" s="23">
        <v>2</v>
      </c>
      <c r="DG31" s="26">
        <f t="shared" si="2"/>
        <v>6</v>
      </c>
      <c r="DH31" s="18" t="s">
        <v>177</v>
      </c>
      <c r="DI31" s="23">
        <v>3</v>
      </c>
      <c r="DJ31" s="26">
        <f t="shared" si="3"/>
        <v>0</v>
      </c>
      <c r="DK31" t="s">
        <v>177</v>
      </c>
      <c r="DL31" t="s">
        <v>177</v>
      </c>
      <c r="DM31" t="s">
        <v>177</v>
      </c>
      <c r="DN31" t="s">
        <v>177</v>
      </c>
      <c r="DO31" s="18">
        <f t="shared" si="0"/>
        <v>0</v>
      </c>
      <c r="DP31" s="23">
        <v>4</v>
      </c>
      <c r="DQ31" s="26">
        <f t="shared" si="4"/>
        <v>0</v>
      </c>
      <c r="DR31" t="s">
        <v>177</v>
      </c>
      <c r="DS31" s="18" t="s">
        <v>177</v>
      </c>
      <c r="DT31" s="23">
        <v>0.5</v>
      </c>
      <c r="DU31" s="26">
        <f t="shared" si="5"/>
        <v>0</v>
      </c>
      <c r="DV31" t="s">
        <v>177</v>
      </c>
      <c r="DW31" t="s">
        <v>175</v>
      </c>
      <c r="DX31" s="18">
        <f t="shared" si="6"/>
        <v>2</v>
      </c>
      <c r="DY31" s="23">
        <v>4</v>
      </c>
      <c r="DZ31" s="26">
        <f t="shared" si="7"/>
        <v>8</v>
      </c>
      <c r="EA31" t="s">
        <v>177</v>
      </c>
      <c r="EB31" s="18" t="s">
        <v>177</v>
      </c>
      <c r="EC31" s="23">
        <v>1</v>
      </c>
      <c r="ED31" s="26">
        <f t="shared" si="8"/>
        <v>0</v>
      </c>
      <c r="EE31" t="s">
        <v>177</v>
      </c>
      <c r="EF31" s="18" t="s">
        <v>177</v>
      </c>
      <c r="EG31" s="23">
        <v>1</v>
      </c>
      <c r="EH31" s="26">
        <f t="shared" si="9"/>
        <v>0</v>
      </c>
      <c r="EI31" t="s">
        <v>177</v>
      </c>
      <c r="EJ31" s="18" t="s">
        <v>177</v>
      </c>
      <c r="EK31" s="23">
        <v>0.5</v>
      </c>
      <c r="EL31" s="26">
        <f t="shared" si="10"/>
        <v>0</v>
      </c>
      <c r="EM31" t="s">
        <v>177</v>
      </c>
      <c r="EN31" s="18" t="s">
        <v>177</v>
      </c>
      <c r="EO31" s="23">
        <v>0</v>
      </c>
      <c r="EP31" s="3">
        <f t="shared" si="11"/>
        <v>14</v>
      </c>
      <c r="EQ31" s="29">
        <f t="shared" si="12"/>
        <v>5</v>
      </c>
      <c r="ER31">
        <v>0</v>
      </c>
      <c r="ES31" t="s">
        <v>316</v>
      </c>
      <c r="EV31" t="s">
        <v>235</v>
      </c>
      <c r="EW31">
        <v>0</v>
      </c>
      <c r="EY31">
        <v>0</v>
      </c>
      <c r="FA31">
        <v>1</v>
      </c>
      <c r="FB31">
        <v>1</v>
      </c>
      <c r="FE31">
        <v>1</v>
      </c>
      <c r="FG31" t="s">
        <v>175</v>
      </c>
      <c r="FH31" t="s">
        <v>179</v>
      </c>
      <c r="FI31" t="s">
        <v>186</v>
      </c>
      <c r="FJ31" t="s">
        <v>177</v>
      </c>
      <c r="FK31" t="s">
        <v>175</v>
      </c>
      <c r="FL31" t="s">
        <v>175</v>
      </c>
      <c r="FO31" t="s">
        <v>438</v>
      </c>
      <c r="FP31" t="s">
        <v>438</v>
      </c>
      <c r="FQ31" t="s">
        <v>438</v>
      </c>
      <c r="FR31" t="s">
        <v>438</v>
      </c>
      <c r="FS31" t="s">
        <v>191</v>
      </c>
      <c r="FT31" t="s">
        <v>191</v>
      </c>
      <c r="FU31" t="s">
        <v>191</v>
      </c>
      <c r="FV31" t="s">
        <v>191</v>
      </c>
      <c r="FW31" t="s">
        <v>191</v>
      </c>
      <c r="FX31" t="s">
        <v>191</v>
      </c>
      <c r="FY31">
        <v>0</v>
      </c>
      <c r="FZ31" t="s">
        <v>177</v>
      </c>
      <c r="GA31" t="s">
        <v>546</v>
      </c>
      <c r="GB31" t="s">
        <v>547</v>
      </c>
      <c r="GC31" t="s">
        <v>548</v>
      </c>
      <c r="GD31" t="s">
        <v>549</v>
      </c>
      <c r="GE31" t="s">
        <v>382</v>
      </c>
      <c r="GX31">
        <v>39724165</v>
      </c>
      <c r="GY31" t="s">
        <v>550</v>
      </c>
      <c r="GZ31" t="s">
        <v>551</v>
      </c>
      <c r="HB31">
        <v>30</v>
      </c>
    </row>
    <row r="32" spans="1:210" x14ac:dyDescent="0.25">
      <c r="A32" t="s">
        <v>552</v>
      </c>
      <c r="B32" t="s">
        <v>553</v>
      </c>
      <c r="F32" t="s">
        <v>167</v>
      </c>
      <c r="G32" t="s">
        <v>399</v>
      </c>
      <c r="H32" t="s">
        <v>169</v>
      </c>
      <c r="I32" t="s">
        <v>170</v>
      </c>
      <c r="J32" t="s">
        <v>298</v>
      </c>
      <c r="K32" t="s">
        <v>554</v>
      </c>
      <c r="L32" t="s">
        <v>555</v>
      </c>
      <c r="M32">
        <v>1</v>
      </c>
      <c r="N32">
        <v>1</v>
      </c>
      <c r="O32">
        <v>2</v>
      </c>
      <c r="P32" t="s">
        <v>448</v>
      </c>
      <c r="Q32" t="s">
        <v>186</v>
      </c>
      <c r="R32" t="s">
        <v>188</v>
      </c>
      <c r="S32" t="s">
        <v>235</v>
      </c>
      <c r="T32" t="s">
        <v>177</v>
      </c>
      <c r="U32">
        <v>0</v>
      </c>
      <c r="V32">
        <v>0</v>
      </c>
      <c r="W32">
        <v>1</v>
      </c>
      <c r="X32">
        <v>2</v>
      </c>
      <c r="Y32" s="4" t="s">
        <v>3360</v>
      </c>
      <c r="Z32" t="s">
        <v>177</v>
      </c>
      <c r="AA32" t="s">
        <v>179</v>
      </c>
      <c r="AB32" t="s">
        <v>179</v>
      </c>
      <c r="AC32" t="s">
        <v>177</v>
      </c>
      <c r="AD32" t="s">
        <v>177</v>
      </c>
      <c r="AE32" t="s">
        <v>179</v>
      </c>
      <c r="AF32" t="s">
        <v>177</v>
      </c>
      <c r="AG32" t="s">
        <v>177</v>
      </c>
      <c r="AH32" t="s">
        <v>177</v>
      </c>
      <c r="AI32" t="s">
        <v>177</v>
      </c>
      <c r="AJ32" t="s">
        <v>177</v>
      </c>
      <c r="AK32" t="s">
        <v>177</v>
      </c>
      <c r="AL32" t="s">
        <v>177</v>
      </c>
      <c r="AM32" t="s">
        <v>177</v>
      </c>
      <c r="AN32" t="s">
        <v>177</v>
      </c>
      <c r="AO32" t="s">
        <v>177</v>
      </c>
      <c r="AP32" t="s">
        <v>177</v>
      </c>
      <c r="AQ32" t="s">
        <v>177</v>
      </c>
      <c r="AR32" t="s">
        <v>179</v>
      </c>
      <c r="AS32" t="s">
        <v>376</v>
      </c>
      <c r="AT32">
        <v>0</v>
      </c>
      <c r="BE32" t="s">
        <v>314</v>
      </c>
      <c r="BF32" t="s">
        <v>177</v>
      </c>
      <c r="BG32" t="s">
        <v>175</v>
      </c>
      <c r="BH32" t="s">
        <v>177</v>
      </c>
      <c r="BI32" t="s">
        <v>177</v>
      </c>
      <c r="BJ32" t="s">
        <v>177</v>
      </c>
      <c r="BK32" t="s">
        <v>177</v>
      </c>
      <c r="BL32" t="s">
        <v>177</v>
      </c>
      <c r="BM32" t="s">
        <v>186</v>
      </c>
      <c r="BN32" t="s">
        <v>177</v>
      </c>
      <c r="BO32" t="s">
        <v>177</v>
      </c>
      <c r="BP32" t="s">
        <v>177</v>
      </c>
      <c r="BQ32" t="s">
        <v>177</v>
      </c>
      <c r="BR32" t="s">
        <v>177</v>
      </c>
      <c r="BS32" t="s">
        <v>177</v>
      </c>
      <c r="BT32">
        <f t="shared" si="1"/>
        <v>30</v>
      </c>
      <c r="BV32">
        <v>2</v>
      </c>
      <c r="BW32">
        <v>1</v>
      </c>
      <c r="BX32">
        <v>1</v>
      </c>
      <c r="BY32" t="s">
        <v>183</v>
      </c>
      <c r="BZ32" t="s">
        <v>183</v>
      </c>
      <c r="CA32" t="s">
        <v>177</v>
      </c>
      <c r="CB32" t="s">
        <v>177</v>
      </c>
      <c r="CC32" t="s">
        <v>177</v>
      </c>
      <c r="CD32" t="s">
        <v>177</v>
      </c>
      <c r="CE32" t="s">
        <v>183</v>
      </c>
      <c r="CF32" t="s">
        <v>177</v>
      </c>
      <c r="CG32">
        <v>0</v>
      </c>
      <c r="CW32" t="s">
        <v>179</v>
      </c>
      <c r="CX32" t="s">
        <v>175</v>
      </c>
      <c r="DA32" t="s">
        <v>175</v>
      </c>
      <c r="DB32" t="s">
        <v>175</v>
      </c>
      <c r="DC32" t="s">
        <v>177</v>
      </c>
      <c r="DD32" t="s">
        <v>177</v>
      </c>
      <c r="DE32" s="18">
        <f t="shared" si="13"/>
        <v>4</v>
      </c>
      <c r="DF32" s="23">
        <v>2</v>
      </c>
      <c r="DG32" s="26">
        <f t="shared" si="2"/>
        <v>8</v>
      </c>
      <c r="DH32" s="18" t="s">
        <v>177</v>
      </c>
      <c r="DI32" s="23">
        <v>3</v>
      </c>
      <c r="DJ32" s="26">
        <f t="shared" si="3"/>
        <v>0</v>
      </c>
      <c r="DK32" t="s">
        <v>177</v>
      </c>
      <c r="DL32" t="s">
        <v>177</v>
      </c>
      <c r="DM32" t="s">
        <v>177</v>
      </c>
      <c r="DN32" t="s">
        <v>177</v>
      </c>
      <c r="DO32" s="18">
        <f t="shared" si="0"/>
        <v>0</v>
      </c>
      <c r="DP32" s="23">
        <v>4</v>
      </c>
      <c r="DQ32" s="26">
        <f t="shared" si="4"/>
        <v>0</v>
      </c>
      <c r="DR32" t="s">
        <v>177</v>
      </c>
      <c r="DS32" s="18" t="s">
        <v>177</v>
      </c>
      <c r="DT32" s="23">
        <v>0.5</v>
      </c>
      <c r="DU32" s="26">
        <f t="shared" si="5"/>
        <v>0</v>
      </c>
      <c r="DV32" t="s">
        <v>175</v>
      </c>
      <c r="DW32" t="s">
        <v>177</v>
      </c>
      <c r="DX32" s="18">
        <f t="shared" si="6"/>
        <v>2</v>
      </c>
      <c r="DY32" s="23">
        <v>4</v>
      </c>
      <c r="DZ32" s="26">
        <f t="shared" si="7"/>
        <v>8</v>
      </c>
      <c r="EA32" t="s">
        <v>177</v>
      </c>
      <c r="EB32" s="18" t="s">
        <v>177</v>
      </c>
      <c r="EC32" s="23">
        <v>1</v>
      </c>
      <c r="ED32" s="26">
        <f t="shared" si="8"/>
        <v>0</v>
      </c>
      <c r="EE32" t="s">
        <v>177</v>
      </c>
      <c r="EF32" s="18" t="s">
        <v>177</v>
      </c>
      <c r="EG32" s="23">
        <v>1</v>
      </c>
      <c r="EH32" s="26">
        <f t="shared" si="9"/>
        <v>0</v>
      </c>
      <c r="EI32" t="s">
        <v>177</v>
      </c>
      <c r="EJ32" s="18" t="s">
        <v>177</v>
      </c>
      <c r="EK32" s="23">
        <v>0.5</v>
      </c>
      <c r="EL32" s="26">
        <f t="shared" si="10"/>
        <v>0</v>
      </c>
      <c r="EM32" t="s">
        <v>177</v>
      </c>
      <c r="EN32" s="18" t="s">
        <v>177</v>
      </c>
      <c r="EO32" s="23">
        <v>0</v>
      </c>
      <c r="EP32" s="3">
        <f t="shared" si="11"/>
        <v>16</v>
      </c>
      <c r="EQ32" s="29">
        <f t="shared" si="12"/>
        <v>6</v>
      </c>
      <c r="ER32">
        <v>0</v>
      </c>
      <c r="ES32" t="s">
        <v>316</v>
      </c>
      <c r="EV32" t="s">
        <v>448</v>
      </c>
      <c r="EW32">
        <v>0</v>
      </c>
      <c r="EY32">
        <v>0</v>
      </c>
      <c r="FA32">
        <v>0</v>
      </c>
      <c r="FE32">
        <v>0</v>
      </c>
      <c r="FG32" t="s">
        <v>179</v>
      </c>
      <c r="FH32" t="s">
        <v>175</v>
      </c>
      <c r="FI32" t="s">
        <v>179</v>
      </c>
      <c r="FJ32" t="s">
        <v>175</v>
      </c>
      <c r="FK32" t="s">
        <v>179</v>
      </c>
      <c r="FL32" t="s">
        <v>179</v>
      </c>
      <c r="FO32" t="s">
        <v>438</v>
      </c>
      <c r="FP32" t="s">
        <v>191</v>
      </c>
      <c r="FQ32" t="s">
        <v>191</v>
      </c>
      <c r="FR32" t="s">
        <v>191</v>
      </c>
      <c r="FS32" t="s">
        <v>191</v>
      </c>
      <c r="FT32" t="s">
        <v>191</v>
      </c>
      <c r="FU32" t="s">
        <v>191</v>
      </c>
      <c r="FV32" t="s">
        <v>191</v>
      </c>
      <c r="FW32" t="s">
        <v>191</v>
      </c>
      <c r="FX32" t="s">
        <v>191</v>
      </c>
      <c r="FY32">
        <v>0</v>
      </c>
      <c r="FZ32" t="s">
        <v>177</v>
      </c>
      <c r="GA32" t="s">
        <v>556</v>
      </c>
      <c r="GB32" t="s">
        <v>557</v>
      </c>
      <c r="GC32" t="s">
        <v>558</v>
      </c>
      <c r="GD32" t="s">
        <v>559</v>
      </c>
      <c r="GE32" t="s">
        <v>368</v>
      </c>
      <c r="GX32">
        <v>39724167</v>
      </c>
      <c r="GY32" t="s">
        <v>560</v>
      </c>
      <c r="GZ32" t="s">
        <v>541</v>
      </c>
      <c r="HB32">
        <v>31</v>
      </c>
    </row>
    <row r="33" spans="1:210" x14ac:dyDescent="0.25">
      <c r="A33" t="s">
        <v>561</v>
      </c>
      <c r="B33" t="s">
        <v>562</v>
      </c>
      <c r="F33" t="s">
        <v>167</v>
      </c>
      <c r="G33" t="s">
        <v>399</v>
      </c>
      <c r="H33" t="s">
        <v>169</v>
      </c>
      <c r="I33" t="s">
        <v>170</v>
      </c>
      <c r="J33" t="s">
        <v>298</v>
      </c>
      <c r="K33" t="s">
        <v>563</v>
      </c>
      <c r="L33" t="s">
        <v>564</v>
      </c>
      <c r="M33">
        <v>1</v>
      </c>
      <c r="N33">
        <v>1</v>
      </c>
      <c r="O33">
        <v>2</v>
      </c>
      <c r="P33" t="s">
        <v>183</v>
      </c>
      <c r="Q33" t="s">
        <v>186</v>
      </c>
      <c r="R33" t="s">
        <v>188</v>
      </c>
      <c r="S33" t="s">
        <v>175</v>
      </c>
      <c r="T33" t="s">
        <v>177</v>
      </c>
      <c r="U33">
        <v>0</v>
      </c>
      <c r="V33">
        <v>0</v>
      </c>
      <c r="W33">
        <v>1</v>
      </c>
      <c r="X33">
        <v>2</v>
      </c>
      <c r="Y33" s="4" t="s">
        <v>3345</v>
      </c>
      <c r="Z33" t="s">
        <v>177</v>
      </c>
      <c r="AA33" t="s">
        <v>179</v>
      </c>
      <c r="AB33" t="s">
        <v>179</v>
      </c>
      <c r="AC33" t="s">
        <v>177</v>
      </c>
      <c r="AD33" t="s">
        <v>177</v>
      </c>
      <c r="AE33" t="s">
        <v>177</v>
      </c>
      <c r="AF33" t="s">
        <v>177</v>
      </c>
      <c r="AG33" t="s">
        <v>177</v>
      </c>
      <c r="AH33" t="s">
        <v>177</v>
      </c>
      <c r="AI33" t="s">
        <v>177</v>
      </c>
      <c r="AJ33" t="s">
        <v>177</v>
      </c>
      <c r="AK33" t="s">
        <v>177</v>
      </c>
      <c r="AL33" t="s">
        <v>177</v>
      </c>
      <c r="AM33" t="s">
        <v>177</v>
      </c>
      <c r="AN33" t="s">
        <v>177</v>
      </c>
      <c r="AO33" t="s">
        <v>177</v>
      </c>
      <c r="AP33" t="s">
        <v>177</v>
      </c>
      <c r="AQ33" t="s">
        <v>177</v>
      </c>
      <c r="AR33" t="s">
        <v>179</v>
      </c>
      <c r="AS33" t="s">
        <v>204</v>
      </c>
      <c r="AT33">
        <v>0</v>
      </c>
      <c r="BE33" t="s">
        <v>181</v>
      </c>
      <c r="BF33" t="s">
        <v>177</v>
      </c>
      <c r="BG33" t="s">
        <v>175</v>
      </c>
      <c r="BH33" t="s">
        <v>177</v>
      </c>
      <c r="BI33" t="s">
        <v>177</v>
      </c>
      <c r="BJ33" t="s">
        <v>177</v>
      </c>
      <c r="BK33" t="s">
        <v>177</v>
      </c>
      <c r="BL33" t="s">
        <v>177</v>
      </c>
      <c r="BM33" t="s">
        <v>177</v>
      </c>
      <c r="BN33" t="s">
        <v>177</v>
      </c>
      <c r="BO33" t="s">
        <v>177</v>
      </c>
      <c r="BP33" t="s">
        <v>177</v>
      </c>
      <c r="BQ33" t="s">
        <v>177</v>
      </c>
      <c r="BR33" t="s">
        <v>177</v>
      </c>
      <c r="BS33" t="s">
        <v>177</v>
      </c>
      <c r="BT33">
        <f t="shared" si="1"/>
        <v>22</v>
      </c>
      <c r="BV33">
        <v>3</v>
      </c>
      <c r="BW33">
        <v>1</v>
      </c>
      <c r="BX33">
        <v>1</v>
      </c>
      <c r="BY33" t="s">
        <v>204</v>
      </c>
      <c r="BZ33" t="s">
        <v>204</v>
      </c>
      <c r="CA33" t="s">
        <v>177</v>
      </c>
      <c r="CB33" t="s">
        <v>177</v>
      </c>
      <c r="CC33" t="s">
        <v>179</v>
      </c>
      <c r="CD33" t="s">
        <v>177</v>
      </c>
      <c r="CE33" t="s">
        <v>188</v>
      </c>
      <c r="CF33" t="s">
        <v>175</v>
      </c>
      <c r="CG33">
        <v>0</v>
      </c>
      <c r="CW33" t="s">
        <v>179</v>
      </c>
      <c r="CX33" t="s">
        <v>175</v>
      </c>
      <c r="DA33" t="s">
        <v>175</v>
      </c>
      <c r="DB33" t="s">
        <v>186</v>
      </c>
      <c r="DC33" t="s">
        <v>177</v>
      </c>
      <c r="DD33" t="s">
        <v>177</v>
      </c>
      <c r="DE33" s="18">
        <f t="shared" si="13"/>
        <v>5</v>
      </c>
      <c r="DF33" s="23">
        <v>2</v>
      </c>
      <c r="DG33" s="26">
        <f t="shared" si="2"/>
        <v>10</v>
      </c>
      <c r="DH33" s="18" t="s">
        <v>177</v>
      </c>
      <c r="DI33" s="23">
        <v>3</v>
      </c>
      <c r="DJ33" s="26">
        <f t="shared" si="3"/>
        <v>0</v>
      </c>
      <c r="DK33" t="s">
        <v>177</v>
      </c>
      <c r="DL33" t="s">
        <v>177</v>
      </c>
      <c r="DM33" t="s">
        <v>177</v>
      </c>
      <c r="DN33" t="s">
        <v>177</v>
      </c>
      <c r="DO33" s="18">
        <f t="shared" si="0"/>
        <v>0</v>
      </c>
      <c r="DP33" s="23">
        <v>4</v>
      </c>
      <c r="DQ33" s="26">
        <f t="shared" si="4"/>
        <v>0</v>
      </c>
      <c r="DR33" t="s">
        <v>177</v>
      </c>
      <c r="DS33" s="18" t="s">
        <v>177</v>
      </c>
      <c r="DT33" s="23">
        <v>0.5</v>
      </c>
      <c r="DU33" s="26">
        <f t="shared" si="5"/>
        <v>0</v>
      </c>
      <c r="DV33" t="s">
        <v>177</v>
      </c>
      <c r="DW33" t="s">
        <v>175</v>
      </c>
      <c r="DX33" s="18">
        <f t="shared" si="6"/>
        <v>2</v>
      </c>
      <c r="DY33" s="23">
        <v>4</v>
      </c>
      <c r="DZ33" s="26">
        <f t="shared" si="7"/>
        <v>8</v>
      </c>
      <c r="EA33" t="s">
        <v>177</v>
      </c>
      <c r="EB33" s="18" t="s">
        <v>177</v>
      </c>
      <c r="EC33" s="23">
        <v>1</v>
      </c>
      <c r="ED33" s="26">
        <f t="shared" si="8"/>
        <v>0</v>
      </c>
      <c r="EE33" t="s">
        <v>177</v>
      </c>
      <c r="EF33" s="18" t="s">
        <v>177</v>
      </c>
      <c r="EG33" s="23">
        <v>1</v>
      </c>
      <c r="EH33" s="26">
        <f t="shared" si="9"/>
        <v>0</v>
      </c>
      <c r="EI33" t="s">
        <v>177</v>
      </c>
      <c r="EJ33" s="18" t="s">
        <v>177</v>
      </c>
      <c r="EK33" s="23">
        <v>0.5</v>
      </c>
      <c r="EL33" s="26">
        <f t="shared" si="10"/>
        <v>0</v>
      </c>
      <c r="EM33" t="s">
        <v>177</v>
      </c>
      <c r="EN33" s="18" t="s">
        <v>177</v>
      </c>
      <c r="EO33" s="23">
        <v>0</v>
      </c>
      <c r="EP33" s="3">
        <f t="shared" si="11"/>
        <v>18</v>
      </c>
      <c r="EQ33" s="29">
        <f t="shared" si="12"/>
        <v>7</v>
      </c>
      <c r="ER33">
        <v>0</v>
      </c>
      <c r="ES33" t="s">
        <v>316</v>
      </c>
      <c r="EV33" t="s">
        <v>176</v>
      </c>
      <c r="EW33">
        <v>1</v>
      </c>
      <c r="EX33">
        <v>1</v>
      </c>
      <c r="EY33">
        <v>0</v>
      </c>
      <c r="FA33">
        <v>1</v>
      </c>
      <c r="FB33">
        <v>2</v>
      </c>
      <c r="FE33">
        <v>1</v>
      </c>
      <c r="FG33" t="s">
        <v>175</v>
      </c>
      <c r="FH33" t="s">
        <v>179</v>
      </c>
      <c r="FI33" t="s">
        <v>179</v>
      </c>
      <c r="FJ33" t="s">
        <v>175</v>
      </c>
      <c r="FK33" t="s">
        <v>179</v>
      </c>
      <c r="FL33" t="s">
        <v>179</v>
      </c>
      <c r="FO33" t="s">
        <v>438</v>
      </c>
      <c r="FP33" t="s">
        <v>438</v>
      </c>
      <c r="FQ33" t="s">
        <v>438</v>
      </c>
      <c r="FR33" t="s">
        <v>191</v>
      </c>
      <c r="FS33" t="s">
        <v>191</v>
      </c>
      <c r="FT33" t="s">
        <v>191</v>
      </c>
      <c r="FU33" t="s">
        <v>191</v>
      </c>
      <c r="FV33" t="s">
        <v>191</v>
      </c>
      <c r="FW33" t="s">
        <v>191</v>
      </c>
      <c r="FX33" t="s">
        <v>191</v>
      </c>
      <c r="FY33">
        <v>0</v>
      </c>
      <c r="FZ33" t="s">
        <v>177</v>
      </c>
      <c r="GA33" t="s">
        <v>565</v>
      </c>
      <c r="GB33" t="s">
        <v>566</v>
      </c>
      <c r="GC33" t="s">
        <v>567</v>
      </c>
      <c r="GD33" t="s">
        <v>568</v>
      </c>
      <c r="GE33" t="s">
        <v>368</v>
      </c>
      <c r="GX33">
        <v>39724164</v>
      </c>
      <c r="GY33" t="s">
        <v>569</v>
      </c>
      <c r="GZ33" t="s">
        <v>570</v>
      </c>
      <c r="HB33">
        <v>32</v>
      </c>
    </row>
    <row r="34" spans="1:210" x14ac:dyDescent="0.25">
      <c r="A34" t="s">
        <v>571</v>
      </c>
      <c r="B34" t="s">
        <v>572</v>
      </c>
      <c r="F34" t="s">
        <v>167</v>
      </c>
      <c r="G34" t="s">
        <v>399</v>
      </c>
      <c r="H34" t="s">
        <v>169</v>
      </c>
      <c r="I34" t="s">
        <v>170</v>
      </c>
      <c r="J34" t="s">
        <v>298</v>
      </c>
      <c r="K34" t="s">
        <v>573</v>
      </c>
      <c r="L34" t="s">
        <v>574</v>
      </c>
      <c r="M34">
        <v>2</v>
      </c>
      <c r="N34">
        <v>1</v>
      </c>
      <c r="O34">
        <v>2</v>
      </c>
      <c r="P34" t="s">
        <v>176</v>
      </c>
      <c r="Q34" t="s">
        <v>186</v>
      </c>
      <c r="R34" t="s">
        <v>186</v>
      </c>
      <c r="S34" t="s">
        <v>175</v>
      </c>
      <c r="T34" t="s">
        <v>177</v>
      </c>
      <c r="U34">
        <v>0</v>
      </c>
      <c r="V34">
        <v>0</v>
      </c>
      <c r="W34">
        <v>1</v>
      </c>
      <c r="X34">
        <v>2</v>
      </c>
      <c r="Y34" s="4" t="s">
        <v>3345</v>
      </c>
      <c r="Z34" t="s">
        <v>177</v>
      </c>
      <c r="AA34" t="s">
        <v>179</v>
      </c>
      <c r="AB34" t="s">
        <v>179</v>
      </c>
      <c r="AC34" t="s">
        <v>177</v>
      </c>
      <c r="AD34" t="s">
        <v>177</v>
      </c>
      <c r="AE34" t="s">
        <v>177</v>
      </c>
      <c r="AF34" t="s">
        <v>177</v>
      </c>
      <c r="AG34" t="s">
        <v>177</v>
      </c>
      <c r="AH34" t="s">
        <v>177</v>
      </c>
      <c r="AI34" t="s">
        <v>177</v>
      </c>
      <c r="AJ34" t="s">
        <v>177</v>
      </c>
      <c r="AK34" t="s">
        <v>177</v>
      </c>
      <c r="AL34" t="s">
        <v>177</v>
      </c>
      <c r="AM34" t="s">
        <v>177</v>
      </c>
      <c r="AN34" t="s">
        <v>177</v>
      </c>
      <c r="AO34" t="s">
        <v>177</v>
      </c>
      <c r="AP34" t="s">
        <v>177</v>
      </c>
      <c r="AQ34" t="s">
        <v>177</v>
      </c>
      <c r="AR34" t="s">
        <v>179</v>
      </c>
      <c r="AS34" t="s">
        <v>204</v>
      </c>
      <c r="AT34">
        <v>0</v>
      </c>
      <c r="BE34" t="s">
        <v>314</v>
      </c>
      <c r="BF34" t="s">
        <v>177</v>
      </c>
      <c r="BG34" t="s">
        <v>175</v>
      </c>
      <c r="BH34" t="s">
        <v>177</v>
      </c>
      <c r="BI34" t="s">
        <v>177</v>
      </c>
      <c r="BJ34" t="s">
        <v>177</v>
      </c>
      <c r="BK34" t="s">
        <v>177</v>
      </c>
      <c r="BL34" t="s">
        <v>177</v>
      </c>
      <c r="BM34" t="s">
        <v>186</v>
      </c>
      <c r="BN34" t="s">
        <v>177</v>
      </c>
      <c r="BO34" t="s">
        <v>177</v>
      </c>
      <c r="BP34" t="s">
        <v>177</v>
      </c>
      <c r="BQ34" t="s">
        <v>177</v>
      </c>
      <c r="BR34" t="s">
        <v>177</v>
      </c>
      <c r="BS34" t="s">
        <v>177</v>
      </c>
      <c r="BT34">
        <f t="shared" si="1"/>
        <v>30</v>
      </c>
      <c r="BV34">
        <v>3</v>
      </c>
      <c r="BW34">
        <v>1</v>
      </c>
      <c r="BX34">
        <v>1</v>
      </c>
      <c r="BY34" t="s">
        <v>181</v>
      </c>
      <c r="BZ34" t="s">
        <v>205</v>
      </c>
      <c r="CA34" t="s">
        <v>175</v>
      </c>
      <c r="CB34" t="s">
        <v>188</v>
      </c>
      <c r="CC34" t="s">
        <v>179</v>
      </c>
      <c r="CD34" t="s">
        <v>179</v>
      </c>
      <c r="CE34" t="s">
        <v>186</v>
      </c>
      <c r="CF34" t="s">
        <v>235</v>
      </c>
      <c r="CG34">
        <v>0</v>
      </c>
      <c r="CW34" t="s">
        <v>179</v>
      </c>
      <c r="CX34" t="s">
        <v>175</v>
      </c>
      <c r="DA34" t="s">
        <v>175</v>
      </c>
      <c r="DB34" t="s">
        <v>186</v>
      </c>
      <c r="DC34" t="s">
        <v>177</v>
      </c>
      <c r="DD34" t="s">
        <v>177</v>
      </c>
      <c r="DE34" s="18">
        <f t="shared" si="13"/>
        <v>5</v>
      </c>
      <c r="DF34" s="23">
        <v>2</v>
      </c>
      <c r="DG34" s="26">
        <f t="shared" si="2"/>
        <v>10</v>
      </c>
      <c r="DH34" s="18" t="s">
        <v>177</v>
      </c>
      <c r="DI34" s="23">
        <v>3</v>
      </c>
      <c r="DJ34" s="26">
        <f t="shared" si="3"/>
        <v>0</v>
      </c>
      <c r="DK34" t="s">
        <v>177</v>
      </c>
      <c r="DL34" t="s">
        <v>177</v>
      </c>
      <c r="DM34" t="s">
        <v>177</v>
      </c>
      <c r="DN34" t="s">
        <v>177</v>
      </c>
      <c r="DO34" s="18">
        <f t="shared" ref="DO34:DO65" si="14">DK34+EM34+DL34+DM34+DN34</f>
        <v>0</v>
      </c>
      <c r="DP34" s="23">
        <v>4</v>
      </c>
      <c r="DQ34" s="26">
        <f t="shared" si="4"/>
        <v>0</v>
      </c>
      <c r="DR34" t="s">
        <v>177</v>
      </c>
      <c r="DS34" s="18" t="s">
        <v>177</v>
      </c>
      <c r="DT34" s="23">
        <v>0.5</v>
      </c>
      <c r="DU34" s="26">
        <f t="shared" si="5"/>
        <v>0</v>
      </c>
      <c r="DV34" t="s">
        <v>177</v>
      </c>
      <c r="DW34" t="s">
        <v>175</v>
      </c>
      <c r="DX34" s="18">
        <f t="shared" si="6"/>
        <v>2</v>
      </c>
      <c r="DY34" s="23">
        <v>4</v>
      </c>
      <c r="DZ34" s="26">
        <f t="shared" si="7"/>
        <v>8</v>
      </c>
      <c r="EA34" t="s">
        <v>177</v>
      </c>
      <c r="EB34" s="18" t="s">
        <v>177</v>
      </c>
      <c r="EC34" s="23">
        <v>1</v>
      </c>
      <c r="ED34" s="26">
        <f t="shared" si="8"/>
        <v>0</v>
      </c>
      <c r="EE34" t="s">
        <v>177</v>
      </c>
      <c r="EF34" s="18" t="s">
        <v>177</v>
      </c>
      <c r="EG34" s="23">
        <v>1</v>
      </c>
      <c r="EH34" s="26">
        <f t="shared" si="9"/>
        <v>0</v>
      </c>
      <c r="EI34" t="s">
        <v>177</v>
      </c>
      <c r="EJ34" s="18" t="s">
        <v>177</v>
      </c>
      <c r="EK34" s="23">
        <v>0.5</v>
      </c>
      <c r="EL34" s="26">
        <f t="shared" si="10"/>
        <v>0</v>
      </c>
      <c r="EM34" t="s">
        <v>177</v>
      </c>
      <c r="EN34" s="18" t="s">
        <v>177</v>
      </c>
      <c r="EO34" s="23">
        <v>0</v>
      </c>
      <c r="EP34" s="3">
        <f t="shared" si="11"/>
        <v>18</v>
      </c>
      <c r="EQ34" s="29">
        <f t="shared" si="12"/>
        <v>7</v>
      </c>
      <c r="ER34">
        <v>0</v>
      </c>
      <c r="ES34" t="s">
        <v>316</v>
      </c>
      <c r="EV34" t="s">
        <v>233</v>
      </c>
      <c r="EW34">
        <v>0</v>
      </c>
      <c r="EY34">
        <v>0</v>
      </c>
      <c r="FA34">
        <v>0</v>
      </c>
      <c r="FE34">
        <v>0</v>
      </c>
      <c r="FG34" t="s">
        <v>175</v>
      </c>
      <c r="FH34" t="s">
        <v>175</v>
      </c>
      <c r="FI34" t="s">
        <v>175</v>
      </c>
      <c r="FJ34" t="s">
        <v>177</v>
      </c>
      <c r="FK34" t="s">
        <v>186</v>
      </c>
      <c r="FL34" t="s">
        <v>175</v>
      </c>
      <c r="FO34" t="s">
        <v>438</v>
      </c>
      <c r="FP34" t="s">
        <v>438</v>
      </c>
      <c r="FQ34" t="s">
        <v>438</v>
      </c>
      <c r="FR34" t="s">
        <v>438</v>
      </c>
      <c r="FS34" t="s">
        <v>438</v>
      </c>
      <c r="FT34" t="s">
        <v>438</v>
      </c>
      <c r="FU34" t="s">
        <v>438</v>
      </c>
      <c r="FV34" t="s">
        <v>191</v>
      </c>
      <c r="FW34" t="s">
        <v>191</v>
      </c>
      <c r="FX34" t="s">
        <v>191</v>
      </c>
      <c r="FY34">
        <v>0</v>
      </c>
      <c r="FZ34" t="s">
        <v>177</v>
      </c>
      <c r="GA34" t="s">
        <v>575</v>
      </c>
      <c r="GB34" t="s">
        <v>576</v>
      </c>
      <c r="GC34" t="s">
        <v>577</v>
      </c>
      <c r="GD34" t="s">
        <v>578</v>
      </c>
      <c r="GE34" t="s">
        <v>368</v>
      </c>
      <c r="GX34">
        <v>39724161</v>
      </c>
      <c r="GY34" t="s">
        <v>579</v>
      </c>
      <c r="GZ34" t="s">
        <v>570</v>
      </c>
      <c r="HB34">
        <v>33</v>
      </c>
    </row>
    <row r="35" spans="1:210" x14ac:dyDescent="0.25">
      <c r="A35" t="s">
        <v>580</v>
      </c>
      <c r="B35" t="s">
        <v>581</v>
      </c>
      <c r="F35" t="s">
        <v>167</v>
      </c>
      <c r="G35" t="s">
        <v>582</v>
      </c>
      <c r="H35" t="s">
        <v>169</v>
      </c>
      <c r="I35" t="s">
        <v>170</v>
      </c>
      <c r="J35" t="s">
        <v>482</v>
      </c>
      <c r="K35" t="s">
        <v>583</v>
      </c>
      <c r="L35" t="s">
        <v>584</v>
      </c>
      <c r="M35">
        <v>1</v>
      </c>
      <c r="N35">
        <v>1</v>
      </c>
      <c r="O35">
        <v>2</v>
      </c>
      <c r="P35" t="s">
        <v>183</v>
      </c>
      <c r="Q35" t="s">
        <v>186</v>
      </c>
      <c r="R35" t="s">
        <v>188</v>
      </c>
      <c r="S35" t="s">
        <v>175</v>
      </c>
      <c r="T35" t="s">
        <v>177</v>
      </c>
      <c r="U35">
        <v>0</v>
      </c>
      <c r="V35">
        <v>0</v>
      </c>
      <c r="W35">
        <v>1</v>
      </c>
      <c r="X35">
        <v>2</v>
      </c>
      <c r="Y35" s="4" t="s">
        <v>3362</v>
      </c>
      <c r="Z35" t="s">
        <v>177</v>
      </c>
      <c r="AA35" t="s">
        <v>179</v>
      </c>
      <c r="AB35" t="s">
        <v>177</v>
      </c>
      <c r="AC35" t="s">
        <v>177</v>
      </c>
      <c r="AD35" t="s">
        <v>177</v>
      </c>
      <c r="AE35" t="s">
        <v>179</v>
      </c>
      <c r="AF35" t="s">
        <v>177</v>
      </c>
      <c r="AG35" t="s">
        <v>177</v>
      </c>
      <c r="AH35" t="s">
        <v>177</v>
      </c>
      <c r="AI35" t="s">
        <v>177</v>
      </c>
      <c r="AJ35" t="s">
        <v>177</v>
      </c>
      <c r="AK35" t="s">
        <v>177</v>
      </c>
      <c r="AL35" t="s">
        <v>177</v>
      </c>
      <c r="AM35" t="s">
        <v>177</v>
      </c>
      <c r="AN35" t="s">
        <v>177</v>
      </c>
      <c r="AO35" t="s">
        <v>177</v>
      </c>
      <c r="AP35" t="s">
        <v>177</v>
      </c>
      <c r="AQ35" t="s">
        <v>179</v>
      </c>
      <c r="AR35" t="s">
        <v>179</v>
      </c>
      <c r="AS35" t="s">
        <v>249</v>
      </c>
      <c r="AT35">
        <v>0</v>
      </c>
      <c r="BE35" t="s">
        <v>180</v>
      </c>
      <c r="BF35" t="s">
        <v>177</v>
      </c>
      <c r="BG35" t="s">
        <v>177</v>
      </c>
      <c r="BH35" t="s">
        <v>177</v>
      </c>
      <c r="BI35" t="s">
        <v>177</v>
      </c>
      <c r="BJ35" t="s">
        <v>177</v>
      </c>
      <c r="BK35" t="s">
        <v>177</v>
      </c>
      <c r="BL35" t="s">
        <v>177</v>
      </c>
      <c r="BM35" t="s">
        <v>177</v>
      </c>
      <c r="BN35" t="s">
        <v>177</v>
      </c>
      <c r="BO35" t="s">
        <v>177</v>
      </c>
      <c r="BP35" t="s">
        <v>175</v>
      </c>
      <c r="BQ35" t="s">
        <v>177</v>
      </c>
      <c r="BR35" t="s">
        <v>177</v>
      </c>
      <c r="BS35" t="s">
        <v>186</v>
      </c>
      <c r="BT35">
        <f t="shared" si="1"/>
        <v>35</v>
      </c>
      <c r="BV35">
        <v>3</v>
      </c>
      <c r="BW35">
        <v>1</v>
      </c>
      <c r="BX35">
        <v>1</v>
      </c>
      <c r="BY35" t="s">
        <v>206</v>
      </c>
      <c r="BZ35" t="s">
        <v>376</v>
      </c>
      <c r="CA35" t="s">
        <v>177</v>
      </c>
      <c r="CB35" t="s">
        <v>177</v>
      </c>
      <c r="CC35" t="s">
        <v>179</v>
      </c>
      <c r="CD35" t="s">
        <v>177</v>
      </c>
      <c r="CE35" t="s">
        <v>203</v>
      </c>
      <c r="CF35" t="s">
        <v>177</v>
      </c>
      <c r="CG35">
        <v>1</v>
      </c>
      <c r="CH35" t="s">
        <v>206</v>
      </c>
      <c r="CI35" t="s">
        <v>585</v>
      </c>
      <c r="CJ35" t="s">
        <v>179</v>
      </c>
      <c r="CK35" t="s">
        <v>179</v>
      </c>
      <c r="CL35" t="s">
        <v>177</v>
      </c>
      <c r="CM35" t="s">
        <v>177</v>
      </c>
      <c r="CN35" t="s">
        <v>177</v>
      </c>
      <c r="CO35" t="s">
        <v>179</v>
      </c>
      <c r="CP35" t="s">
        <v>177</v>
      </c>
      <c r="CQ35" t="s">
        <v>177</v>
      </c>
      <c r="CR35" t="s">
        <v>177</v>
      </c>
      <c r="CS35" t="s">
        <v>177</v>
      </c>
      <c r="CW35" t="s">
        <v>179</v>
      </c>
      <c r="CX35" t="s">
        <v>175</v>
      </c>
      <c r="DA35" t="s">
        <v>177</v>
      </c>
      <c r="DB35" t="s">
        <v>179</v>
      </c>
      <c r="DC35" t="s">
        <v>177</v>
      </c>
      <c r="DD35" t="s">
        <v>177</v>
      </c>
      <c r="DE35" s="18">
        <f t="shared" si="13"/>
        <v>1</v>
      </c>
      <c r="DF35" s="23">
        <v>2</v>
      </c>
      <c r="DG35" s="26">
        <f t="shared" si="2"/>
        <v>2</v>
      </c>
      <c r="DH35" s="18" t="s">
        <v>177</v>
      </c>
      <c r="DI35" s="23">
        <v>3</v>
      </c>
      <c r="DJ35" s="26">
        <f t="shared" si="3"/>
        <v>0</v>
      </c>
      <c r="DK35" t="s">
        <v>177</v>
      </c>
      <c r="DL35" t="s">
        <v>175</v>
      </c>
      <c r="DM35" t="s">
        <v>186</v>
      </c>
      <c r="DN35" t="s">
        <v>177</v>
      </c>
      <c r="DO35" s="18">
        <f t="shared" si="14"/>
        <v>5</v>
      </c>
      <c r="DP35" s="23">
        <v>4</v>
      </c>
      <c r="DQ35" s="26">
        <f t="shared" si="4"/>
        <v>20</v>
      </c>
      <c r="DR35" t="s">
        <v>187</v>
      </c>
      <c r="DS35" s="18" t="s">
        <v>187</v>
      </c>
      <c r="DT35" s="23">
        <v>0.5</v>
      </c>
      <c r="DU35" s="26">
        <f t="shared" si="5"/>
        <v>2</v>
      </c>
      <c r="DV35" t="s">
        <v>235</v>
      </c>
      <c r="DW35" t="s">
        <v>235</v>
      </c>
      <c r="DX35" s="18">
        <v>7</v>
      </c>
      <c r="DY35" s="23">
        <v>4</v>
      </c>
      <c r="DZ35" s="26">
        <f t="shared" si="7"/>
        <v>28</v>
      </c>
      <c r="EA35" t="s">
        <v>177</v>
      </c>
      <c r="EB35" s="18" t="s">
        <v>177</v>
      </c>
      <c r="EC35" s="23">
        <v>1</v>
      </c>
      <c r="ED35" s="26">
        <f t="shared" si="8"/>
        <v>0</v>
      </c>
      <c r="EE35" t="s">
        <v>177</v>
      </c>
      <c r="EF35" s="18" t="s">
        <v>177</v>
      </c>
      <c r="EG35" s="23">
        <v>1</v>
      </c>
      <c r="EH35" s="26">
        <f t="shared" si="9"/>
        <v>0</v>
      </c>
      <c r="EI35" t="s">
        <v>264</v>
      </c>
      <c r="EJ35" s="18" t="s">
        <v>264</v>
      </c>
      <c r="EK35" s="23">
        <v>0.5</v>
      </c>
      <c r="EL35" s="26">
        <f t="shared" si="10"/>
        <v>3.5</v>
      </c>
      <c r="EM35" t="s">
        <v>177</v>
      </c>
      <c r="EN35" s="18" t="s">
        <v>177</v>
      </c>
      <c r="EO35" s="23">
        <v>0</v>
      </c>
      <c r="EP35" s="3">
        <f t="shared" si="11"/>
        <v>55.5</v>
      </c>
      <c r="EQ35" s="29">
        <f t="shared" si="12"/>
        <v>24</v>
      </c>
      <c r="ER35">
        <v>1</v>
      </c>
      <c r="ES35" t="s">
        <v>316</v>
      </c>
      <c r="EV35" t="s">
        <v>183</v>
      </c>
      <c r="EW35">
        <v>1</v>
      </c>
      <c r="EX35">
        <v>2</v>
      </c>
      <c r="EY35">
        <v>1</v>
      </c>
      <c r="EZ35">
        <v>1</v>
      </c>
      <c r="FA35">
        <v>1</v>
      </c>
      <c r="FB35">
        <v>1</v>
      </c>
      <c r="FE35">
        <v>1</v>
      </c>
      <c r="FG35" t="s">
        <v>175</v>
      </c>
      <c r="FH35" t="s">
        <v>186</v>
      </c>
      <c r="FI35" t="s">
        <v>175</v>
      </c>
      <c r="FJ35" t="s">
        <v>186</v>
      </c>
      <c r="FK35" t="s">
        <v>175</v>
      </c>
      <c r="FL35" t="s">
        <v>177</v>
      </c>
      <c r="FO35" t="s">
        <v>190</v>
      </c>
      <c r="FP35" t="s">
        <v>190</v>
      </c>
      <c r="FQ35" t="s">
        <v>190</v>
      </c>
      <c r="FR35" t="s">
        <v>191</v>
      </c>
      <c r="FS35" t="s">
        <v>191</v>
      </c>
      <c r="FT35" t="s">
        <v>190</v>
      </c>
      <c r="FU35" t="s">
        <v>190</v>
      </c>
      <c r="FV35" t="s">
        <v>191</v>
      </c>
      <c r="FW35" t="s">
        <v>191</v>
      </c>
      <c r="FX35" t="s">
        <v>191</v>
      </c>
      <c r="FY35">
        <v>1</v>
      </c>
      <c r="FZ35" t="s">
        <v>186</v>
      </c>
      <c r="GA35" t="s">
        <v>586</v>
      </c>
      <c r="GB35" t="s">
        <v>587</v>
      </c>
      <c r="GC35" t="s">
        <v>588</v>
      </c>
      <c r="GD35" t="s">
        <v>589</v>
      </c>
      <c r="GE35" t="s">
        <v>590</v>
      </c>
      <c r="GX35">
        <v>39724030</v>
      </c>
      <c r="GY35" t="s">
        <v>591</v>
      </c>
      <c r="GZ35" t="s">
        <v>592</v>
      </c>
      <c r="HB35">
        <v>34</v>
      </c>
    </row>
    <row r="36" spans="1:210" x14ac:dyDescent="0.25">
      <c r="A36" t="s">
        <v>593</v>
      </c>
      <c r="B36" t="s">
        <v>594</v>
      </c>
      <c r="F36" t="s">
        <v>167</v>
      </c>
      <c r="G36" t="s">
        <v>582</v>
      </c>
      <c r="H36" t="s">
        <v>169</v>
      </c>
      <c r="I36" t="s">
        <v>170</v>
      </c>
      <c r="J36" t="s">
        <v>482</v>
      </c>
      <c r="K36" t="s">
        <v>595</v>
      </c>
      <c r="L36" t="s">
        <v>596</v>
      </c>
      <c r="M36">
        <v>1</v>
      </c>
      <c r="N36">
        <v>1</v>
      </c>
      <c r="O36">
        <v>2</v>
      </c>
      <c r="P36" t="s">
        <v>232</v>
      </c>
      <c r="Q36" t="s">
        <v>175</v>
      </c>
      <c r="R36" t="s">
        <v>188</v>
      </c>
      <c r="S36" t="s">
        <v>175</v>
      </c>
      <c r="T36" t="s">
        <v>177</v>
      </c>
      <c r="U36">
        <v>0</v>
      </c>
      <c r="V36">
        <v>0</v>
      </c>
      <c r="W36">
        <v>1</v>
      </c>
      <c r="X36">
        <v>2</v>
      </c>
      <c r="Y36" s="4" t="s">
        <v>3381</v>
      </c>
      <c r="Z36" t="s">
        <v>177</v>
      </c>
      <c r="AA36" t="s">
        <v>179</v>
      </c>
      <c r="AB36" t="s">
        <v>177</v>
      </c>
      <c r="AC36" t="s">
        <v>177</v>
      </c>
      <c r="AD36" t="s">
        <v>177</v>
      </c>
      <c r="AE36" t="s">
        <v>179</v>
      </c>
      <c r="AF36" t="s">
        <v>177</v>
      </c>
      <c r="AG36" t="s">
        <v>177</v>
      </c>
      <c r="AH36" t="s">
        <v>177</v>
      </c>
      <c r="AI36" t="s">
        <v>177</v>
      </c>
      <c r="AJ36" t="s">
        <v>177</v>
      </c>
      <c r="AK36" t="s">
        <v>179</v>
      </c>
      <c r="AL36" t="s">
        <v>177</v>
      </c>
      <c r="AM36" t="s">
        <v>177</v>
      </c>
      <c r="AN36" t="s">
        <v>177</v>
      </c>
      <c r="AO36" t="s">
        <v>177</v>
      </c>
      <c r="AP36" t="s">
        <v>177</v>
      </c>
      <c r="AQ36" t="s">
        <v>177</v>
      </c>
      <c r="AR36" t="s">
        <v>179</v>
      </c>
      <c r="AS36" t="s">
        <v>180</v>
      </c>
      <c r="AT36">
        <v>0</v>
      </c>
      <c r="BE36" t="s">
        <v>181</v>
      </c>
      <c r="BF36" t="s">
        <v>177</v>
      </c>
      <c r="BG36" t="s">
        <v>177</v>
      </c>
      <c r="BH36" t="s">
        <v>177</v>
      </c>
      <c r="BI36" t="s">
        <v>177</v>
      </c>
      <c r="BJ36" t="s">
        <v>177</v>
      </c>
      <c r="BK36" t="s">
        <v>177</v>
      </c>
      <c r="BL36" t="s">
        <v>177</v>
      </c>
      <c r="BM36" t="s">
        <v>177</v>
      </c>
      <c r="BN36" t="s">
        <v>177</v>
      </c>
      <c r="BO36" t="s">
        <v>177</v>
      </c>
      <c r="BP36" t="s">
        <v>188</v>
      </c>
      <c r="BQ36" t="s">
        <v>177</v>
      </c>
      <c r="BR36" t="s">
        <v>177</v>
      </c>
      <c r="BS36" t="s">
        <v>188</v>
      </c>
      <c r="BT36">
        <f t="shared" si="1"/>
        <v>30</v>
      </c>
      <c r="BV36">
        <v>3</v>
      </c>
      <c r="BW36">
        <v>1</v>
      </c>
      <c r="BX36">
        <v>1</v>
      </c>
      <c r="BY36" t="s">
        <v>206</v>
      </c>
      <c r="BZ36" t="s">
        <v>376</v>
      </c>
      <c r="CA36" t="s">
        <v>177</v>
      </c>
      <c r="CB36" t="s">
        <v>177</v>
      </c>
      <c r="CC36" t="s">
        <v>179</v>
      </c>
      <c r="CD36" t="s">
        <v>177</v>
      </c>
      <c r="CE36" t="s">
        <v>203</v>
      </c>
      <c r="CF36" t="s">
        <v>179</v>
      </c>
      <c r="CG36">
        <v>0</v>
      </c>
      <c r="CW36" t="s">
        <v>179</v>
      </c>
      <c r="CX36" t="s">
        <v>175</v>
      </c>
      <c r="DA36" t="s">
        <v>179</v>
      </c>
      <c r="DB36" t="s">
        <v>186</v>
      </c>
      <c r="DC36" t="s">
        <v>177</v>
      </c>
      <c r="DD36" t="s">
        <v>177</v>
      </c>
      <c r="DE36" s="18">
        <f t="shared" si="13"/>
        <v>4</v>
      </c>
      <c r="DF36" s="23">
        <v>2</v>
      </c>
      <c r="DG36" s="26">
        <f t="shared" si="2"/>
        <v>8</v>
      </c>
      <c r="DH36" s="18" t="s">
        <v>177</v>
      </c>
      <c r="DI36" s="23">
        <v>3</v>
      </c>
      <c r="DJ36" s="26">
        <f t="shared" si="3"/>
        <v>0</v>
      </c>
      <c r="DK36" t="s">
        <v>177</v>
      </c>
      <c r="DL36" t="s">
        <v>179</v>
      </c>
      <c r="DM36" t="s">
        <v>188</v>
      </c>
      <c r="DN36" t="s">
        <v>177</v>
      </c>
      <c r="DO36" s="18">
        <f t="shared" si="14"/>
        <v>6</v>
      </c>
      <c r="DP36" s="23">
        <v>4</v>
      </c>
      <c r="DQ36" s="26">
        <f t="shared" si="4"/>
        <v>24</v>
      </c>
      <c r="DR36" t="s">
        <v>188</v>
      </c>
      <c r="DS36" s="18" t="s">
        <v>188</v>
      </c>
      <c r="DT36" s="23">
        <v>0.5</v>
      </c>
      <c r="DU36" s="26">
        <f t="shared" si="5"/>
        <v>2.5</v>
      </c>
      <c r="DV36" t="s">
        <v>188</v>
      </c>
      <c r="DW36" t="s">
        <v>235</v>
      </c>
      <c r="DX36" s="18">
        <v>7</v>
      </c>
      <c r="DY36" s="23">
        <v>4</v>
      </c>
      <c r="DZ36" s="26">
        <f t="shared" si="7"/>
        <v>28</v>
      </c>
      <c r="EA36" t="s">
        <v>177</v>
      </c>
      <c r="EB36" s="18" t="s">
        <v>177</v>
      </c>
      <c r="EC36" s="23">
        <v>1</v>
      </c>
      <c r="ED36" s="26">
        <f t="shared" si="8"/>
        <v>0</v>
      </c>
      <c r="EE36" t="s">
        <v>177</v>
      </c>
      <c r="EF36" s="18" t="s">
        <v>177</v>
      </c>
      <c r="EG36" s="23">
        <v>1</v>
      </c>
      <c r="EH36" s="26">
        <f t="shared" si="9"/>
        <v>0</v>
      </c>
      <c r="EI36" t="s">
        <v>264</v>
      </c>
      <c r="EJ36" s="18" t="s">
        <v>264</v>
      </c>
      <c r="EK36" s="23">
        <v>0.5</v>
      </c>
      <c r="EL36" s="26">
        <f t="shared" si="10"/>
        <v>3.5</v>
      </c>
      <c r="EM36" t="s">
        <v>177</v>
      </c>
      <c r="EN36" s="18" t="s">
        <v>177</v>
      </c>
      <c r="EO36" s="23">
        <v>0</v>
      </c>
      <c r="EP36" s="3">
        <f t="shared" si="11"/>
        <v>66</v>
      </c>
      <c r="EQ36" s="29">
        <f t="shared" si="12"/>
        <v>29</v>
      </c>
      <c r="ER36">
        <v>1</v>
      </c>
      <c r="ES36" t="s">
        <v>316</v>
      </c>
      <c r="EV36" t="s">
        <v>232</v>
      </c>
      <c r="EW36">
        <v>1</v>
      </c>
      <c r="EX36">
        <v>1</v>
      </c>
      <c r="EY36">
        <v>1</v>
      </c>
      <c r="EZ36">
        <v>2</v>
      </c>
      <c r="FA36">
        <v>0</v>
      </c>
      <c r="FE36">
        <v>1</v>
      </c>
      <c r="FG36" t="s">
        <v>179</v>
      </c>
      <c r="FH36" t="s">
        <v>175</v>
      </c>
      <c r="FI36" t="s">
        <v>179</v>
      </c>
      <c r="FJ36" t="s">
        <v>187</v>
      </c>
      <c r="FK36" t="s">
        <v>175</v>
      </c>
      <c r="FL36" t="s">
        <v>177</v>
      </c>
      <c r="FO36" t="s">
        <v>190</v>
      </c>
      <c r="FP36" t="s">
        <v>190</v>
      </c>
      <c r="FQ36" t="s">
        <v>190</v>
      </c>
      <c r="FR36" t="s">
        <v>191</v>
      </c>
      <c r="FS36" t="s">
        <v>190</v>
      </c>
      <c r="FT36" t="s">
        <v>190</v>
      </c>
      <c r="FU36" t="s">
        <v>190</v>
      </c>
      <c r="FV36" t="s">
        <v>191</v>
      </c>
      <c r="FW36" t="s">
        <v>191</v>
      </c>
      <c r="FX36" t="s">
        <v>191</v>
      </c>
      <c r="FY36">
        <v>1</v>
      </c>
      <c r="FZ36" t="s">
        <v>179</v>
      </c>
      <c r="GA36" t="s">
        <v>597</v>
      </c>
      <c r="GB36" t="s">
        <v>598</v>
      </c>
      <c r="GC36" t="s">
        <v>599</v>
      </c>
      <c r="GD36" t="s">
        <v>600</v>
      </c>
      <c r="GE36" t="s">
        <v>406</v>
      </c>
      <c r="GX36">
        <v>39724025</v>
      </c>
      <c r="GY36" t="s">
        <v>601</v>
      </c>
      <c r="GZ36" t="s">
        <v>602</v>
      </c>
      <c r="HB36">
        <v>35</v>
      </c>
    </row>
    <row r="37" spans="1:210" x14ac:dyDescent="0.25">
      <c r="A37" t="s">
        <v>603</v>
      </c>
      <c r="B37" t="s">
        <v>604</v>
      </c>
      <c r="F37" t="s">
        <v>167</v>
      </c>
      <c r="G37" t="s">
        <v>582</v>
      </c>
      <c r="H37" t="s">
        <v>169</v>
      </c>
      <c r="I37" t="s">
        <v>170</v>
      </c>
      <c r="J37" t="s">
        <v>482</v>
      </c>
      <c r="K37" t="s">
        <v>605</v>
      </c>
      <c r="L37" t="s">
        <v>606</v>
      </c>
      <c r="M37">
        <v>1</v>
      </c>
      <c r="N37">
        <v>1</v>
      </c>
      <c r="O37">
        <v>2</v>
      </c>
      <c r="P37" t="s">
        <v>232</v>
      </c>
      <c r="Q37" t="s">
        <v>186</v>
      </c>
      <c r="R37" t="s">
        <v>187</v>
      </c>
      <c r="S37" t="s">
        <v>175</v>
      </c>
      <c r="T37" t="s">
        <v>177</v>
      </c>
      <c r="U37">
        <v>0</v>
      </c>
      <c r="V37">
        <v>0</v>
      </c>
      <c r="W37">
        <v>1</v>
      </c>
      <c r="X37">
        <v>2</v>
      </c>
      <c r="Y37" s="5" t="s">
        <v>3429</v>
      </c>
      <c r="Z37" t="s">
        <v>177</v>
      </c>
      <c r="AA37" t="s">
        <v>179</v>
      </c>
      <c r="AB37" t="s">
        <v>177</v>
      </c>
      <c r="AC37" t="s">
        <v>179</v>
      </c>
      <c r="AD37" t="s">
        <v>177</v>
      </c>
      <c r="AE37" t="s">
        <v>179</v>
      </c>
      <c r="AF37" t="s">
        <v>177</v>
      </c>
      <c r="AG37" t="s">
        <v>177</v>
      </c>
      <c r="AH37" t="s">
        <v>177</v>
      </c>
      <c r="AI37" t="s">
        <v>177</v>
      </c>
      <c r="AJ37" t="s">
        <v>177</v>
      </c>
      <c r="AK37" t="s">
        <v>177</v>
      </c>
      <c r="AL37" t="s">
        <v>177</v>
      </c>
      <c r="AM37" t="s">
        <v>177</v>
      </c>
      <c r="AN37" t="s">
        <v>177</v>
      </c>
      <c r="AO37" t="s">
        <v>177</v>
      </c>
      <c r="AP37" t="s">
        <v>177</v>
      </c>
      <c r="AQ37" t="s">
        <v>177</v>
      </c>
      <c r="AR37" t="s">
        <v>179</v>
      </c>
      <c r="AS37" t="s">
        <v>376</v>
      </c>
      <c r="AT37">
        <v>0</v>
      </c>
      <c r="BE37" t="s">
        <v>180</v>
      </c>
      <c r="BF37" t="s">
        <v>177</v>
      </c>
      <c r="BG37" t="s">
        <v>177</v>
      </c>
      <c r="BH37" t="s">
        <v>177</v>
      </c>
      <c r="BI37" t="s">
        <v>177</v>
      </c>
      <c r="BJ37" t="s">
        <v>177</v>
      </c>
      <c r="BK37" t="s">
        <v>177</v>
      </c>
      <c r="BL37" t="s">
        <v>177</v>
      </c>
      <c r="BM37" t="s">
        <v>177</v>
      </c>
      <c r="BN37" t="s">
        <v>188</v>
      </c>
      <c r="BO37" t="s">
        <v>177</v>
      </c>
      <c r="BP37" t="s">
        <v>205</v>
      </c>
      <c r="BQ37" t="s">
        <v>177</v>
      </c>
      <c r="BR37" t="s">
        <v>177</v>
      </c>
      <c r="BS37" t="s">
        <v>177</v>
      </c>
      <c r="BT37">
        <f t="shared" si="1"/>
        <v>50</v>
      </c>
      <c r="BV37">
        <v>3</v>
      </c>
      <c r="BW37">
        <v>1</v>
      </c>
      <c r="BX37">
        <v>1</v>
      </c>
      <c r="BY37" t="s">
        <v>376</v>
      </c>
      <c r="BZ37" t="s">
        <v>204</v>
      </c>
      <c r="CA37" t="s">
        <v>177</v>
      </c>
      <c r="CB37" t="s">
        <v>177</v>
      </c>
      <c r="CC37" t="s">
        <v>179</v>
      </c>
      <c r="CD37" t="s">
        <v>177</v>
      </c>
      <c r="CE37" t="s">
        <v>187</v>
      </c>
      <c r="CF37" t="s">
        <v>177</v>
      </c>
      <c r="CG37">
        <v>1</v>
      </c>
      <c r="CH37" t="s">
        <v>413</v>
      </c>
      <c r="CI37" t="s">
        <v>585</v>
      </c>
      <c r="CJ37" t="s">
        <v>179</v>
      </c>
      <c r="CK37" t="s">
        <v>179</v>
      </c>
      <c r="CL37" t="s">
        <v>177</v>
      </c>
      <c r="CM37" t="s">
        <v>177</v>
      </c>
      <c r="CN37" t="s">
        <v>177</v>
      </c>
      <c r="CO37" t="s">
        <v>179</v>
      </c>
      <c r="CP37" t="s">
        <v>177</v>
      </c>
      <c r="CQ37" t="s">
        <v>177</v>
      </c>
      <c r="CR37" t="s">
        <v>177</v>
      </c>
      <c r="CS37" t="s">
        <v>177</v>
      </c>
      <c r="CW37" t="s">
        <v>179</v>
      </c>
      <c r="CX37" t="s">
        <v>175</v>
      </c>
      <c r="DA37" t="s">
        <v>177</v>
      </c>
      <c r="DB37" t="s">
        <v>177</v>
      </c>
      <c r="DC37" t="s">
        <v>177</v>
      </c>
      <c r="DD37" t="s">
        <v>177</v>
      </c>
      <c r="DE37" s="18">
        <f t="shared" si="13"/>
        <v>0</v>
      </c>
      <c r="DF37" s="23">
        <v>2</v>
      </c>
      <c r="DG37" s="26">
        <f t="shared" si="2"/>
        <v>0</v>
      </c>
      <c r="DH37" s="18" t="s">
        <v>177</v>
      </c>
      <c r="DI37" s="23">
        <v>3</v>
      </c>
      <c r="DJ37" s="26">
        <f t="shared" si="3"/>
        <v>0</v>
      </c>
      <c r="DK37" t="s">
        <v>177</v>
      </c>
      <c r="DL37" t="s">
        <v>179</v>
      </c>
      <c r="DM37" t="s">
        <v>179</v>
      </c>
      <c r="DN37" t="s">
        <v>177</v>
      </c>
      <c r="DO37" s="18">
        <f t="shared" si="14"/>
        <v>2</v>
      </c>
      <c r="DP37" s="23">
        <v>4</v>
      </c>
      <c r="DQ37" s="26">
        <f t="shared" si="4"/>
        <v>8</v>
      </c>
      <c r="DR37" t="s">
        <v>187</v>
      </c>
      <c r="DS37" s="18" t="s">
        <v>187</v>
      </c>
      <c r="DT37" s="23">
        <v>0.5</v>
      </c>
      <c r="DU37" s="26">
        <f t="shared" si="5"/>
        <v>2</v>
      </c>
      <c r="DV37" t="s">
        <v>187</v>
      </c>
      <c r="DW37" t="s">
        <v>188</v>
      </c>
      <c r="DX37" s="18">
        <v>7</v>
      </c>
      <c r="DY37" s="23">
        <v>4</v>
      </c>
      <c r="DZ37" s="26">
        <f t="shared" si="7"/>
        <v>28</v>
      </c>
      <c r="EA37" t="s">
        <v>177</v>
      </c>
      <c r="EB37" s="18" t="s">
        <v>177</v>
      </c>
      <c r="EC37" s="23">
        <v>1</v>
      </c>
      <c r="ED37" s="26">
        <f t="shared" si="8"/>
        <v>0</v>
      </c>
      <c r="EE37" t="s">
        <v>177</v>
      </c>
      <c r="EF37" s="18" t="s">
        <v>177</v>
      </c>
      <c r="EG37" s="23">
        <v>1</v>
      </c>
      <c r="EH37" s="26">
        <f t="shared" si="9"/>
        <v>0</v>
      </c>
      <c r="EI37" t="s">
        <v>264</v>
      </c>
      <c r="EJ37" s="18" t="s">
        <v>264</v>
      </c>
      <c r="EK37" s="23">
        <v>0.5</v>
      </c>
      <c r="EL37" s="26">
        <f t="shared" si="10"/>
        <v>3.5</v>
      </c>
      <c r="EM37" t="s">
        <v>177</v>
      </c>
      <c r="EN37" s="18" t="s">
        <v>177</v>
      </c>
      <c r="EO37" s="23">
        <v>0</v>
      </c>
      <c r="EP37" s="3">
        <f t="shared" si="11"/>
        <v>41.5</v>
      </c>
      <c r="EQ37" s="29">
        <f t="shared" si="12"/>
        <v>20</v>
      </c>
      <c r="ER37">
        <v>1</v>
      </c>
      <c r="ES37" t="s">
        <v>316</v>
      </c>
      <c r="EV37" t="s">
        <v>235</v>
      </c>
      <c r="EW37">
        <v>1</v>
      </c>
      <c r="EX37">
        <v>2</v>
      </c>
      <c r="EY37">
        <v>1</v>
      </c>
      <c r="EZ37">
        <v>1</v>
      </c>
      <c r="FA37">
        <v>0</v>
      </c>
      <c r="FE37">
        <v>1</v>
      </c>
      <c r="FG37" t="s">
        <v>179</v>
      </c>
      <c r="FH37" t="s">
        <v>175</v>
      </c>
      <c r="FI37" t="s">
        <v>175</v>
      </c>
      <c r="FJ37" t="s">
        <v>186</v>
      </c>
      <c r="FK37" t="s">
        <v>177</v>
      </c>
      <c r="FL37" t="s">
        <v>177</v>
      </c>
      <c r="FO37" t="s">
        <v>190</v>
      </c>
      <c r="FP37" t="s">
        <v>191</v>
      </c>
      <c r="FQ37" t="s">
        <v>190</v>
      </c>
      <c r="FR37" t="s">
        <v>191</v>
      </c>
      <c r="FS37" t="s">
        <v>191</v>
      </c>
      <c r="FT37" t="s">
        <v>190</v>
      </c>
      <c r="FU37" t="s">
        <v>438</v>
      </c>
      <c r="FV37" t="s">
        <v>191</v>
      </c>
      <c r="FW37" t="s">
        <v>191</v>
      </c>
      <c r="FX37" t="s">
        <v>191</v>
      </c>
      <c r="FY37">
        <v>1</v>
      </c>
      <c r="FZ37" t="s">
        <v>179</v>
      </c>
      <c r="GA37" t="s">
        <v>607</v>
      </c>
      <c r="GB37" t="s">
        <v>608</v>
      </c>
      <c r="GC37" t="s">
        <v>609</v>
      </c>
      <c r="GD37" t="s">
        <v>610</v>
      </c>
      <c r="GE37" t="s">
        <v>611</v>
      </c>
      <c r="GX37">
        <v>39724021</v>
      </c>
      <c r="GY37" t="s">
        <v>612</v>
      </c>
      <c r="GZ37" t="s">
        <v>613</v>
      </c>
      <c r="HB37">
        <v>36</v>
      </c>
    </row>
    <row r="38" spans="1:210" x14ac:dyDescent="0.25">
      <c r="A38" t="s">
        <v>614</v>
      </c>
      <c r="B38" t="s">
        <v>615</v>
      </c>
      <c r="F38" t="s">
        <v>167</v>
      </c>
      <c r="G38" t="s">
        <v>582</v>
      </c>
      <c r="H38" t="s">
        <v>169</v>
      </c>
      <c r="I38" t="s">
        <v>170</v>
      </c>
      <c r="J38" t="s">
        <v>482</v>
      </c>
      <c r="K38" t="s">
        <v>616</v>
      </c>
      <c r="L38" t="s">
        <v>617</v>
      </c>
      <c r="M38">
        <v>1</v>
      </c>
      <c r="N38">
        <v>1</v>
      </c>
      <c r="O38">
        <v>2</v>
      </c>
      <c r="P38" t="s">
        <v>176</v>
      </c>
      <c r="Q38" t="s">
        <v>175</v>
      </c>
      <c r="R38" t="s">
        <v>187</v>
      </c>
      <c r="S38" t="s">
        <v>175</v>
      </c>
      <c r="T38" t="s">
        <v>177</v>
      </c>
      <c r="U38">
        <v>0</v>
      </c>
      <c r="V38">
        <v>0</v>
      </c>
      <c r="W38">
        <v>1</v>
      </c>
      <c r="X38">
        <v>1</v>
      </c>
      <c r="Y38" s="4" t="s">
        <v>3382</v>
      </c>
      <c r="Z38" t="s">
        <v>177</v>
      </c>
      <c r="AA38" t="s">
        <v>179</v>
      </c>
      <c r="AB38" t="s">
        <v>177</v>
      </c>
      <c r="AC38" t="s">
        <v>177</v>
      </c>
      <c r="AD38" t="s">
        <v>177</v>
      </c>
      <c r="AE38" t="s">
        <v>179</v>
      </c>
      <c r="AF38" t="s">
        <v>177</v>
      </c>
      <c r="AG38" t="s">
        <v>177</v>
      </c>
      <c r="AH38" t="s">
        <v>177</v>
      </c>
      <c r="AI38" t="s">
        <v>177</v>
      </c>
      <c r="AJ38" t="s">
        <v>177</v>
      </c>
      <c r="AK38" t="s">
        <v>179</v>
      </c>
      <c r="AL38" t="s">
        <v>177</v>
      </c>
      <c r="AM38" t="s">
        <v>177</v>
      </c>
      <c r="AN38" t="s">
        <v>177</v>
      </c>
      <c r="AO38" t="s">
        <v>177</v>
      </c>
      <c r="AP38" t="s">
        <v>177</v>
      </c>
      <c r="AQ38" t="s">
        <v>177</v>
      </c>
      <c r="AR38" t="s">
        <v>179</v>
      </c>
      <c r="AS38" t="s">
        <v>204</v>
      </c>
      <c r="AT38">
        <v>0</v>
      </c>
      <c r="BE38" t="s">
        <v>180</v>
      </c>
      <c r="BF38" t="s">
        <v>177</v>
      </c>
      <c r="BG38" t="s">
        <v>188</v>
      </c>
      <c r="BH38" t="s">
        <v>177</v>
      </c>
      <c r="BI38" t="s">
        <v>177</v>
      </c>
      <c r="BJ38" t="s">
        <v>177</v>
      </c>
      <c r="BK38" t="s">
        <v>177</v>
      </c>
      <c r="BL38" t="s">
        <v>177</v>
      </c>
      <c r="BM38" t="s">
        <v>177</v>
      </c>
      <c r="BN38" t="s">
        <v>177</v>
      </c>
      <c r="BO38" t="s">
        <v>177</v>
      </c>
      <c r="BP38" t="s">
        <v>188</v>
      </c>
      <c r="BQ38" t="s">
        <v>177</v>
      </c>
      <c r="BR38" t="s">
        <v>177</v>
      </c>
      <c r="BS38" t="s">
        <v>177</v>
      </c>
      <c r="BT38">
        <f t="shared" si="1"/>
        <v>40</v>
      </c>
      <c r="BV38">
        <v>3</v>
      </c>
      <c r="BW38">
        <v>1</v>
      </c>
      <c r="BX38">
        <v>1</v>
      </c>
      <c r="BY38" t="s">
        <v>376</v>
      </c>
      <c r="BZ38" t="s">
        <v>180</v>
      </c>
      <c r="CA38" t="s">
        <v>177</v>
      </c>
      <c r="CB38" t="s">
        <v>177</v>
      </c>
      <c r="CC38" t="s">
        <v>179</v>
      </c>
      <c r="CD38" t="s">
        <v>177</v>
      </c>
      <c r="CE38" t="s">
        <v>177</v>
      </c>
      <c r="CF38" t="s">
        <v>179</v>
      </c>
      <c r="CG38">
        <v>0</v>
      </c>
      <c r="CW38" t="s">
        <v>179</v>
      </c>
      <c r="CX38" t="s">
        <v>175</v>
      </c>
      <c r="DA38" t="s">
        <v>177</v>
      </c>
      <c r="DB38" t="s">
        <v>179</v>
      </c>
      <c r="DC38" t="s">
        <v>177</v>
      </c>
      <c r="DD38" t="s">
        <v>177</v>
      </c>
      <c r="DE38" s="18">
        <f t="shared" si="13"/>
        <v>1</v>
      </c>
      <c r="DF38" s="23">
        <v>2</v>
      </c>
      <c r="DG38" s="26">
        <f t="shared" si="2"/>
        <v>2</v>
      </c>
      <c r="DH38" s="18" t="s">
        <v>177</v>
      </c>
      <c r="DI38" s="23">
        <v>3</v>
      </c>
      <c r="DJ38" s="26">
        <f t="shared" si="3"/>
        <v>0</v>
      </c>
      <c r="DK38" t="s">
        <v>177</v>
      </c>
      <c r="DL38" t="s">
        <v>175</v>
      </c>
      <c r="DM38" t="s">
        <v>186</v>
      </c>
      <c r="DN38" t="s">
        <v>177</v>
      </c>
      <c r="DO38" s="18">
        <f t="shared" si="14"/>
        <v>5</v>
      </c>
      <c r="DP38" s="23">
        <v>4</v>
      </c>
      <c r="DQ38" s="26">
        <f t="shared" si="4"/>
        <v>20</v>
      </c>
      <c r="DR38" t="s">
        <v>187</v>
      </c>
      <c r="DS38" s="18" t="s">
        <v>187</v>
      </c>
      <c r="DT38" s="23">
        <v>0.5</v>
      </c>
      <c r="DU38" s="26">
        <f t="shared" si="5"/>
        <v>2</v>
      </c>
      <c r="DV38" t="s">
        <v>235</v>
      </c>
      <c r="DW38" t="s">
        <v>235</v>
      </c>
      <c r="DX38" s="18">
        <v>7</v>
      </c>
      <c r="DY38" s="23">
        <v>4</v>
      </c>
      <c r="DZ38" s="26">
        <f t="shared" si="7"/>
        <v>28</v>
      </c>
      <c r="EA38" t="s">
        <v>177</v>
      </c>
      <c r="EB38" s="18" t="s">
        <v>177</v>
      </c>
      <c r="EC38" s="23">
        <v>1</v>
      </c>
      <c r="ED38" s="26">
        <f t="shared" si="8"/>
        <v>0</v>
      </c>
      <c r="EE38" t="s">
        <v>177</v>
      </c>
      <c r="EF38" s="18" t="s">
        <v>177</v>
      </c>
      <c r="EG38" s="23">
        <v>1</v>
      </c>
      <c r="EH38" s="26">
        <f t="shared" si="9"/>
        <v>0</v>
      </c>
      <c r="EI38" t="s">
        <v>264</v>
      </c>
      <c r="EJ38" s="18" t="s">
        <v>264</v>
      </c>
      <c r="EK38" s="23">
        <v>0.5</v>
      </c>
      <c r="EL38" s="26">
        <f t="shared" si="10"/>
        <v>3.5</v>
      </c>
      <c r="EM38" t="s">
        <v>177</v>
      </c>
      <c r="EN38" s="18" t="s">
        <v>177</v>
      </c>
      <c r="EO38" s="23">
        <v>0</v>
      </c>
      <c r="EP38" s="3">
        <f t="shared" si="11"/>
        <v>55.5</v>
      </c>
      <c r="EQ38" s="29">
        <f t="shared" si="12"/>
        <v>24</v>
      </c>
      <c r="ER38">
        <v>1</v>
      </c>
      <c r="ES38" t="s">
        <v>316</v>
      </c>
      <c r="EV38" t="s">
        <v>176</v>
      </c>
      <c r="EW38">
        <v>0</v>
      </c>
      <c r="EY38">
        <v>0</v>
      </c>
      <c r="FA38">
        <v>0</v>
      </c>
      <c r="FE38">
        <v>1</v>
      </c>
      <c r="FG38" t="s">
        <v>179</v>
      </c>
      <c r="FH38" t="s">
        <v>175</v>
      </c>
      <c r="FI38" t="s">
        <v>179</v>
      </c>
      <c r="FJ38" t="s">
        <v>179</v>
      </c>
      <c r="FK38" t="s">
        <v>179</v>
      </c>
      <c r="FL38" t="s">
        <v>177</v>
      </c>
      <c r="FO38" t="s">
        <v>190</v>
      </c>
      <c r="FP38" t="s">
        <v>191</v>
      </c>
      <c r="FQ38" t="s">
        <v>191</v>
      </c>
      <c r="FR38" t="s">
        <v>191</v>
      </c>
      <c r="FS38" t="s">
        <v>191</v>
      </c>
      <c r="FT38" t="s">
        <v>191</v>
      </c>
      <c r="FU38" t="s">
        <v>191</v>
      </c>
      <c r="FV38" t="s">
        <v>191</v>
      </c>
      <c r="FW38" t="s">
        <v>191</v>
      </c>
      <c r="FX38" t="s">
        <v>191</v>
      </c>
      <c r="FY38">
        <v>1</v>
      </c>
      <c r="FZ38" t="s">
        <v>175</v>
      </c>
      <c r="GA38" t="s">
        <v>618</v>
      </c>
      <c r="GB38" t="s">
        <v>619</v>
      </c>
      <c r="GC38" t="s">
        <v>620</v>
      </c>
      <c r="GD38" t="s">
        <v>621</v>
      </c>
      <c r="GE38" t="s">
        <v>622</v>
      </c>
      <c r="GX38">
        <v>39724012</v>
      </c>
      <c r="GY38" t="s">
        <v>623</v>
      </c>
      <c r="GZ38" t="s">
        <v>624</v>
      </c>
      <c r="HB38">
        <v>37</v>
      </c>
    </row>
    <row r="39" spans="1:210" x14ac:dyDescent="0.25">
      <c r="A39" t="s">
        <v>625</v>
      </c>
      <c r="B39" t="s">
        <v>626</v>
      </c>
      <c r="F39" t="s">
        <v>167</v>
      </c>
      <c r="G39" t="s">
        <v>627</v>
      </c>
      <c r="H39" t="s">
        <v>169</v>
      </c>
      <c r="I39" t="s">
        <v>170</v>
      </c>
      <c r="J39" t="s">
        <v>482</v>
      </c>
      <c r="K39" t="s">
        <v>628</v>
      </c>
      <c r="L39" t="s">
        <v>629</v>
      </c>
      <c r="M39">
        <v>2</v>
      </c>
      <c r="N39">
        <v>1</v>
      </c>
      <c r="O39">
        <v>2</v>
      </c>
      <c r="P39" t="s">
        <v>235</v>
      </c>
      <c r="Q39" t="s">
        <v>186</v>
      </c>
      <c r="R39" t="s">
        <v>179</v>
      </c>
      <c r="S39" t="s">
        <v>175</v>
      </c>
      <c r="T39" t="s">
        <v>177</v>
      </c>
      <c r="U39">
        <v>0</v>
      </c>
      <c r="V39">
        <v>0</v>
      </c>
      <c r="W39">
        <v>1</v>
      </c>
      <c r="X39">
        <v>1</v>
      </c>
      <c r="Y39" s="4" t="s">
        <v>3362</v>
      </c>
      <c r="Z39" t="s">
        <v>177</v>
      </c>
      <c r="AA39" t="s">
        <v>179</v>
      </c>
      <c r="AB39" t="s">
        <v>177</v>
      </c>
      <c r="AC39" t="s">
        <v>177</v>
      </c>
      <c r="AD39" t="s">
        <v>177</v>
      </c>
      <c r="AE39" t="s">
        <v>179</v>
      </c>
      <c r="AF39" t="s">
        <v>177</v>
      </c>
      <c r="AG39" t="s">
        <v>177</v>
      </c>
      <c r="AH39" t="s">
        <v>177</v>
      </c>
      <c r="AI39" t="s">
        <v>177</v>
      </c>
      <c r="AJ39" t="s">
        <v>177</v>
      </c>
      <c r="AK39" t="s">
        <v>177</v>
      </c>
      <c r="AL39" t="s">
        <v>177</v>
      </c>
      <c r="AM39" t="s">
        <v>177</v>
      </c>
      <c r="AN39" t="s">
        <v>177</v>
      </c>
      <c r="AO39" t="s">
        <v>177</v>
      </c>
      <c r="AP39" t="s">
        <v>177</v>
      </c>
      <c r="AQ39" t="s">
        <v>179</v>
      </c>
      <c r="AR39" t="s">
        <v>179</v>
      </c>
      <c r="AS39" t="s">
        <v>204</v>
      </c>
      <c r="AT39">
        <v>0</v>
      </c>
      <c r="BE39" t="s">
        <v>180</v>
      </c>
      <c r="BF39" t="s">
        <v>177</v>
      </c>
      <c r="BG39" t="s">
        <v>177</v>
      </c>
      <c r="BH39" t="s">
        <v>177</v>
      </c>
      <c r="BI39" t="s">
        <v>177</v>
      </c>
      <c r="BJ39" t="s">
        <v>177</v>
      </c>
      <c r="BK39" t="s">
        <v>177</v>
      </c>
      <c r="BL39" t="s">
        <v>188</v>
      </c>
      <c r="BM39" t="s">
        <v>177</v>
      </c>
      <c r="BN39" t="s">
        <v>177</v>
      </c>
      <c r="BO39" t="s">
        <v>177</v>
      </c>
      <c r="BP39" t="s">
        <v>188</v>
      </c>
      <c r="BQ39" t="s">
        <v>177</v>
      </c>
      <c r="BR39" t="s">
        <v>177</v>
      </c>
      <c r="BS39" t="s">
        <v>177</v>
      </c>
      <c r="BT39">
        <f t="shared" si="1"/>
        <v>40</v>
      </c>
      <c r="BV39">
        <v>3</v>
      </c>
      <c r="BW39">
        <v>1</v>
      </c>
      <c r="BX39">
        <v>1</v>
      </c>
      <c r="BY39" t="s">
        <v>204</v>
      </c>
      <c r="BZ39" t="s">
        <v>180</v>
      </c>
      <c r="CA39" t="s">
        <v>177</v>
      </c>
      <c r="CB39" t="s">
        <v>177</v>
      </c>
      <c r="CC39" t="s">
        <v>177</v>
      </c>
      <c r="CD39" t="s">
        <v>177</v>
      </c>
      <c r="CE39" t="s">
        <v>177</v>
      </c>
      <c r="CF39" t="s">
        <v>177</v>
      </c>
      <c r="CG39">
        <v>0</v>
      </c>
      <c r="CW39" t="s">
        <v>179</v>
      </c>
      <c r="CX39" t="s">
        <v>175</v>
      </c>
      <c r="DA39" t="s">
        <v>177</v>
      </c>
      <c r="DB39" t="s">
        <v>177</v>
      </c>
      <c r="DC39" t="s">
        <v>177</v>
      </c>
      <c r="DD39" t="s">
        <v>177</v>
      </c>
      <c r="DE39" s="18">
        <f t="shared" si="13"/>
        <v>0</v>
      </c>
      <c r="DF39" s="23">
        <v>2</v>
      </c>
      <c r="DG39" s="26">
        <f t="shared" si="2"/>
        <v>0</v>
      </c>
      <c r="DH39" s="18" t="s">
        <v>177</v>
      </c>
      <c r="DI39" s="23">
        <v>3</v>
      </c>
      <c r="DJ39" s="26">
        <f t="shared" si="3"/>
        <v>0</v>
      </c>
      <c r="DK39" t="s">
        <v>177</v>
      </c>
      <c r="DL39" t="s">
        <v>179</v>
      </c>
      <c r="DM39" t="s">
        <v>179</v>
      </c>
      <c r="DN39" t="s">
        <v>177</v>
      </c>
      <c r="DO39" s="18">
        <f t="shared" si="14"/>
        <v>2</v>
      </c>
      <c r="DP39" s="23">
        <v>4</v>
      </c>
      <c r="DQ39" s="26">
        <f t="shared" si="4"/>
        <v>8</v>
      </c>
      <c r="DR39" t="s">
        <v>186</v>
      </c>
      <c r="DS39" s="18" t="s">
        <v>186</v>
      </c>
      <c r="DT39" s="23">
        <v>0.5</v>
      </c>
      <c r="DU39" s="26">
        <f t="shared" si="5"/>
        <v>1.5</v>
      </c>
      <c r="DV39" t="s">
        <v>179</v>
      </c>
      <c r="DW39" t="s">
        <v>175</v>
      </c>
      <c r="DX39" s="18">
        <f t="shared" si="6"/>
        <v>3</v>
      </c>
      <c r="DY39" s="23">
        <v>4</v>
      </c>
      <c r="DZ39" s="26">
        <f t="shared" si="7"/>
        <v>12</v>
      </c>
      <c r="EA39" t="s">
        <v>179</v>
      </c>
      <c r="EB39" s="18" t="s">
        <v>179</v>
      </c>
      <c r="EC39" s="23">
        <v>1</v>
      </c>
      <c r="ED39" s="26">
        <f t="shared" si="8"/>
        <v>1</v>
      </c>
      <c r="EE39" t="s">
        <v>177</v>
      </c>
      <c r="EF39" s="18" t="s">
        <v>177</v>
      </c>
      <c r="EG39" s="23">
        <v>1</v>
      </c>
      <c r="EH39" s="26">
        <f t="shared" si="9"/>
        <v>0</v>
      </c>
      <c r="EI39" t="s">
        <v>186</v>
      </c>
      <c r="EJ39" s="18" t="s">
        <v>186</v>
      </c>
      <c r="EK39" s="23">
        <v>0.5</v>
      </c>
      <c r="EL39" s="26">
        <f t="shared" si="10"/>
        <v>1.5</v>
      </c>
      <c r="EM39" t="s">
        <v>177</v>
      </c>
      <c r="EN39" s="18" t="s">
        <v>177</v>
      </c>
      <c r="EO39" s="23">
        <v>0</v>
      </c>
      <c r="EP39" s="3">
        <f t="shared" si="11"/>
        <v>24</v>
      </c>
      <c r="EQ39" s="29">
        <f t="shared" si="12"/>
        <v>12</v>
      </c>
      <c r="ER39">
        <v>1</v>
      </c>
      <c r="ES39" t="s">
        <v>316</v>
      </c>
      <c r="EV39" t="s">
        <v>183</v>
      </c>
      <c r="EW39">
        <v>1</v>
      </c>
      <c r="EX39">
        <v>2</v>
      </c>
      <c r="EY39">
        <v>1</v>
      </c>
      <c r="EZ39">
        <v>1</v>
      </c>
      <c r="FA39">
        <v>0</v>
      </c>
      <c r="FE39">
        <v>1</v>
      </c>
      <c r="FG39" t="s">
        <v>179</v>
      </c>
      <c r="FH39" t="s">
        <v>175</v>
      </c>
      <c r="FI39" t="s">
        <v>186</v>
      </c>
      <c r="FJ39" t="s">
        <v>175</v>
      </c>
      <c r="FK39" t="s">
        <v>177</v>
      </c>
      <c r="FL39" t="s">
        <v>177</v>
      </c>
      <c r="FO39" t="s">
        <v>190</v>
      </c>
      <c r="FP39" t="s">
        <v>191</v>
      </c>
      <c r="FQ39" t="s">
        <v>190</v>
      </c>
      <c r="FR39" t="s">
        <v>191</v>
      </c>
      <c r="FS39" t="s">
        <v>191</v>
      </c>
      <c r="FT39" t="s">
        <v>190</v>
      </c>
      <c r="FU39" t="s">
        <v>190</v>
      </c>
      <c r="FV39" t="s">
        <v>191</v>
      </c>
      <c r="FW39" t="s">
        <v>191</v>
      </c>
      <c r="FX39" t="s">
        <v>191</v>
      </c>
      <c r="FY39">
        <v>1</v>
      </c>
      <c r="FZ39" t="s">
        <v>179</v>
      </c>
      <c r="GA39" t="s">
        <v>630</v>
      </c>
      <c r="GB39" t="s">
        <v>631</v>
      </c>
      <c r="GC39" t="s">
        <v>632</v>
      </c>
      <c r="GD39" t="s">
        <v>633</v>
      </c>
      <c r="GE39" t="s">
        <v>406</v>
      </c>
      <c r="GX39">
        <v>39724009</v>
      </c>
      <c r="GY39" t="s">
        <v>634</v>
      </c>
      <c r="GZ39" t="s">
        <v>635</v>
      </c>
      <c r="HB39">
        <v>38</v>
      </c>
    </row>
    <row r="40" spans="1:210" x14ac:dyDescent="0.25">
      <c r="A40" t="s">
        <v>636</v>
      </c>
      <c r="B40" t="s">
        <v>637</v>
      </c>
      <c r="F40" t="s">
        <v>167</v>
      </c>
      <c r="G40" t="s">
        <v>582</v>
      </c>
      <c r="H40" t="s">
        <v>169</v>
      </c>
      <c r="I40" t="s">
        <v>170</v>
      </c>
      <c r="J40" t="s">
        <v>482</v>
      </c>
      <c r="K40" t="s">
        <v>638</v>
      </c>
      <c r="L40" t="s">
        <v>639</v>
      </c>
      <c r="M40">
        <v>2</v>
      </c>
      <c r="N40">
        <v>2</v>
      </c>
      <c r="O40">
        <v>2</v>
      </c>
      <c r="P40" t="s">
        <v>235</v>
      </c>
      <c r="Q40" t="s">
        <v>179</v>
      </c>
      <c r="R40" t="s">
        <v>186</v>
      </c>
      <c r="S40" t="s">
        <v>175</v>
      </c>
      <c r="T40" t="s">
        <v>177</v>
      </c>
      <c r="U40">
        <v>0</v>
      </c>
      <c r="V40">
        <v>0</v>
      </c>
      <c r="W40">
        <v>1</v>
      </c>
      <c r="X40">
        <v>1</v>
      </c>
      <c r="Y40" s="4" t="s">
        <v>3383</v>
      </c>
      <c r="Z40" t="s">
        <v>177</v>
      </c>
      <c r="AA40" t="s">
        <v>179</v>
      </c>
      <c r="AB40" t="s">
        <v>177</v>
      </c>
      <c r="AC40" t="s">
        <v>177</v>
      </c>
      <c r="AD40" t="s">
        <v>177</v>
      </c>
      <c r="AE40" t="s">
        <v>179</v>
      </c>
      <c r="AF40" t="s">
        <v>177</v>
      </c>
      <c r="AG40" t="s">
        <v>177</v>
      </c>
      <c r="AH40" t="s">
        <v>177</v>
      </c>
      <c r="AI40" t="s">
        <v>177</v>
      </c>
      <c r="AJ40" t="s">
        <v>177</v>
      </c>
      <c r="AK40" t="s">
        <v>179</v>
      </c>
      <c r="AL40" t="s">
        <v>177</v>
      </c>
      <c r="AM40" t="s">
        <v>177</v>
      </c>
      <c r="AN40" t="s">
        <v>177</v>
      </c>
      <c r="AO40" t="s">
        <v>177</v>
      </c>
      <c r="AP40" t="s">
        <v>177</v>
      </c>
      <c r="AQ40" t="s">
        <v>177</v>
      </c>
      <c r="AR40" t="s">
        <v>179</v>
      </c>
      <c r="AS40" t="s">
        <v>180</v>
      </c>
      <c r="AT40">
        <v>0</v>
      </c>
      <c r="BE40" t="s">
        <v>181</v>
      </c>
      <c r="BF40" t="s">
        <v>177</v>
      </c>
      <c r="BG40" t="s">
        <v>177</v>
      </c>
      <c r="BH40" t="s">
        <v>177</v>
      </c>
      <c r="BI40" t="s">
        <v>177</v>
      </c>
      <c r="BJ40" t="s">
        <v>177</v>
      </c>
      <c r="BK40" t="s">
        <v>177</v>
      </c>
      <c r="BL40" t="s">
        <v>177</v>
      </c>
      <c r="BM40" t="s">
        <v>177</v>
      </c>
      <c r="BN40" t="s">
        <v>177</v>
      </c>
      <c r="BO40" t="s">
        <v>177</v>
      </c>
      <c r="BP40" t="s">
        <v>183</v>
      </c>
      <c r="BQ40" t="s">
        <v>177</v>
      </c>
      <c r="BR40" t="s">
        <v>177</v>
      </c>
      <c r="BS40" t="s">
        <v>177</v>
      </c>
      <c r="BT40">
        <f t="shared" si="1"/>
        <v>30</v>
      </c>
      <c r="BV40">
        <v>3</v>
      </c>
      <c r="BW40">
        <v>1</v>
      </c>
      <c r="BX40">
        <v>1</v>
      </c>
      <c r="BY40" t="s">
        <v>376</v>
      </c>
      <c r="BZ40" t="s">
        <v>204</v>
      </c>
      <c r="CA40" t="s">
        <v>177</v>
      </c>
      <c r="CB40" t="s">
        <v>177</v>
      </c>
      <c r="CC40" t="s">
        <v>177</v>
      </c>
      <c r="CD40" t="s">
        <v>177</v>
      </c>
      <c r="CE40" t="s">
        <v>177</v>
      </c>
      <c r="CF40" t="s">
        <v>177</v>
      </c>
      <c r="CG40">
        <v>0</v>
      </c>
      <c r="CW40" t="s">
        <v>179</v>
      </c>
      <c r="CX40" t="s">
        <v>175</v>
      </c>
      <c r="DA40" t="s">
        <v>177</v>
      </c>
      <c r="DB40" t="s">
        <v>175</v>
      </c>
      <c r="DC40" t="s">
        <v>177</v>
      </c>
      <c r="DD40" t="s">
        <v>177</v>
      </c>
      <c r="DE40" s="18">
        <f t="shared" si="13"/>
        <v>2</v>
      </c>
      <c r="DF40" s="23">
        <v>2</v>
      </c>
      <c r="DG40" s="26">
        <f t="shared" si="2"/>
        <v>4</v>
      </c>
      <c r="DH40" s="18" t="s">
        <v>177</v>
      </c>
      <c r="DI40" s="23">
        <v>3</v>
      </c>
      <c r="DJ40" s="26">
        <f t="shared" si="3"/>
        <v>0</v>
      </c>
      <c r="DK40" t="s">
        <v>177</v>
      </c>
      <c r="DL40" t="s">
        <v>179</v>
      </c>
      <c r="DM40" t="s">
        <v>175</v>
      </c>
      <c r="DN40" t="s">
        <v>177</v>
      </c>
      <c r="DO40" s="18">
        <f t="shared" si="14"/>
        <v>3</v>
      </c>
      <c r="DP40" s="23">
        <v>4</v>
      </c>
      <c r="DQ40" s="26">
        <f t="shared" si="4"/>
        <v>12</v>
      </c>
      <c r="DR40" t="s">
        <v>186</v>
      </c>
      <c r="DS40" s="18" t="s">
        <v>186</v>
      </c>
      <c r="DT40" s="23">
        <v>0.5</v>
      </c>
      <c r="DU40" s="26">
        <f t="shared" si="5"/>
        <v>1.5</v>
      </c>
      <c r="DV40" t="s">
        <v>175</v>
      </c>
      <c r="DW40" t="s">
        <v>188</v>
      </c>
      <c r="DX40" s="18">
        <f t="shared" si="6"/>
        <v>7</v>
      </c>
      <c r="DY40" s="23">
        <v>4</v>
      </c>
      <c r="DZ40" s="26">
        <f t="shared" si="7"/>
        <v>28</v>
      </c>
      <c r="EA40" t="s">
        <v>177</v>
      </c>
      <c r="EB40" s="18" t="s">
        <v>177</v>
      </c>
      <c r="EC40" s="23">
        <v>1</v>
      </c>
      <c r="ED40" s="26">
        <f t="shared" si="8"/>
        <v>0</v>
      </c>
      <c r="EE40" t="s">
        <v>177</v>
      </c>
      <c r="EF40" s="18" t="s">
        <v>177</v>
      </c>
      <c r="EG40" s="23">
        <v>1</v>
      </c>
      <c r="EH40" s="26">
        <f t="shared" si="9"/>
        <v>0</v>
      </c>
      <c r="EI40" t="s">
        <v>264</v>
      </c>
      <c r="EJ40" s="18" t="s">
        <v>264</v>
      </c>
      <c r="EK40" s="23">
        <v>0.5</v>
      </c>
      <c r="EL40" s="26">
        <f t="shared" si="10"/>
        <v>3.5</v>
      </c>
      <c r="EM40" t="s">
        <v>177</v>
      </c>
      <c r="EN40" s="18" t="s">
        <v>177</v>
      </c>
      <c r="EO40" s="23">
        <v>0</v>
      </c>
      <c r="EP40" s="3">
        <f t="shared" si="11"/>
        <v>49</v>
      </c>
      <c r="EQ40" s="29">
        <f t="shared" si="12"/>
        <v>22</v>
      </c>
      <c r="ER40">
        <v>0</v>
      </c>
      <c r="ES40" t="s">
        <v>189</v>
      </c>
      <c r="EV40" t="s">
        <v>176</v>
      </c>
      <c r="EW40">
        <v>1</v>
      </c>
      <c r="EX40">
        <v>2</v>
      </c>
      <c r="EY40">
        <v>1</v>
      </c>
      <c r="EZ40">
        <v>1</v>
      </c>
      <c r="FA40">
        <v>0</v>
      </c>
      <c r="FE40">
        <v>1</v>
      </c>
      <c r="FG40" t="s">
        <v>179</v>
      </c>
      <c r="FH40" t="s">
        <v>175</v>
      </c>
      <c r="FI40" t="s">
        <v>179</v>
      </c>
      <c r="FJ40" t="s">
        <v>175</v>
      </c>
      <c r="FK40" t="s">
        <v>179</v>
      </c>
      <c r="FL40" t="s">
        <v>175</v>
      </c>
      <c r="FO40" t="s">
        <v>190</v>
      </c>
      <c r="FP40" t="s">
        <v>191</v>
      </c>
      <c r="FQ40" t="s">
        <v>191</v>
      </c>
      <c r="FR40" t="s">
        <v>191</v>
      </c>
      <c r="FS40" t="s">
        <v>191</v>
      </c>
      <c r="FT40" t="s">
        <v>191</v>
      </c>
      <c r="FU40" t="s">
        <v>190</v>
      </c>
      <c r="FV40" t="s">
        <v>191</v>
      </c>
      <c r="FW40" t="s">
        <v>191</v>
      </c>
      <c r="FX40" t="s">
        <v>191</v>
      </c>
      <c r="FY40">
        <v>0</v>
      </c>
      <c r="FZ40" t="s">
        <v>179</v>
      </c>
      <c r="GA40" t="s">
        <v>640</v>
      </c>
      <c r="GB40" t="s">
        <v>641</v>
      </c>
      <c r="GC40" t="s">
        <v>642</v>
      </c>
      <c r="GD40" t="s">
        <v>600</v>
      </c>
      <c r="GE40" t="s">
        <v>643</v>
      </c>
      <c r="GX40">
        <v>39724002</v>
      </c>
      <c r="GY40" t="s">
        <v>644</v>
      </c>
      <c r="GZ40" t="s">
        <v>645</v>
      </c>
      <c r="HB40">
        <v>39</v>
      </c>
    </row>
    <row r="41" spans="1:210" x14ac:dyDescent="0.25">
      <c r="A41" t="s">
        <v>646</v>
      </c>
      <c r="B41" t="s">
        <v>647</v>
      </c>
      <c r="F41" t="s">
        <v>167</v>
      </c>
      <c r="G41" t="s">
        <v>582</v>
      </c>
      <c r="H41" t="s">
        <v>169</v>
      </c>
      <c r="I41" t="s">
        <v>170</v>
      </c>
      <c r="J41" t="s">
        <v>482</v>
      </c>
      <c r="K41" t="s">
        <v>648</v>
      </c>
      <c r="L41" t="s">
        <v>649</v>
      </c>
      <c r="M41">
        <v>2</v>
      </c>
      <c r="N41">
        <v>1</v>
      </c>
      <c r="O41">
        <v>2</v>
      </c>
      <c r="P41" t="s">
        <v>183</v>
      </c>
      <c r="Q41" t="s">
        <v>186</v>
      </c>
      <c r="R41" t="s">
        <v>187</v>
      </c>
      <c r="S41" t="s">
        <v>186</v>
      </c>
      <c r="T41" t="s">
        <v>177</v>
      </c>
      <c r="U41">
        <v>0</v>
      </c>
      <c r="V41">
        <v>0</v>
      </c>
      <c r="W41">
        <v>1</v>
      </c>
      <c r="X41">
        <v>2</v>
      </c>
      <c r="Y41" s="4" t="s">
        <v>3405</v>
      </c>
      <c r="Z41" t="s">
        <v>177</v>
      </c>
      <c r="AA41" t="s">
        <v>179</v>
      </c>
      <c r="AB41" t="s">
        <v>177</v>
      </c>
      <c r="AC41" t="s">
        <v>177</v>
      </c>
      <c r="AD41" t="s">
        <v>177</v>
      </c>
      <c r="AE41" t="s">
        <v>177</v>
      </c>
      <c r="AF41" t="s">
        <v>177</v>
      </c>
      <c r="AG41" t="s">
        <v>177</v>
      </c>
      <c r="AH41" t="s">
        <v>177</v>
      </c>
      <c r="AI41" t="s">
        <v>177</v>
      </c>
      <c r="AJ41" t="s">
        <v>177</v>
      </c>
      <c r="AK41" t="s">
        <v>179</v>
      </c>
      <c r="AL41" t="s">
        <v>179</v>
      </c>
      <c r="AM41" t="s">
        <v>177</v>
      </c>
      <c r="AN41" t="s">
        <v>177</v>
      </c>
      <c r="AO41" t="s">
        <v>177</v>
      </c>
      <c r="AP41" t="s">
        <v>177</v>
      </c>
      <c r="AQ41" t="s">
        <v>177</v>
      </c>
      <c r="AR41" t="s">
        <v>179</v>
      </c>
      <c r="AS41" t="s">
        <v>314</v>
      </c>
      <c r="AT41">
        <v>0</v>
      </c>
      <c r="BE41" t="s">
        <v>181</v>
      </c>
      <c r="BF41" t="s">
        <v>177</v>
      </c>
      <c r="BG41" t="s">
        <v>175</v>
      </c>
      <c r="BH41" t="s">
        <v>177</v>
      </c>
      <c r="BI41" t="s">
        <v>177</v>
      </c>
      <c r="BJ41" t="s">
        <v>177</v>
      </c>
      <c r="BK41" t="s">
        <v>177</v>
      </c>
      <c r="BL41" t="s">
        <v>177</v>
      </c>
      <c r="BM41" t="s">
        <v>177</v>
      </c>
      <c r="BN41" t="s">
        <v>175</v>
      </c>
      <c r="BO41" t="s">
        <v>177</v>
      </c>
      <c r="BP41" t="s">
        <v>179</v>
      </c>
      <c r="BQ41" t="s">
        <v>177</v>
      </c>
      <c r="BR41" t="s">
        <v>177</v>
      </c>
      <c r="BS41" t="s">
        <v>177</v>
      </c>
      <c r="BT41">
        <f t="shared" si="1"/>
        <v>25</v>
      </c>
      <c r="BV41">
        <v>3</v>
      </c>
      <c r="BW41">
        <v>1</v>
      </c>
      <c r="BX41">
        <v>1</v>
      </c>
      <c r="BY41" t="s">
        <v>650</v>
      </c>
      <c r="BZ41" t="s">
        <v>206</v>
      </c>
      <c r="CA41" t="s">
        <v>177</v>
      </c>
      <c r="CB41" t="s">
        <v>177</v>
      </c>
      <c r="CC41" t="s">
        <v>179</v>
      </c>
      <c r="CD41" t="s">
        <v>177</v>
      </c>
      <c r="CE41" t="s">
        <v>176</v>
      </c>
      <c r="CF41" t="s">
        <v>177</v>
      </c>
      <c r="CG41">
        <v>0</v>
      </c>
      <c r="CW41" t="s">
        <v>179</v>
      </c>
      <c r="CX41" t="s">
        <v>175</v>
      </c>
      <c r="DA41" t="s">
        <v>177</v>
      </c>
      <c r="DB41" t="s">
        <v>179</v>
      </c>
      <c r="DC41" t="s">
        <v>177</v>
      </c>
      <c r="DD41" t="s">
        <v>177</v>
      </c>
      <c r="DE41" s="18">
        <f t="shared" si="13"/>
        <v>1</v>
      </c>
      <c r="DF41" s="23">
        <v>2</v>
      </c>
      <c r="DG41" s="26">
        <f t="shared" si="2"/>
        <v>2</v>
      </c>
      <c r="DH41" s="18" t="s">
        <v>177</v>
      </c>
      <c r="DI41" s="23">
        <v>3</v>
      </c>
      <c r="DJ41" s="26">
        <f t="shared" si="3"/>
        <v>0</v>
      </c>
      <c r="DK41" t="s">
        <v>177</v>
      </c>
      <c r="DL41" t="s">
        <v>175</v>
      </c>
      <c r="DM41" t="s">
        <v>179</v>
      </c>
      <c r="DN41" t="s">
        <v>177</v>
      </c>
      <c r="DO41" s="18">
        <f t="shared" si="14"/>
        <v>3</v>
      </c>
      <c r="DP41" s="23">
        <v>4</v>
      </c>
      <c r="DQ41" s="26">
        <f t="shared" si="4"/>
        <v>12</v>
      </c>
      <c r="DR41" t="s">
        <v>264</v>
      </c>
      <c r="DS41" s="18" t="s">
        <v>264</v>
      </c>
      <c r="DT41" s="23">
        <v>0.5</v>
      </c>
      <c r="DU41" s="26">
        <f t="shared" si="5"/>
        <v>3.5</v>
      </c>
      <c r="DV41" t="s">
        <v>177</v>
      </c>
      <c r="DW41" t="s">
        <v>235</v>
      </c>
      <c r="DX41" s="18">
        <f t="shared" si="6"/>
        <v>6</v>
      </c>
      <c r="DY41" s="23">
        <v>4</v>
      </c>
      <c r="DZ41" s="26">
        <f t="shared" si="7"/>
        <v>24</v>
      </c>
      <c r="EA41" t="s">
        <v>177</v>
      </c>
      <c r="EB41" s="18" t="s">
        <v>177</v>
      </c>
      <c r="EC41" s="23">
        <v>1</v>
      </c>
      <c r="ED41" s="26">
        <f t="shared" si="8"/>
        <v>0</v>
      </c>
      <c r="EE41" t="s">
        <v>177</v>
      </c>
      <c r="EF41" s="18" t="s">
        <v>177</v>
      </c>
      <c r="EG41" s="23">
        <v>1</v>
      </c>
      <c r="EH41" s="26">
        <f t="shared" si="9"/>
        <v>0</v>
      </c>
      <c r="EI41" t="s">
        <v>235</v>
      </c>
      <c r="EJ41" s="18" t="s">
        <v>235</v>
      </c>
      <c r="EK41" s="23">
        <v>0.5</v>
      </c>
      <c r="EL41" s="26">
        <f t="shared" si="10"/>
        <v>3</v>
      </c>
      <c r="EM41" t="s">
        <v>177</v>
      </c>
      <c r="EN41" s="18" t="s">
        <v>177</v>
      </c>
      <c r="EO41" s="23">
        <v>0</v>
      </c>
      <c r="EP41" s="3">
        <f t="shared" si="11"/>
        <v>44.5</v>
      </c>
      <c r="EQ41" s="29">
        <f t="shared" si="12"/>
        <v>23</v>
      </c>
      <c r="ER41">
        <v>1</v>
      </c>
      <c r="ES41" t="s">
        <v>316</v>
      </c>
      <c r="EV41" t="s">
        <v>176</v>
      </c>
      <c r="EW41">
        <v>1</v>
      </c>
      <c r="EX41">
        <v>2</v>
      </c>
      <c r="EY41">
        <v>1</v>
      </c>
      <c r="EZ41">
        <v>2</v>
      </c>
      <c r="FA41">
        <v>1</v>
      </c>
      <c r="FB41">
        <v>2</v>
      </c>
      <c r="FE41">
        <v>1</v>
      </c>
      <c r="FG41" t="s">
        <v>179</v>
      </c>
      <c r="FH41" t="s">
        <v>175</v>
      </c>
      <c r="FI41" t="s">
        <v>179</v>
      </c>
      <c r="FJ41" t="s">
        <v>175</v>
      </c>
      <c r="FK41" t="s">
        <v>186</v>
      </c>
      <c r="FL41" t="s">
        <v>177</v>
      </c>
      <c r="FO41" t="s">
        <v>190</v>
      </c>
      <c r="FP41" t="s">
        <v>191</v>
      </c>
      <c r="FQ41" t="s">
        <v>191</v>
      </c>
      <c r="FR41" t="s">
        <v>191</v>
      </c>
      <c r="FS41" t="s">
        <v>191</v>
      </c>
      <c r="FT41" t="s">
        <v>190</v>
      </c>
      <c r="FU41" t="s">
        <v>191</v>
      </c>
      <c r="FV41" t="s">
        <v>191</v>
      </c>
      <c r="FW41" t="s">
        <v>191</v>
      </c>
      <c r="FX41" t="s">
        <v>191</v>
      </c>
      <c r="FY41">
        <v>1</v>
      </c>
      <c r="FZ41" t="s">
        <v>179</v>
      </c>
      <c r="GA41" t="s">
        <v>651</v>
      </c>
      <c r="GB41" t="s">
        <v>652</v>
      </c>
      <c r="GC41" t="s">
        <v>653</v>
      </c>
      <c r="GD41" t="s">
        <v>654</v>
      </c>
      <c r="GE41" t="s">
        <v>655</v>
      </c>
      <c r="GX41">
        <v>39723999</v>
      </c>
      <c r="GY41" t="s">
        <v>656</v>
      </c>
      <c r="GZ41" t="s">
        <v>657</v>
      </c>
      <c r="HB41">
        <v>40</v>
      </c>
    </row>
    <row r="42" spans="1:210" x14ac:dyDescent="0.25">
      <c r="A42" t="s">
        <v>658</v>
      </c>
      <c r="B42" t="s">
        <v>659</v>
      </c>
      <c r="F42" t="s">
        <v>167</v>
      </c>
      <c r="G42" t="s">
        <v>660</v>
      </c>
      <c r="H42" t="s">
        <v>169</v>
      </c>
      <c r="I42" t="s">
        <v>170</v>
      </c>
      <c r="J42" t="s">
        <v>482</v>
      </c>
      <c r="K42" t="s">
        <v>661</v>
      </c>
      <c r="L42" t="s">
        <v>662</v>
      </c>
      <c r="M42">
        <v>1</v>
      </c>
      <c r="N42">
        <v>2</v>
      </c>
      <c r="O42">
        <v>2</v>
      </c>
      <c r="P42" t="s">
        <v>176</v>
      </c>
      <c r="Q42" t="s">
        <v>179</v>
      </c>
      <c r="R42" t="s">
        <v>186</v>
      </c>
      <c r="S42" t="s">
        <v>187</v>
      </c>
      <c r="T42" t="s">
        <v>177</v>
      </c>
      <c r="U42">
        <v>0</v>
      </c>
      <c r="V42">
        <v>0</v>
      </c>
      <c r="W42">
        <v>1</v>
      </c>
      <c r="X42">
        <v>2</v>
      </c>
      <c r="Y42" s="4" t="s">
        <v>3377</v>
      </c>
      <c r="Z42" t="s">
        <v>177</v>
      </c>
      <c r="AA42" t="s">
        <v>179</v>
      </c>
      <c r="AB42" t="s">
        <v>179</v>
      </c>
      <c r="AC42" t="s">
        <v>177</v>
      </c>
      <c r="AD42" t="s">
        <v>177</v>
      </c>
      <c r="AE42" t="s">
        <v>177</v>
      </c>
      <c r="AF42" t="s">
        <v>177</v>
      </c>
      <c r="AG42" t="s">
        <v>177</v>
      </c>
      <c r="AH42" t="s">
        <v>177</v>
      </c>
      <c r="AI42" t="s">
        <v>177</v>
      </c>
      <c r="AJ42" t="s">
        <v>177</v>
      </c>
      <c r="AK42" t="s">
        <v>179</v>
      </c>
      <c r="AL42" t="s">
        <v>177</v>
      </c>
      <c r="AM42" t="s">
        <v>177</v>
      </c>
      <c r="AN42" t="s">
        <v>177</v>
      </c>
      <c r="AO42" t="s">
        <v>177</v>
      </c>
      <c r="AP42" t="s">
        <v>177</v>
      </c>
      <c r="AQ42" t="s">
        <v>177</v>
      </c>
      <c r="AR42" t="s">
        <v>179</v>
      </c>
      <c r="AS42" t="s">
        <v>180</v>
      </c>
      <c r="AT42">
        <v>0</v>
      </c>
      <c r="BE42" t="s">
        <v>180</v>
      </c>
      <c r="BF42" t="s">
        <v>177</v>
      </c>
      <c r="BG42" t="s">
        <v>177</v>
      </c>
      <c r="BH42" t="s">
        <v>177</v>
      </c>
      <c r="BI42" t="s">
        <v>177</v>
      </c>
      <c r="BJ42" t="s">
        <v>177</v>
      </c>
      <c r="BK42" t="s">
        <v>177</v>
      </c>
      <c r="BL42" t="s">
        <v>177</v>
      </c>
      <c r="BM42" t="s">
        <v>177</v>
      </c>
      <c r="BN42" t="s">
        <v>177</v>
      </c>
      <c r="BO42" t="s">
        <v>177</v>
      </c>
      <c r="BP42" t="s">
        <v>177</v>
      </c>
      <c r="BQ42" t="s">
        <v>177</v>
      </c>
      <c r="BR42" t="s">
        <v>177</v>
      </c>
      <c r="BS42" t="s">
        <v>177</v>
      </c>
      <c r="BT42">
        <f t="shared" si="1"/>
        <v>30</v>
      </c>
      <c r="BV42">
        <v>3</v>
      </c>
      <c r="BW42">
        <v>1</v>
      </c>
      <c r="BX42">
        <v>1</v>
      </c>
      <c r="BY42" t="s">
        <v>206</v>
      </c>
      <c r="BZ42" t="s">
        <v>206</v>
      </c>
      <c r="CA42" t="s">
        <v>175</v>
      </c>
      <c r="CB42" t="s">
        <v>177</v>
      </c>
      <c r="CC42" t="s">
        <v>177</v>
      </c>
      <c r="CD42" t="s">
        <v>177</v>
      </c>
      <c r="CE42" t="s">
        <v>179</v>
      </c>
      <c r="CF42" t="s">
        <v>177</v>
      </c>
      <c r="CG42">
        <v>0</v>
      </c>
      <c r="CW42" t="s">
        <v>175</v>
      </c>
      <c r="CX42" t="s">
        <v>186</v>
      </c>
      <c r="DA42" t="s">
        <v>177</v>
      </c>
      <c r="DB42" t="s">
        <v>175</v>
      </c>
      <c r="DC42" t="s">
        <v>177</v>
      </c>
      <c r="DD42" t="s">
        <v>177</v>
      </c>
      <c r="DE42" s="18">
        <f t="shared" si="13"/>
        <v>2</v>
      </c>
      <c r="DF42" s="23">
        <v>2</v>
      </c>
      <c r="DG42" s="26">
        <f t="shared" si="2"/>
        <v>4</v>
      </c>
      <c r="DH42" s="18" t="s">
        <v>177</v>
      </c>
      <c r="DI42" s="23">
        <v>3</v>
      </c>
      <c r="DJ42" s="26">
        <f t="shared" si="3"/>
        <v>0</v>
      </c>
      <c r="DK42" t="s">
        <v>177</v>
      </c>
      <c r="DL42" t="s">
        <v>179</v>
      </c>
      <c r="DM42" t="s">
        <v>179</v>
      </c>
      <c r="DN42" t="s">
        <v>177</v>
      </c>
      <c r="DO42" s="18">
        <f t="shared" si="14"/>
        <v>2</v>
      </c>
      <c r="DP42" s="23">
        <v>4</v>
      </c>
      <c r="DQ42" s="26">
        <f t="shared" si="4"/>
        <v>8</v>
      </c>
      <c r="DR42" t="s">
        <v>186</v>
      </c>
      <c r="DS42" s="18" t="s">
        <v>186</v>
      </c>
      <c r="DT42" s="23">
        <v>0.5</v>
      </c>
      <c r="DU42" s="26">
        <f t="shared" si="5"/>
        <v>1.5</v>
      </c>
      <c r="DV42" t="s">
        <v>175</v>
      </c>
      <c r="DW42" t="s">
        <v>188</v>
      </c>
      <c r="DX42" s="18">
        <f t="shared" si="6"/>
        <v>7</v>
      </c>
      <c r="DY42" s="23">
        <v>4</v>
      </c>
      <c r="DZ42" s="26">
        <f t="shared" si="7"/>
        <v>28</v>
      </c>
      <c r="EA42" t="s">
        <v>177</v>
      </c>
      <c r="EB42" s="18" t="s">
        <v>177</v>
      </c>
      <c r="EC42" s="23">
        <v>1</v>
      </c>
      <c r="ED42" s="26">
        <f t="shared" si="8"/>
        <v>0</v>
      </c>
      <c r="EE42" t="s">
        <v>177</v>
      </c>
      <c r="EF42" s="18" t="s">
        <v>177</v>
      </c>
      <c r="EG42" s="23">
        <v>1</v>
      </c>
      <c r="EH42" s="26">
        <f t="shared" si="9"/>
        <v>0</v>
      </c>
      <c r="EI42" t="s">
        <v>264</v>
      </c>
      <c r="EJ42" s="18" t="s">
        <v>264</v>
      </c>
      <c r="EK42" s="23">
        <v>0.5</v>
      </c>
      <c r="EL42" s="26">
        <f t="shared" si="10"/>
        <v>3.5</v>
      </c>
      <c r="EM42" t="s">
        <v>177</v>
      </c>
      <c r="EN42" s="18" t="s">
        <v>177</v>
      </c>
      <c r="EO42" s="23">
        <v>0</v>
      </c>
      <c r="EP42" s="3">
        <f t="shared" si="11"/>
        <v>45</v>
      </c>
      <c r="EQ42" s="29">
        <f t="shared" si="12"/>
        <v>21</v>
      </c>
      <c r="ER42">
        <v>1</v>
      </c>
      <c r="ES42" t="s">
        <v>316</v>
      </c>
      <c r="EV42" t="s">
        <v>232</v>
      </c>
      <c r="EW42">
        <v>1</v>
      </c>
      <c r="EX42">
        <v>2</v>
      </c>
      <c r="EY42">
        <v>0</v>
      </c>
      <c r="FA42">
        <v>1</v>
      </c>
      <c r="FB42">
        <v>2</v>
      </c>
      <c r="FE42">
        <v>1</v>
      </c>
      <c r="FG42" t="s">
        <v>179</v>
      </c>
      <c r="FH42" t="s">
        <v>175</v>
      </c>
      <c r="FI42" t="s">
        <v>186</v>
      </c>
      <c r="FJ42" t="s">
        <v>179</v>
      </c>
      <c r="FK42" t="s">
        <v>175</v>
      </c>
      <c r="FL42" t="s">
        <v>177</v>
      </c>
      <c r="FO42" t="s">
        <v>190</v>
      </c>
      <c r="FP42" t="s">
        <v>191</v>
      </c>
      <c r="FQ42" t="s">
        <v>191</v>
      </c>
      <c r="FR42" t="s">
        <v>191</v>
      </c>
      <c r="FS42" t="s">
        <v>191</v>
      </c>
      <c r="FT42" t="s">
        <v>190</v>
      </c>
      <c r="FU42" t="s">
        <v>191</v>
      </c>
      <c r="FV42" t="s">
        <v>191</v>
      </c>
      <c r="FW42" t="s">
        <v>191</v>
      </c>
      <c r="FX42" t="s">
        <v>191</v>
      </c>
      <c r="FY42">
        <v>1</v>
      </c>
      <c r="FZ42" t="s">
        <v>179</v>
      </c>
      <c r="GA42" t="s">
        <v>663</v>
      </c>
      <c r="GB42" t="s">
        <v>664</v>
      </c>
      <c r="GC42" t="s">
        <v>665</v>
      </c>
      <c r="GD42" t="s">
        <v>666</v>
      </c>
      <c r="GE42" t="s">
        <v>667</v>
      </c>
      <c r="GX42">
        <v>39723994</v>
      </c>
      <c r="GY42" t="s">
        <v>668</v>
      </c>
      <c r="GZ42" t="s">
        <v>669</v>
      </c>
      <c r="HB42">
        <v>41</v>
      </c>
    </row>
    <row r="43" spans="1:210" x14ac:dyDescent="0.25">
      <c r="A43" t="s">
        <v>670</v>
      </c>
      <c r="B43" t="s">
        <v>671</v>
      </c>
      <c r="F43" t="s">
        <v>167</v>
      </c>
      <c r="G43" t="s">
        <v>582</v>
      </c>
      <c r="H43" t="s">
        <v>169</v>
      </c>
      <c r="I43" t="s">
        <v>170</v>
      </c>
      <c r="J43" t="s">
        <v>482</v>
      </c>
      <c r="K43" t="s">
        <v>672</v>
      </c>
      <c r="L43" t="s">
        <v>673</v>
      </c>
      <c r="M43">
        <v>2</v>
      </c>
      <c r="N43">
        <v>1</v>
      </c>
      <c r="O43">
        <v>2</v>
      </c>
      <c r="P43" t="s">
        <v>183</v>
      </c>
      <c r="Q43" t="s">
        <v>186</v>
      </c>
      <c r="R43" t="s">
        <v>188</v>
      </c>
      <c r="S43" t="s">
        <v>175</v>
      </c>
      <c r="T43" t="s">
        <v>177</v>
      </c>
      <c r="U43">
        <v>0</v>
      </c>
      <c r="V43">
        <v>0</v>
      </c>
      <c r="W43">
        <v>1</v>
      </c>
      <c r="X43">
        <v>2</v>
      </c>
      <c r="Y43" s="4" t="s">
        <v>3384</v>
      </c>
      <c r="Z43" t="s">
        <v>177</v>
      </c>
      <c r="AA43" t="s">
        <v>179</v>
      </c>
      <c r="AB43" t="s">
        <v>177</v>
      </c>
      <c r="AC43" t="s">
        <v>177</v>
      </c>
      <c r="AD43" t="s">
        <v>177</v>
      </c>
      <c r="AE43" t="s">
        <v>179</v>
      </c>
      <c r="AF43" t="s">
        <v>177</v>
      </c>
      <c r="AG43" t="s">
        <v>177</v>
      </c>
      <c r="AH43" t="s">
        <v>177</v>
      </c>
      <c r="AI43" t="s">
        <v>177</v>
      </c>
      <c r="AJ43" t="s">
        <v>177</v>
      </c>
      <c r="AK43" t="s">
        <v>179</v>
      </c>
      <c r="AL43" t="s">
        <v>177</v>
      </c>
      <c r="AM43" t="s">
        <v>177</v>
      </c>
      <c r="AN43" t="s">
        <v>177</v>
      </c>
      <c r="AO43" t="s">
        <v>177</v>
      </c>
      <c r="AP43" t="s">
        <v>177</v>
      </c>
      <c r="AQ43" t="s">
        <v>177</v>
      </c>
      <c r="AR43" t="s">
        <v>179</v>
      </c>
      <c r="AS43" t="s">
        <v>204</v>
      </c>
      <c r="AT43">
        <v>0</v>
      </c>
      <c r="BE43" t="s">
        <v>180</v>
      </c>
      <c r="BF43" t="s">
        <v>177</v>
      </c>
      <c r="BG43" t="s">
        <v>177</v>
      </c>
      <c r="BH43" t="s">
        <v>177</v>
      </c>
      <c r="BI43" t="s">
        <v>177</v>
      </c>
      <c r="BJ43" t="s">
        <v>177</v>
      </c>
      <c r="BK43" t="s">
        <v>177</v>
      </c>
      <c r="BL43" t="s">
        <v>177</v>
      </c>
      <c r="BM43" t="s">
        <v>177</v>
      </c>
      <c r="BN43" t="s">
        <v>177</v>
      </c>
      <c r="BO43" t="s">
        <v>177</v>
      </c>
      <c r="BP43" t="s">
        <v>188</v>
      </c>
      <c r="BQ43" t="s">
        <v>177</v>
      </c>
      <c r="BR43" t="s">
        <v>177</v>
      </c>
      <c r="BS43" t="s">
        <v>177</v>
      </c>
      <c r="BT43">
        <f t="shared" si="1"/>
        <v>35</v>
      </c>
      <c r="BV43">
        <v>3</v>
      </c>
      <c r="BW43">
        <v>1</v>
      </c>
      <c r="BX43">
        <v>1</v>
      </c>
      <c r="BY43" t="s">
        <v>376</v>
      </c>
      <c r="BZ43" t="s">
        <v>204</v>
      </c>
      <c r="CA43" t="s">
        <v>179</v>
      </c>
      <c r="CB43" t="s">
        <v>177</v>
      </c>
      <c r="CC43" t="s">
        <v>179</v>
      </c>
      <c r="CD43" t="s">
        <v>177</v>
      </c>
      <c r="CE43" t="s">
        <v>177</v>
      </c>
      <c r="CF43" t="s">
        <v>175</v>
      </c>
      <c r="CG43">
        <v>0</v>
      </c>
      <c r="CW43" t="s">
        <v>179</v>
      </c>
      <c r="CX43" t="s">
        <v>175</v>
      </c>
      <c r="DA43" t="s">
        <v>177</v>
      </c>
      <c r="DB43" t="s">
        <v>175</v>
      </c>
      <c r="DC43" t="s">
        <v>177</v>
      </c>
      <c r="DD43" t="s">
        <v>177</v>
      </c>
      <c r="DE43" s="18">
        <f t="shared" si="13"/>
        <v>2</v>
      </c>
      <c r="DF43" s="23">
        <v>2</v>
      </c>
      <c r="DG43" s="26">
        <f t="shared" si="2"/>
        <v>4</v>
      </c>
      <c r="DH43" s="18" t="s">
        <v>177</v>
      </c>
      <c r="DI43" s="23">
        <v>3</v>
      </c>
      <c r="DJ43" s="26">
        <f t="shared" si="3"/>
        <v>0</v>
      </c>
      <c r="DK43" t="s">
        <v>177</v>
      </c>
      <c r="DL43" t="s">
        <v>177</v>
      </c>
      <c r="DM43" t="s">
        <v>179</v>
      </c>
      <c r="DN43" t="s">
        <v>177</v>
      </c>
      <c r="DO43" s="18">
        <f t="shared" si="14"/>
        <v>1</v>
      </c>
      <c r="DP43" s="23">
        <v>4</v>
      </c>
      <c r="DQ43" s="26">
        <f t="shared" si="4"/>
        <v>4</v>
      </c>
      <c r="DR43" t="s">
        <v>186</v>
      </c>
      <c r="DS43" s="18" t="s">
        <v>186</v>
      </c>
      <c r="DT43" s="23">
        <v>0.5</v>
      </c>
      <c r="DU43" s="26">
        <f t="shared" si="5"/>
        <v>1.5</v>
      </c>
      <c r="DV43" t="s">
        <v>186</v>
      </c>
      <c r="DW43" t="s">
        <v>186</v>
      </c>
      <c r="DX43" s="18">
        <f t="shared" si="6"/>
        <v>6</v>
      </c>
      <c r="DY43" s="23">
        <v>4</v>
      </c>
      <c r="DZ43" s="26">
        <f t="shared" si="7"/>
        <v>24</v>
      </c>
      <c r="EA43" t="s">
        <v>177</v>
      </c>
      <c r="EB43" s="18" t="s">
        <v>177</v>
      </c>
      <c r="EC43" s="23">
        <v>1</v>
      </c>
      <c r="ED43" s="26">
        <f t="shared" si="8"/>
        <v>0</v>
      </c>
      <c r="EE43" t="s">
        <v>177</v>
      </c>
      <c r="EF43" s="18" t="s">
        <v>177</v>
      </c>
      <c r="EG43" s="23">
        <v>1</v>
      </c>
      <c r="EH43" s="26">
        <f t="shared" si="9"/>
        <v>0</v>
      </c>
      <c r="EI43" t="s">
        <v>235</v>
      </c>
      <c r="EJ43" s="18" t="s">
        <v>235</v>
      </c>
      <c r="EK43" s="23">
        <v>0.5</v>
      </c>
      <c r="EL43" s="26">
        <f t="shared" si="10"/>
        <v>3</v>
      </c>
      <c r="EM43" t="s">
        <v>177</v>
      </c>
      <c r="EN43" s="18" t="s">
        <v>177</v>
      </c>
      <c r="EO43" s="23">
        <v>0</v>
      </c>
      <c r="EP43" s="3">
        <f t="shared" si="11"/>
        <v>36.5</v>
      </c>
      <c r="EQ43" s="29">
        <f t="shared" si="12"/>
        <v>18</v>
      </c>
      <c r="ER43">
        <v>1</v>
      </c>
      <c r="ES43" t="s">
        <v>316</v>
      </c>
      <c r="EV43" t="s">
        <v>176</v>
      </c>
      <c r="EW43">
        <v>1</v>
      </c>
      <c r="EX43">
        <v>2</v>
      </c>
      <c r="EY43">
        <v>1</v>
      </c>
      <c r="EZ43">
        <v>2</v>
      </c>
      <c r="FA43">
        <v>0</v>
      </c>
      <c r="FE43">
        <v>1</v>
      </c>
      <c r="FG43" t="s">
        <v>179</v>
      </c>
      <c r="FH43" t="s">
        <v>175</v>
      </c>
      <c r="FI43" t="s">
        <v>175</v>
      </c>
      <c r="FJ43" t="s">
        <v>179</v>
      </c>
      <c r="FK43" t="s">
        <v>177</v>
      </c>
      <c r="FL43" t="s">
        <v>177</v>
      </c>
      <c r="FO43" t="s">
        <v>190</v>
      </c>
      <c r="FP43" t="s">
        <v>190</v>
      </c>
      <c r="FQ43" t="s">
        <v>190</v>
      </c>
      <c r="FR43" t="s">
        <v>191</v>
      </c>
      <c r="FS43" t="s">
        <v>191</v>
      </c>
      <c r="FT43" t="s">
        <v>190</v>
      </c>
      <c r="FU43" t="s">
        <v>191</v>
      </c>
      <c r="FV43" t="s">
        <v>191</v>
      </c>
      <c r="FW43" t="s">
        <v>191</v>
      </c>
      <c r="FX43" t="s">
        <v>191</v>
      </c>
      <c r="FY43">
        <v>0</v>
      </c>
      <c r="FZ43" t="s">
        <v>177</v>
      </c>
      <c r="GA43" t="s">
        <v>674</v>
      </c>
      <c r="GB43" t="s">
        <v>675</v>
      </c>
      <c r="GC43" t="s">
        <v>676</v>
      </c>
      <c r="GD43" t="s">
        <v>677</v>
      </c>
      <c r="GE43" t="s">
        <v>590</v>
      </c>
      <c r="GX43">
        <v>39723989</v>
      </c>
      <c r="GY43" t="s">
        <v>678</v>
      </c>
      <c r="GZ43" t="s">
        <v>679</v>
      </c>
      <c r="HB43">
        <v>42</v>
      </c>
    </row>
    <row r="44" spans="1:210" x14ac:dyDescent="0.25">
      <c r="A44" t="s">
        <v>680</v>
      </c>
      <c r="B44" t="s">
        <v>681</v>
      </c>
      <c r="F44" t="s">
        <v>167</v>
      </c>
      <c r="G44" t="s">
        <v>582</v>
      </c>
      <c r="H44" t="s">
        <v>169</v>
      </c>
      <c r="I44" t="s">
        <v>170</v>
      </c>
      <c r="J44" t="s">
        <v>298</v>
      </c>
      <c r="K44" t="s">
        <v>682</v>
      </c>
      <c r="L44" t="s">
        <v>683</v>
      </c>
      <c r="M44">
        <v>1</v>
      </c>
      <c r="N44">
        <v>1</v>
      </c>
      <c r="O44">
        <v>2</v>
      </c>
      <c r="P44" t="s">
        <v>233</v>
      </c>
      <c r="Q44" t="s">
        <v>175</v>
      </c>
      <c r="R44" t="s">
        <v>186</v>
      </c>
      <c r="S44" t="s">
        <v>187</v>
      </c>
      <c r="T44" t="s">
        <v>177</v>
      </c>
      <c r="U44">
        <v>0</v>
      </c>
      <c r="V44">
        <v>0</v>
      </c>
      <c r="W44">
        <v>1</v>
      </c>
      <c r="X44">
        <v>2</v>
      </c>
      <c r="Y44" s="4" t="s">
        <v>3384</v>
      </c>
      <c r="Z44" t="s">
        <v>177</v>
      </c>
      <c r="AA44" t="s">
        <v>179</v>
      </c>
      <c r="AB44" t="s">
        <v>177</v>
      </c>
      <c r="AC44" t="s">
        <v>177</v>
      </c>
      <c r="AD44" t="s">
        <v>177</v>
      </c>
      <c r="AE44" t="s">
        <v>179</v>
      </c>
      <c r="AF44" t="s">
        <v>177</v>
      </c>
      <c r="AG44" t="s">
        <v>177</v>
      </c>
      <c r="AH44" t="s">
        <v>177</v>
      </c>
      <c r="AI44" t="s">
        <v>177</v>
      </c>
      <c r="AJ44" t="s">
        <v>177</v>
      </c>
      <c r="AK44" t="s">
        <v>179</v>
      </c>
      <c r="AL44" t="s">
        <v>177</v>
      </c>
      <c r="AM44" t="s">
        <v>177</v>
      </c>
      <c r="AN44" t="s">
        <v>177</v>
      </c>
      <c r="AO44" t="s">
        <v>177</v>
      </c>
      <c r="AP44" t="s">
        <v>177</v>
      </c>
      <c r="AQ44" t="s">
        <v>177</v>
      </c>
      <c r="AR44" t="s">
        <v>179</v>
      </c>
      <c r="AS44" t="s">
        <v>180</v>
      </c>
      <c r="AT44">
        <v>0</v>
      </c>
      <c r="BE44" t="s">
        <v>180</v>
      </c>
      <c r="BF44" t="s">
        <v>177</v>
      </c>
      <c r="BG44" t="s">
        <v>177</v>
      </c>
      <c r="BH44" t="s">
        <v>177</v>
      </c>
      <c r="BI44" t="s">
        <v>177</v>
      </c>
      <c r="BJ44" t="s">
        <v>177</v>
      </c>
      <c r="BK44" t="s">
        <v>177</v>
      </c>
      <c r="BL44" t="s">
        <v>177</v>
      </c>
      <c r="BM44" t="s">
        <v>177</v>
      </c>
      <c r="BN44" t="s">
        <v>177</v>
      </c>
      <c r="BO44" t="s">
        <v>177</v>
      </c>
      <c r="BP44" t="s">
        <v>177</v>
      </c>
      <c r="BQ44" t="s">
        <v>177</v>
      </c>
      <c r="BR44" t="s">
        <v>177</v>
      </c>
      <c r="BS44" t="s">
        <v>177</v>
      </c>
      <c r="BT44">
        <f t="shared" si="1"/>
        <v>30</v>
      </c>
      <c r="BV44">
        <v>3</v>
      </c>
      <c r="BW44">
        <v>1</v>
      </c>
      <c r="BX44">
        <v>1</v>
      </c>
      <c r="BY44" t="s">
        <v>650</v>
      </c>
      <c r="BZ44" t="s">
        <v>376</v>
      </c>
      <c r="CA44" t="s">
        <v>187</v>
      </c>
      <c r="CB44" t="s">
        <v>187</v>
      </c>
      <c r="CC44" t="s">
        <v>175</v>
      </c>
      <c r="CD44" t="s">
        <v>177</v>
      </c>
      <c r="CE44" t="s">
        <v>177</v>
      </c>
      <c r="CF44" t="s">
        <v>235</v>
      </c>
      <c r="CG44">
        <v>1</v>
      </c>
      <c r="CH44" t="s">
        <v>288</v>
      </c>
      <c r="CI44" t="s">
        <v>684</v>
      </c>
      <c r="CJ44" t="s">
        <v>179</v>
      </c>
      <c r="CK44" t="s">
        <v>177</v>
      </c>
      <c r="CL44" t="s">
        <v>177</v>
      </c>
      <c r="CM44" t="s">
        <v>177</v>
      </c>
      <c r="CN44" t="s">
        <v>177</v>
      </c>
      <c r="CO44" t="s">
        <v>179</v>
      </c>
      <c r="CP44" t="s">
        <v>177</v>
      </c>
      <c r="CQ44" t="s">
        <v>179</v>
      </c>
      <c r="CR44" t="s">
        <v>177</v>
      </c>
      <c r="CS44" t="s">
        <v>177</v>
      </c>
      <c r="CW44" t="s">
        <v>179</v>
      </c>
      <c r="CX44" t="s">
        <v>175</v>
      </c>
      <c r="DA44" t="s">
        <v>177</v>
      </c>
      <c r="DB44" t="s">
        <v>177</v>
      </c>
      <c r="DC44" t="s">
        <v>177</v>
      </c>
      <c r="DD44" t="s">
        <v>177</v>
      </c>
      <c r="DE44" s="18">
        <f t="shared" si="13"/>
        <v>0</v>
      </c>
      <c r="DF44" s="23">
        <v>2</v>
      </c>
      <c r="DG44" s="26">
        <f t="shared" si="2"/>
        <v>0</v>
      </c>
      <c r="DH44" s="18" t="s">
        <v>177</v>
      </c>
      <c r="DI44" s="23">
        <v>3</v>
      </c>
      <c r="DJ44" s="26">
        <f t="shared" si="3"/>
        <v>0</v>
      </c>
      <c r="DK44" t="s">
        <v>177</v>
      </c>
      <c r="DL44" t="s">
        <v>235</v>
      </c>
      <c r="DM44" t="s">
        <v>179</v>
      </c>
      <c r="DN44" t="s">
        <v>177</v>
      </c>
      <c r="DO44" s="18">
        <f t="shared" si="14"/>
        <v>7</v>
      </c>
      <c r="DP44" s="23">
        <v>4</v>
      </c>
      <c r="DQ44" s="26">
        <f t="shared" si="4"/>
        <v>28</v>
      </c>
      <c r="DR44" t="s">
        <v>188</v>
      </c>
      <c r="DS44" s="18" t="s">
        <v>188</v>
      </c>
      <c r="DT44" s="23">
        <v>0.5</v>
      </c>
      <c r="DU44" s="26">
        <f t="shared" si="5"/>
        <v>2.5</v>
      </c>
      <c r="DV44" t="s">
        <v>179</v>
      </c>
      <c r="DW44" t="s">
        <v>235</v>
      </c>
      <c r="DX44" s="18">
        <f t="shared" si="6"/>
        <v>7</v>
      </c>
      <c r="DY44" s="23">
        <v>4</v>
      </c>
      <c r="DZ44" s="26">
        <f t="shared" si="7"/>
        <v>28</v>
      </c>
      <c r="EA44" t="s">
        <v>177</v>
      </c>
      <c r="EB44" s="18" t="s">
        <v>177</v>
      </c>
      <c r="EC44" s="23">
        <v>1</v>
      </c>
      <c r="ED44" s="26">
        <f t="shared" si="8"/>
        <v>0</v>
      </c>
      <c r="EE44" t="s">
        <v>177</v>
      </c>
      <c r="EF44" s="18" t="s">
        <v>177</v>
      </c>
      <c r="EG44" s="23">
        <v>1</v>
      </c>
      <c r="EH44" s="26">
        <f t="shared" si="9"/>
        <v>0</v>
      </c>
      <c r="EI44" t="s">
        <v>235</v>
      </c>
      <c r="EJ44" s="18" t="s">
        <v>235</v>
      </c>
      <c r="EK44" s="23">
        <v>0.5</v>
      </c>
      <c r="EL44" s="26">
        <f t="shared" si="10"/>
        <v>3</v>
      </c>
      <c r="EM44" t="s">
        <v>177</v>
      </c>
      <c r="EN44" s="18" t="s">
        <v>177</v>
      </c>
      <c r="EO44" s="23">
        <v>0</v>
      </c>
      <c r="EP44" s="3">
        <f t="shared" si="11"/>
        <v>61.5</v>
      </c>
      <c r="EQ44" s="29">
        <f t="shared" si="12"/>
        <v>25</v>
      </c>
      <c r="ER44">
        <v>1</v>
      </c>
      <c r="ES44" t="s">
        <v>189</v>
      </c>
      <c r="EV44" t="s">
        <v>232</v>
      </c>
      <c r="EW44">
        <v>1</v>
      </c>
      <c r="EX44">
        <v>1</v>
      </c>
      <c r="EY44">
        <v>1</v>
      </c>
      <c r="EZ44">
        <v>1</v>
      </c>
      <c r="FA44">
        <v>1</v>
      </c>
      <c r="FB44">
        <v>1</v>
      </c>
      <c r="FE44">
        <v>1</v>
      </c>
      <c r="FG44" t="s">
        <v>179</v>
      </c>
      <c r="FH44" t="s">
        <v>175</v>
      </c>
      <c r="FI44" t="s">
        <v>175</v>
      </c>
      <c r="FJ44" t="s">
        <v>175</v>
      </c>
      <c r="FK44" t="s">
        <v>186</v>
      </c>
      <c r="FL44" t="s">
        <v>177</v>
      </c>
      <c r="FO44" t="s">
        <v>190</v>
      </c>
      <c r="FP44" t="s">
        <v>191</v>
      </c>
      <c r="FQ44" t="s">
        <v>191</v>
      </c>
      <c r="FR44" t="s">
        <v>191</v>
      </c>
      <c r="FS44" t="s">
        <v>190</v>
      </c>
      <c r="FT44" t="s">
        <v>190</v>
      </c>
      <c r="FU44" t="s">
        <v>190</v>
      </c>
      <c r="FV44" t="s">
        <v>190</v>
      </c>
      <c r="FW44" t="s">
        <v>191</v>
      </c>
      <c r="FX44" t="s">
        <v>191</v>
      </c>
      <c r="FY44">
        <v>1</v>
      </c>
      <c r="FZ44" t="s">
        <v>179</v>
      </c>
      <c r="GA44" t="s">
        <v>685</v>
      </c>
      <c r="GB44" t="s">
        <v>686</v>
      </c>
      <c r="GC44" t="s">
        <v>687</v>
      </c>
      <c r="GD44" t="s">
        <v>688</v>
      </c>
      <c r="GE44" t="s">
        <v>655</v>
      </c>
      <c r="GX44">
        <v>39723985</v>
      </c>
      <c r="GY44" t="s">
        <v>689</v>
      </c>
      <c r="GZ44" t="s">
        <v>690</v>
      </c>
      <c r="HB44">
        <v>43</v>
      </c>
    </row>
    <row r="45" spans="1:210" x14ac:dyDescent="0.25">
      <c r="A45" t="s">
        <v>691</v>
      </c>
      <c r="B45" t="s">
        <v>692</v>
      </c>
      <c r="F45" t="s">
        <v>167</v>
      </c>
      <c r="G45" t="s">
        <v>582</v>
      </c>
      <c r="H45" t="s">
        <v>169</v>
      </c>
      <c r="I45" t="s">
        <v>170</v>
      </c>
      <c r="J45" t="s">
        <v>298</v>
      </c>
      <c r="K45" t="s">
        <v>693</v>
      </c>
      <c r="L45" t="s">
        <v>694</v>
      </c>
      <c r="M45">
        <v>1</v>
      </c>
      <c r="N45">
        <v>1</v>
      </c>
      <c r="O45">
        <v>2</v>
      </c>
      <c r="P45" t="s">
        <v>235</v>
      </c>
      <c r="Q45" t="s">
        <v>179</v>
      </c>
      <c r="R45" t="s">
        <v>175</v>
      </c>
      <c r="S45" t="s">
        <v>186</v>
      </c>
      <c r="T45" t="s">
        <v>177</v>
      </c>
      <c r="U45">
        <v>1</v>
      </c>
      <c r="V45">
        <v>0</v>
      </c>
      <c r="W45">
        <v>1</v>
      </c>
      <c r="X45">
        <v>2</v>
      </c>
      <c r="Y45" s="4" t="s">
        <v>3385</v>
      </c>
      <c r="Z45" t="s">
        <v>177</v>
      </c>
      <c r="AA45" t="s">
        <v>177</v>
      </c>
      <c r="AB45" t="s">
        <v>179</v>
      </c>
      <c r="AC45" t="s">
        <v>177</v>
      </c>
      <c r="AD45" t="s">
        <v>177</v>
      </c>
      <c r="AE45" t="s">
        <v>179</v>
      </c>
      <c r="AF45" t="s">
        <v>177</v>
      </c>
      <c r="AG45" t="s">
        <v>177</v>
      </c>
      <c r="AH45" t="s">
        <v>177</v>
      </c>
      <c r="AI45" t="s">
        <v>177</v>
      </c>
      <c r="AJ45" t="s">
        <v>177</v>
      </c>
      <c r="AK45" t="s">
        <v>179</v>
      </c>
      <c r="AL45" t="s">
        <v>177</v>
      </c>
      <c r="AM45" t="s">
        <v>177</v>
      </c>
      <c r="AN45" t="s">
        <v>177</v>
      </c>
      <c r="AO45" t="s">
        <v>177</v>
      </c>
      <c r="AP45" t="s">
        <v>177</v>
      </c>
      <c r="AQ45" t="s">
        <v>177</v>
      </c>
      <c r="AR45" t="s">
        <v>179</v>
      </c>
      <c r="AS45" t="s">
        <v>204</v>
      </c>
      <c r="AT45">
        <v>0</v>
      </c>
      <c r="BE45" t="s">
        <v>181</v>
      </c>
      <c r="BF45" t="s">
        <v>177</v>
      </c>
      <c r="BG45" t="s">
        <v>177</v>
      </c>
      <c r="BH45" t="s">
        <v>177</v>
      </c>
      <c r="BI45" t="s">
        <v>177</v>
      </c>
      <c r="BJ45" t="s">
        <v>177</v>
      </c>
      <c r="BK45" t="s">
        <v>177</v>
      </c>
      <c r="BL45" t="s">
        <v>177</v>
      </c>
      <c r="BM45" t="s">
        <v>177</v>
      </c>
      <c r="BN45" t="s">
        <v>183</v>
      </c>
      <c r="BO45" t="s">
        <v>177</v>
      </c>
      <c r="BP45" t="s">
        <v>183</v>
      </c>
      <c r="BQ45" t="s">
        <v>177</v>
      </c>
      <c r="BR45" t="s">
        <v>177</v>
      </c>
      <c r="BS45" t="s">
        <v>177</v>
      </c>
      <c r="BT45">
        <f t="shared" si="1"/>
        <v>40</v>
      </c>
      <c r="BV45">
        <v>3</v>
      </c>
      <c r="BW45">
        <v>1</v>
      </c>
      <c r="BX45">
        <v>1</v>
      </c>
      <c r="BY45" t="s">
        <v>376</v>
      </c>
      <c r="BZ45" t="s">
        <v>376</v>
      </c>
      <c r="CA45" t="s">
        <v>177</v>
      </c>
      <c r="CB45" t="s">
        <v>175</v>
      </c>
      <c r="CC45" t="s">
        <v>179</v>
      </c>
      <c r="CD45" t="s">
        <v>188</v>
      </c>
      <c r="CE45" t="s">
        <v>206</v>
      </c>
      <c r="CF45" t="s">
        <v>187</v>
      </c>
      <c r="CG45">
        <v>0</v>
      </c>
      <c r="CW45" t="s">
        <v>179</v>
      </c>
      <c r="CX45" t="s">
        <v>186</v>
      </c>
      <c r="DA45" t="s">
        <v>177</v>
      </c>
      <c r="DB45" t="s">
        <v>177</v>
      </c>
      <c r="DC45" t="s">
        <v>177</v>
      </c>
      <c r="DD45" t="s">
        <v>177</v>
      </c>
      <c r="DE45" s="18">
        <f t="shared" si="13"/>
        <v>0</v>
      </c>
      <c r="DF45" s="23">
        <v>2</v>
      </c>
      <c r="DG45" s="26">
        <f t="shared" si="2"/>
        <v>0</v>
      </c>
      <c r="DH45" s="18" t="s">
        <v>177</v>
      </c>
      <c r="DI45" s="23">
        <v>3</v>
      </c>
      <c r="DJ45" s="26">
        <f t="shared" si="3"/>
        <v>0</v>
      </c>
      <c r="DK45" t="s">
        <v>177</v>
      </c>
      <c r="DL45" t="s">
        <v>179</v>
      </c>
      <c r="DM45" t="s">
        <v>179</v>
      </c>
      <c r="DN45" t="s">
        <v>177</v>
      </c>
      <c r="DO45" s="18">
        <f t="shared" si="14"/>
        <v>2</v>
      </c>
      <c r="DP45" s="23">
        <v>4</v>
      </c>
      <c r="DQ45" s="26">
        <f t="shared" si="4"/>
        <v>8</v>
      </c>
      <c r="DR45" t="s">
        <v>187</v>
      </c>
      <c r="DS45" s="18" t="s">
        <v>187</v>
      </c>
      <c r="DT45" s="23">
        <v>0.5</v>
      </c>
      <c r="DU45" s="26">
        <f t="shared" si="5"/>
        <v>2</v>
      </c>
      <c r="DV45" t="s">
        <v>177</v>
      </c>
      <c r="DW45" t="s">
        <v>177</v>
      </c>
      <c r="DX45" s="18">
        <f t="shared" si="6"/>
        <v>0</v>
      </c>
      <c r="DY45" s="23">
        <v>4</v>
      </c>
      <c r="DZ45" s="26">
        <f t="shared" si="7"/>
        <v>0</v>
      </c>
      <c r="EA45" t="s">
        <v>177</v>
      </c>
      <c r="EB45" s="18" t="s">
        <v>177</v>
      </c>
      <c r="EC45" s="23">
        <v>1</v>
      </c>
      <c r="ED45" s="26">
        <f t="shared" si="8"/>
        <v>0</v>
      </c>
      <c r="EE45" t="s">
        <v>177</v>
      </c>
      <c r="EF45" s="18" t="s">
        <v>177</v>
      </c>
      <c r="EG45" s="23">
        <v>1</v>
      </c>
      <c r="EH45" s="26">
        <f t="shared" si="9"/>
        <v>0</v>
      </c>
      <c r="EI45" t="s">
        <v>264</v>
      </c>
      <c r="EJ45" s="18" t="s">
        <v>264</v>
      </c>
      <c r="EK45" s="23">
        <v>0.5</v>
      </c>
      <c r="EL45" s="26">
        <f t="shared" si="10"/>
        <v>3.5</v>
      </c>
      <c r="EM45" t="s">
        <v>177</v>
      </c>
      <c r="EN45" s="18" t="s">
        <v>177</v>
      </c>
      <c r="EO45" s="23">
        <v>0</v>
      </c>
      <c r="EP45" s="3">
        <f t="shared" si="11"/>
        <v>13.5</v>
      </c>
      <c r="EQ45" s="29">
        <f t="shared" si="12"/>
        <v>13</v>
      </c>
      <c r="ER45">
        <v>1</v>
      </c>
      <c r="ES45" t="s">
        <v>189</v>
      </c>
      <c r="EV45" t="s">
        <v>232</v>
      </c>
      <c r="EW45">
        <v>1</v>
      </c>
      <c r="EX45">
        <v>1</v>
      </c>
      <c r="EY45">
        <v>1</v>
      </c>
      <c r="EZ45">
        <v>2</v>
      </c>
      <c r="FA45">
        <v>1</v>
      </c>
      <c r="FB45">
        <v>2</v>
      </c>
      <c r="FE45">
        <v>1</v>
      </c>
      <c r="FG45" t="s">
        <v>179</v>
      </c>
      <c r="FH45" t="s">
        <v>179</v>
      </c>
      <c r="FI45" t="s">
        <v>175</v>
      </c>
      <c r="FJ45" t="s">
        <v>186</v>
      </c>
      <c r="FK45" t="s">
        <v>179</v>
      </c>
      <c r="FL45" t="s">
        <v>179</v>
      </c>
      <c r="FO45" t="s">
        <v>190</v>
      </c>
      <c r="FP45" t="s">
        <v>190</v>
      </c>
      <c r="FQ45" t="s">
        <v>190</v>
      </c>
      <c r="FR45" t="s">
        <v>191</v>
      </c>
      <c r="FS45" t="s">
        <v>191</v>
      </c>
      <c r="FT45" t="s">
        <v>191</v>
      </c>
      <c r="FU45" t="s">
        <v>191</v>
      </c>
      <c r="FV45" t="s">
        <v>191</v>
      </c>
      <c r="FW45" t="s">
        <v>191</v>
      </c>
      <c r="FX45" t="s">
        <v>191</v>
      </c>
      <c r="FY45">
        <v>1</v>
      </c>
      <c r="FZ45" t="s">
        <v>177</v>
      </c>
      <c r="GA45" t="s">
        <v>695</v>
      </c>
      <c r="GB45" t="s">
        <v>696</v>
      </c>
      <c r="GC45" t="s">
        <v>697</v>
      </c>
      <c r="GD45" t="s">
        <v>698</v>
      </c>
      <c r="GE45" t="s">
        <v>611</v>
      </c>
      <c r="GX45">
        <v>39723983</v>
      </c>
      <c r="GY45" t="s">
        <v>699</v>
      </c>
      <c r="GZ45" t="s">
        <v>700</v>
      </c>
      <c r="HB45">
        <v>44</v>
      </c>
    </row>
    <row r="46" spans="1:210" x14ac:dyDescent="0.25">
      <c r="A46" t="s">
        <v>701</v>
      </c>
      <c r="B46" t="s">
        <v>702</v>
      </c>
      <c r="F46" t="s">
        <v>167</v>
      </c>
      <c r="G46" t="s">
        <v>582</v>
      </c>
      <c r="H46" t="s">
        <v>169</v>
      </c>
      <c r="I46" t="s">
        <v>170</v>
      </c>
      <c r="J46" t="s">
        <v>298</v>
      </c>
      <c r="K46" t="s">
        <v>703</v>
      </c>
      <c r="L46" t="s">
        <v>704</v>
      </c>
      <c r="M46">
        <v>1</v>
      </c>
      <c r="N46">
        <v>1</v>
      </c>
      <c r="O46">
        <v>2</v>
      </c>
      <c r="P46" t="s">
        <v>186</v>
      </c>
      <c r="Q46" t="s">
        <v>177</v>
      </c>
      <c r="R46" t="s">
        <v>177</v>
      </c>
      <c r="S46" t="s">
        <v>175</v>
      </c>
      <c r="T46" t="s">
        <v>177</v>
      </c>
      <c r="U46">
        <v>0</v>
      </c>
      <c r="V46">
        <v>0</v>
      </c>
      <c r="W46">
        <v>1</v>
      </c>
      <c r="X46">
        <v>2</v>
      </c>
      <c r="Y46" s="4" t="s">
        <v>3379</v>
      </c>
      <c r="Z46" t="s">
        <v>177</v>
      </c>
      <c r="AA46" t="s">
        <v>179</v>
      </c>
      <c r="AB46" t="s">
        <v>177</v>
      </c>
      <c r="AC46" t="s">
        <v>177</v>
      </c>
      <c r="AD46" t="s">
        <v>177</v>
      </c>
      <c r="AE46" t="s">
        <v>179</v>
      </c>
      <c r="AF46" t="s">
        <v>177</v>
      </c>
      <c r="AG46" t="s">
        <v>177</v>
      </c>
      <c r="AH46" t="s">
        <v>177</v>
      </c>
      <c r="AI46" t="s">
        <v>177</v>
      </c>
      <c r="AJ46" t="s">
        <v>177</v>
      </c>
      <c r="AK46" t="s">
        <v>179</v>
      </c>
      <c r="AL46" t="s">
        <v>177</v>
      </c>
      <c r="AM46" t="s">
        <v>177</v>
      </c>
      <c r="AN46" t="s">
        <v>177</v>
      </c>
      <c r="AO46" t="s">
        <v>177</v>
      </c>
      <c r="AP46" t="s">
        <v>177</v>
      </c>
      <c r="AQ46" t="s">
        <v>177</v>
      </c>
      <c r="AR46" t="s">
        <v>179</v>
      </c>
      <c r="AS46" t="s">
        <v>181</v>
      </c>
      <c r="AT46">
        <v>0</v>
      </c>
      <c r="BE46" t="s">
        <v>205</v>
      </c>
      <c r="BF46" t="s">
        <v>177</v>
      </c>
      <c r="BG46" t="s">
        <v>177</v>
      </c>
      <c r="BH46" t="s">
        <v>177</v>
      </c>
      <c r="BI46" t="s">
        <v>177</v>
      </c>
      <c r="BJ46" t="s">
        <v>177</v>
      </c>
      <c r="BK46" t="s">
        <v>177</v>
      </c>
      <c r="BL46" t="s">
        <v>188</v>
      </c>
      <c r="BM46" t="s">
        <v>177</v>
      </c>
      <c r="BN46" t="s">
        <v>177</v>
      </c>
      <c r="BO46" t="s">
        <v>177</v>
      </c>
      <c r="BP46" t="s">
        <v>177</v>
      </c>
      <c r="BQ46" t="s">
        <v>177</v>
      </c>
      <c r="BR46" t="s">
        <v>177</v>
      </c>
      <c r="BS46" t="s">
        <v>177</v>
      </c>
      <c r="BT46">
        <f t="shared" si="1"/>
        <v>20</v>
      </c>
      <c r="BV46">
        <v>3</v>
      </c>
      <c r="BW46">
        <v>1</v>
      </c>
      <c r="BX46">
        <v>1</v>
      </c>
      <c r="BY46" t="s">
        <v>376</v>
      </c>
      <c r="BZ46" t="s">
        <v>204</v>
      </c>
      <c r="CA46" t="s">
        <v>177</v>
      </c>
      <c r="CB46" t="s">
        <v>177</v>
      </c>
      <c r="CC46" t="s">
        <v>177</v>
      </c>
      <c r="CD46" t="s">
        <v>177</v>
      </c>
      <c r="CE46" t="s">
        <v>235</v>
      </c>
      <c r="CF46" t="s">
        <v>177</v>
      </c>
      <c r="CG46">
        <v>0</v>
      </c>
      <c r="CW46" t="s">
        <v>179</v>
      </c>
      <c r="CX46" t="s">
        <v>175</v>
      </c>
      <c r="DA46" t="s">
        <v>177</v>
      </c>
      <c r="DB46" t="s">
        <v>186</v>
      </c>
      <c r="DC46" t="s">
        <v>177</v>
      </c>
      <c r="DD46" t="s">
        <v>177</v>
      </c>
      <c r="DE46" s="18">
        <f t="shared" si="13"/>
        <v>3</v>
      </c>
      <c r="DF46" s="23">
        <v>2</v>
      </c>
      <c r="DG46" s="26">
        <f t="shared" si="2"/>
        <v>6</v>
      </c>
      <c r="DH46" s="18" t="s">
        <v>177</v>
      </c>
      <c r="DI46" s="23">
        <v>3</v>
      </c>
      <c r="DJ46" s="26">
        <f t="shared" si="3"/>
        <v>0</v>
      </c>
      <c r="DK46" t="s">
        <v>177</v>
      </c>
      <c r="DL46" t="s">
        <v>179</v>
      </c>
      <c r="DM46" t="s">
        <v>177</v>
      </c>
      <c r="DN46" t="s">
        <v>177</v>
      </c>
      <c r="DO46" s="18">
        <f t="shared" si="14"/>
        <v>1</v>
      </c>
      <c r="DP46" s="23">
        <v>4</v>
      </c>
      <c r="DQ46" s="26">
        <f t="shared" si="4"/>
        <v>4</v>
      </c>
      <c r="DR46" t="s">
        <v>187</v>
      </c>
      <c r="DS46" s="18" t="s">
        <v>187</v>
      </c>
      <c r="DT46" s="23">
        <v>0.5</v>
      </c>
      <c r="DU46" s="26">
        <f t="shared" si="5"/>
        <v>2</v>
      </c>
      <c r="DV46" t="s">
        <v>186</v>
      </c>
      <c r="DW46" t="s">
        <v>187</v>
      </c>
      <c r="DX46" s="18">
        <f t="shared" si="6"/>
        <v>7</v>
      </c>
      <c r="DY46" s="23">
        <v>4</v>
      </c>
      <c r="DZ46" s="26">
        <f t="shared" si="7"/>
        <v>28</v>
      </c>
      <c r="EA46" t="s">
        <v>177</v>
      </c>
      <c r="EB46" s="18" t="s">
        <v>177</v>
      </c>
      <c r="EC46" s="23">
        <v>1</v>
      </c>
      <c r="ED46" s="26">
        <f t="shared" si="8"/>
        <v>0</v>
      </c>
      <c r="EE46" t="s">
        <v>177</v>
      </c>
      <c r="EF46" s="18" t="s">
        <v>177</v>
      </c>
      <c r="EG46" s="23">
        <v>1</v>
      </c>
      <c r="EH46" s="26">
        <f t="shared" si="9"/>
        <v>0</v>
      </c>
      <c r="EI46" t="s">
        <v>264</v>
      </c>
      <c r="EJ46" s="18" t="s">
        <v>264</v>
      </c>
      <c r="EK46" s="23">
        <v>0.5</v>
      </c>
      <c r="EL46" s="26">
        <f t="shared" si="10"/>
        <v>3.5</v>
      </c>
      <c r="EM46" t="s">
        <v>177</v>
      </c>
      <c r="EN46" s="18" t="s">
        <v>177</v>
      </c>
      <c r="EO46" s="23">
        <v>0</v>
      </c>
      <c r="EP46" s="3">
        <f t="shared" si="11"/>
        <v>43.5</v>
      </c>
      <c r="EQ46" s="29">
        <f t="shared" si="12"/>
        <v>22</v>
      </c>
      <c r="ER46">
        <v>1</v>
      </c>
      <c r="ES46" t="s">
        <v>189</v>
      </c>
      <c r="EV46" t="s">
        <v>176</v>
      </c>
      <c r="EW46">
        <v>1</v>
      </c>
      <c r="EX46">
        <v>1</v>
      </c>
      <c r="EY46">
        <v>1</v>
      </c>
      <c r="EZ46">
        <v>2</v>
      </c>
      <c r="FA46">
        <v>0</v>
      </c>
      <c r="FE46">
        <v>1</v>
      </c>
      <c r="FG46" t="s">
        <v>179</v>
      </c>
      <c r="FH46" t="s">
        <v>175</v>
      </c>
      <c r="FI46" t="s">
        <v>179</v>
      </c>
      <c r="FJ46" t="s">
        <v>179</v>
      </c>
      <c r="FK46" t="s">
        <v>177</v>
      </c>
      <c r="FL46" t="s">
        <v>177</v>
      </c>
      <c r="FO46" t="s">
        <v>190</v>
      </c>
      <c r="FP46" t="s">
        <v>191</v>
      </c>
      <c r="FQ46" t="s">
        <v>191</v>
      </c>
      <c r="FR46" t="s">
        <v>191</v>
      </c>
      <c r="FS46" t="s">
        <v>191</v>
      </c>
      <c r="FT46" t="s">
        <v>191</v>
      </c>
      <c r="FU46" t="s">
        <v>191</v>
      </c>
      <c r="FV46" t="s">
        <v>191</v>
      </c>
      <c r="FW46" t="s">
        <v>191</v>
      </c>
      <c r="FX46" t="s">
        <v>191</v>
      </c>
      <c r="FY46">
        <v>1</v>
      </c>
      <c r="FZ46" t="s">
        <v>179</v>
      </c>
      <c r="GA46" t="s">
        <v>705</v>
      </c>
      <c r="GB46" t="s">
        <v>706</v>
      </c>
      <c r="GC46" t="s">
        <v>707</v>
      </c>
      <c r="GD46" t="s">
        <v>708</v>
      </c>
      <c r="GE46" t="s">
        <v>709</v>
      </c>
      <c r="GX46">
        <v>39723981</v>
      </c>
      <c r="GY46" t="s">
        <v>710</v>
      </c>
      <c r="GZ46" t="s">
        <v>711</v>
      </c>
      <c r="HB46">
        <v>45</v>
      </c>
    </row>
    <row r="47" spans="1:210" x14ac:dyDescent="0.25">
      <c r="A47" t="s">
        <v>712</v>
      </c>
      <c r="B47" t="s">
        <v>713</v>
      </c>
      <c r="F47" t="s">
        <v>167</v>
      </c>
      <c r="G47" t="s">
        <v>627</v>
      </c>
      <c r="H47" t="s">
        <v>169</v>
      </c>
      <c r="I47" t="s">
        <v>170</v>
      </c>
      <c r="J47" t="s">
        <v>298</v>
      </c>
      <c r="K47" t="s">
        <v>714</v>
      </c>
      <c r="L47" t="s">
        <v>715</v>
      </c>
      <c r="M47">
        <v>1</v>
      </c>
      <c r="N47">
        <v>1</v>
      </c>
      <c r="O47">
        <v>2</v>
      </c>
      <c r="P47" t="s">
        <v>183</v>
      </c>
      <c r="Q47" t="s">
        <v>175</v>
      </c>
      <c r="R47" t="s">
        <v>188</v>
      </c>
      <c r="S47" t="s">
        <v>186</v>
      </c>
      <c r="T47" t="s">
        <v>177</v>
      </c>
      <c r="U47">
        <v>0</v>
      </c>
      <c r="V47">
        <v>0</v>
      </c>
      <c r="W47">
        <v>1</v>
      </c>
      <c r="X47">
        <v>1</v>
      </c>
      <c r="Y47" s="5" t="s">
        <v>3386</v>
      </c>
      <c r="Z47" t="s">
        <v>177</v>
      </c>
      <c r="AA47" t="s">
        <v>177</v>
      </c>
      <c r="AB47" t="s">
        <v>179</v>
      </c>
      <c r="AC47" t="s">
        <v>177</v>
      </c>
      <c r="AD47" t="s">
        <v>177</v>
      </c>
      <c r="AE47" t="s">
        <v>179</v>
      </c>
      <c r="AF47" t="s">
        <v>177</v>
      </c>
      <c r="AG47" t="s">
        <v>177</v>
      </c>
      <c r="AH47" t="s">
        <v>177</v>
      </c>
      <c r="AI47" t="s">
        <v>177</v>
      </c>
      <c r="AJ47" t="s">
        <v>177</v>
      </c>
      <c r="AK47" t="s">
        <v>179</v>
      </c>
      <c r="AL47" t="s">
        <v>177</v>
      </c>
      <c r="AM47" t="s">
        <v>177</v>
      </c>
      <c r="AN47" t="s">
        <v>177</v>
      </c>
      <c r="AO47" t="s">
        <v>177</v>
      </c>
      <c r="AP47" t="s">
        <v>177</v>
      </c>
      <c r="AQ47" t="s">
        <v>177</v>
      </c>
      <c r="AR47" t="s">
        <v>179</v>
      </c>
      <c r="AS47" t="s">
        <v>249</v>
      </c>
      <c r="AT47">
        <v>0</v>
      </c>
      <c r="BE47" t="s">
        <v>180</v>
      </c>
      <c r="BF47" t="s">
        <v>177</v>
      </c>
      <c r="BG47" t="s">
        <v>177</v>
      </c>
      <c r="BH47" t="s">
        <v>177</v>
      </c>
      <c r="BI47" t="s">
        <v>177</v>
      </c>
      <c r="BJ47" t="s">
        <v>177</v>
      </c>
      <c r="BK47" t="s">
        <v>177</v>
      </c>
      <c r="BL47" t="s">
        <v>177</v>
      </c>
      <c r="BM47" t="s">
        <v>177</v>
      </c>
      <c r="BN47" t="s">
        <v>177</v>
      </c>
      <c r="BO47" t="s">
        <v>177</v>
      </c>
      <c r="BP47" t="s">
        <v>188</v>
      </c>
      <c r="BQ47" t="s">
        <v>177</v>
      </c>
      <c r="BR47" t="s">
        <v>177</v>
      </c>
      <c r="BS47" t="s">
        <v>177</v>
      </c>
      <c r="BT47">
        <f t="shared" si="1"/>
        <v>35</v>
      </c>
      <c r="BV47">
        <v>3</v>
      </c>
      <c r="BW47">
        <v>1</v>
      </c>
      <c r="BX47">
        <v>1</v>
      </c>
      <c r="BY47" t="s">
        <v>288</v>
      </c>
      <c r="BZ47" t="s">
        <v>413</v>
      </c>
      <c r="CA47" t="s">
        <v>177</v>
      </c>
      <c r="CB47" t="s">
        <v>177</v>
      </c>
      <c r="CC47" t="s">
        <v>179</v>
      </c>
      <c r="CD47" t="s">
        <v>177</v>
      </c>
      <c r="CE47" t="s">
        <v>177</v>
      </c>
      <c r="CF47" t="s">
        <v>187</v>
      </c>
      <c r="CG47">
        <v>1</v>
      </c>
      <c r="CH47" t="s">
        <v>181</v>
      </c>
      <c r="CI47" t="s">
        <v>716</v>
      </c>
      <c r="CJ47" t="s">
        <v>179</v>
      </c>
      <c r="CK47" t="s">
        <v>179</v>
      </c>
      <c r="CL47" t="s">
        <v>177</v>
      </c>
      <c r="CM47" t="s">
        <v>177</v>
      </c>
      <c r="CN47" t="s">
        <v>177</v>
      </c>
      <c r="CO47" t="s">
        <v>179</v>
      </c>
      <c r="CP47" t="s">
        <v>177</v>
      </c>
      <c r="CQ47" t="s">
        <v>177</v>
      </c>
      <c r="CR47" t="s">
        <v>177</v>
      </c>
      <c r="CS47" t="s">
        <v>177</v>
      </c>
      <c r="CW47" t="s">
        <v>175</v>
      </c>
      <c r="CX47" t="s">
        <v>186</v>
      </c>
      <c r="DA47" t="s">
        <v>177</v>
      </c>
      <c r="DB47" t="s">
        <v>177</v>
      </c>
      <c r="DC47" t="s">
        <v>177</v>
      </c>
      <c r="DD47" t="s">
        <v>177</v>
      </c>
      <c r="DE47" s="18">
        <f t="shared" si="13"/>
        <v>0</v>
      </c>
      <c r="DF47" s="23">
        <v>2</v>
      </c>
      <c r="DG47" s="26">
        <f t="shared" si="2"/>
        <v>0</v>
      </c>
      <c r="DH47" s="18" t="s">
        <v>177</v>
      </c>
      <c r="DI47" s="23">
        <v>3</v>
      </c>
      <c r="DJ47" s="26">
        <f t="shared" si="3"/>
        <v>0</v>
      </c>
      <c r="DK47" t="s">
        <v>177</v>
      </c>
      <c r="DL47" t="s">
        <v>179</v>
      </c>
      <c r="DM47" t="s">
        <v>179</v>
      </c>
      <c r="DN47" t="s">
        <v>177</v>
      </c>
      <c r="DO47" s="18">
        <f t="shared" si="14"/>
        <v>2</v>
      </c>
      <c r="DP47" s="23">
        <v>4</v>
      </c>
      <c r="DQ47" s="26">
        <f t="shared" si="4"/>
        <v>8</v>
      </c>
      <c r="DR47" t="s">
        <v>186</v>
      </c>
      <c r="DS47" s="18" t="s">
        <v>186</v>
      </c>
      <c r="DT47" s="23">
        <v>0.5</v>
      </c>
      <c r="DU47" s="26">
        <f t="shared" si="5"/>
        <v>1.5</v>
      </c>
      <c r="DV47" t="s">
        <v>186</v>
      </c>
      <c r="DW47" t="s">
        <v>186</v>
      </c>
      <c r="DX47" s="18">
        <f t="shared" si="6"/>
        <v>6</v>
      </c>
      <c r="DY47" s="23">
        <v>4</v>
      </c>
      <c r="DZ47" s="26">
        <f t="shared" si="7"/>
        <v>24</v>
      </c>
      <c r="EA47" t="s">
        <v>177</v>
      </c>
      <c r="EB47" s="18" t="s">
        <v>177</v>
      </c>
      <c r="EC47" s="23">
        <v>1</v>
      </c>
      <c r="ED47" s="26">
        <f t="shared" si="8"/>
        <v>0</v>
      </c>
      <c r="EE47" t="s">
        <v>177</v>
      </c>
      <c r="EF47" s="18" t="s">
        <v>177</v>
      </c>
      <c r="EG47" s="23">
        <v>1</v>
      </c>
      <c r="EH47" s="26">
        <f t="shared" si="9"/>
        <v>0</v>
      </c>
      <c r="EI47" t="s">
        <v>264</v>
      </c>
      <c r="EJ47" s="18" t="s">
        <v>264</v>
      </c>
      <c r="EK47" s="23">
        <v>0.5</v>
      </c>
      <c r="EL47" s="26">
        <f t="shared" si="10"/>
        <v>3.5</v>
      </c>
      <c r="EM47" t="s">
        <v>177</v>
      </c>
      <c r="EN47" s="18" t="s">
        <v>177</v>
      </c>
      <c r="EO47" s="23">
        <v>0</v>
      </c>
      <c r="EP47" s="3">
        <f t="shared" si="11"/>
        <v>37</v>
      </c>
      <c r="EQ47" s="29">
        <f t="shared" si="12"/>
        <v>18</v>
      </c>
      <c r="ER47">
        <v>1</v>
      </c>
      <c r="ES47" t="s">
        <v>189</v>
      </c>
      <c r="EV47" t="s">
        <v>264</v>
      </c>
      <c r="EW47">
        <v>1</v>
      </c>
      <c r="EX47">
        <v>2</v>
      </c>
      <c r="EY47">
        <v>1</v>
      </c>
      <c r="EZ47">
        <v>1</v>
      </c>
      <c r="FA47">
        <v>0</v>
      </c>
      <c r="FE47">
        <v>1</v>
      </c>
      <c r="FG47" t="s">
        <v>179</v>
      </c>
      <c r="FH47" t="s">
        <v>175</v>
      </c>
      <c r="FI47" t="s">
        <v>186</v>
      </c>
      <c r="FJ47" t="s">
        <v>175</v>
      </c>
      <c r="FK47" t="s">
        <v>179</v>
      </c>
      <c r="FL47" t="s">
        <v>177</v>
      </c>
      <c r="FO47" t="s">
        <v>190</v>
      </c>
      <c r="FP47" t="s">
        <v>191</v>
      </c>
      <c r="FQ47" t="s">
        <v>191</v>
      </c>
      <c r="FR47" t="s">
        <v>191</v>
      </c>
      <c r="FS47" t="s">
        <v>190</v>
      </c>
      <c r="FT47" t="s">
        <v>717</v>
      </c>
      <c r="FU47" t="s">
        <v>191</v>
      </c>
      <c r="FV47" t="s">
        <v>191</v>
      </c>
      <c r="FW47" t="s">
        <v>191</v>
      </c>
      <c r="FX47" t="s">
        <v>191</v>
      </c>
      <c r="FY47">
        <v>0</v>
      </c>
      <c r="FZ47" t="s">
        <v>177</v>
      </c>
      <c r="GA47" t="s">
        <v>718</v>
      </c>
      <c r="GB47" t="s">
        <v>719</v>
      </c>
      <c r="GC47" t="s">
        <v>720</v>
      </c>
      <c r="GD47" t="s">
        <v>343</v>
      </c>
      <c r="GE47" t="s">
        <v>307</v>
      </c>
      <c r="GX47">
        <v>39723979</v>
      </c>
      <c r="GY47" t="s">
        <v>721</v>
      </c>
      <c r="GZ47" t="s">
        <v>722</v>
      </c>
      <c r="HB47">
        <v>46</v>
      </c>
    </row>
    <row r="48" spans="1:210" x14ac:dyDescent="0.25">
      <c r="A48" t="s">
        <v>723</v>
      </c>
      <c r="B48" t="s">
        <v>724</v>
      </c>
      <c r="F48" t="s">
        <v>167</v>
      </c>
      <c r="G48" t="s">
        <v>582</v>
      </c>
      <c r="H48" t="s">
        <v>169</v>
      </c>
      <c r="I48" t="s">
        <v>170</v>
      </c>
      <c r="J48" t="s">
        <v>298</v>
      </c>
      <c r="K48" t="s">
        <v>725</v>
      </c>
      <c r="L48" t="s">
        <v>726</v>
      </c>
      <c r="M48">
        <v>2</v>
      </c>
      <c r="N48">
        <v>1</v>
      </c>
      <c r="O48">
        <v>2</v>
      </c>
      <c r="P48" t="s">
        <v>232</v>
      </c>
      <c r="Q48" t="s">
        <v>188</v>
      </c>
      <c r="R48" t="s">
        <v>179</v>
      </c>
      <c r="S48" t="s">
        <v>186</v>
      </c>
      <c r="T48" t="s">
        <v>177</v>
      </c>
      <c r="U48">
        <v>0</v>
      </c>
      <c r="V48">
        <v>0</v>
      </c>
      <c r="W48">
        <v>1</v>
      </c>
      <c r="X48">
        <v>2</v>
      </c>
      <c r="Y48" s="4" t="s">
        <v>3386</v>
      </c>
      <c r="Z48" t="s">
        <v>177</v>
      </c>
      <c r="AA48" t="s">
        <v>177</v>
      </c>
      <c r="AB48" t="s">
        <v>179</v>
      </c>
      <c r="AC48" t="s">
        <v>177</v>
      </c>
      <c r="AD48" t="s">
        <v>177</v>
      </c>
      <c r="AE48" t="s">
        <v>179</v>
      </c>
      <c r="AF48" t="s">
        <v>177</v>
      </c>
      <c r="AG48" t="s">
        <v>177</v>
      </c>
      <c r="AH48" t="s">
        <v>177</v>
      </c>
      <c r="AI48" t="s">
        <v>177</v>
      </c>
      <c r="AJ48" t="s">
        <v>177</v>
      </c>
      <c r="AK48" t="s">
        <v>179</v>
      </c>
      <c r="AL48" t="s">
        <v>177</v>
      </c>
      <c r="AM48" t="s">
        <v>177</v>
      </c>
      <c r="AN48" t="s">
        <v>177</v>
      </c>
      <c r="AO48" t="s">
        <v>177</v>
      </c>
      <c r="AP48" t="s">
        <v>177</v>
      </c>
      <c r="AQ48" t="s">
        <v>177</v>
      </c>
      <c r="AR48" t="s">
        <v>179</v>
      </c>
      <c r="AS48" t="s">
        <v>181</v>
      </c>
      <c r="AT48">
        <v>0</v>
      </c>
      <c r="BE48" t="s">
        <v>181</v>
      </c>
      <c r="BF48" t="s">
        <v>177</v>
      </c>
      <c r="BG48" t="s">
        <v>177</v>
      </c>
      <c r="BH48" t="s">
        <v>177</v>
      </c>
      <c r="BI48" t="s">
        <v>177</v>
      </c>
      <c r="BJ48" t="s">
        <v>177</v>
      </c>
      <c r="BK48" t="s">
        <v>177</v>
      </c>
      <c r="BL48" t="s">
        <v>177</v>
      </c>
      <c r="BM48" t="s">
        <v>177</v>
      </c>
      <c r="BN48" t="s">
        <v>177</v>
      </c>
      <c r="BO48" t="s">
        <v>177</v>
      </c>
      <c r="BP48" t="s">
        <v>177</v>
      </c>
      <c r="BQ48" t="s">
        <v>177</v>
      </c>
      <c r="BR48" t="s">
        <v>177</v>
      </c>
      <c r="BS48" t="s">
        <v>177</v>
      </c>
      <c r="BT48">
        <f t="shared" si="1"/>
        <v>20</v>
      </c>
      <c r="BV48">
        <v>3</v>
      </c>
      <c r="BW48">
        <v>1</v>
      </c>
      <c r="BX48">
        <v>1</v>
      </c>
      <c r="BY48" t="s">
        <v>180</v>
      </c>
      <c r="BZ48" t="s">
        <v>180</v>
      </c>
      <c r="CA48" t="s">
        <v>177</v>
      </c>
      <c r="CB48" t="s">
        <v>177</v>
      </c>
      <c r="CC48" t="s">
        <v>177</v>
      </c>
      <c r="CD48" t="s">
        <v>177</v>
      </c>
      <c r="CE48" t="s">
        <v>175</v>
      </c>
      <c r="CF48" t="s">
        <v>177</v>
      </c>
      <c r="CG48">
        <v>1</v>
      </c>
      <c r="CH48" t="s">
        <v>206</v>
      </c>
      <c r="CI48" t="s">
        <v>585</v>
      </c>
      <c r="CJ48" t="s">
        <v>179</v>
      </c>
      <c r="CK48" t="s">
        <v>179</v>
      </c>
      <c r="CL48" t="s">
        <v>177</v>
      </c>
      <c r="CM48" t="s">
        <v>177</v>
      </c>
      <c r="CN48" t="s">
        <v>177</v>
      </c>
      <c r="CO48" t="s">
        <v>179</v>
      </c>
      <c r="CP48" t="s">
        <v>177</v>
      </c>
      <c r="CQ48" t="s">
        <v>177</v>
      </c>
      <c r="CR48" t="s">
        <v>177</v>
      </c>
      <c r="CS48" t="s">
        <v>177</v>
      </c>
      <c r="CW48" t="s">
        <v>175</v>
      </c>
      <c r="CX48" t="s">
        <v>186</v>
      </c>
      <c r="DA48" t="s">
        <v>177</v>
      </c>
      <c r="DB48" t="s">
        <v>179</v>
      </c>
      <c r="DC48" t="s">
        <v>177</v>
      </c>
      <c r="DD48" t="s">
        <v>177</v>
      </c>
      <c r="DE48" s="18">
        <f t="shared" si="13"/>
        <v>1</v>
      </c>
      <c r="DF48" s="23">
        <v>2</v>
      </c>
      <c r="DG48" s="26">
        <f t="shared" si="2"/>
        <v>2</v>
      </c>
      <c r="DH48" s="18" t="s">
        <v>177</v>
      </c>
      <c r="DI48" s="23">
        <v>3</v>
      </c>
      <c r="DJ48" s="26">
        <f t="shared" si="3"/>
        <v>0</v>
      </c>
      <c r="DK48" t="s">
        <v>177</v>
      </c>
      <c r="DL48" t="s">
        <v>179</v>
      </c>
      <c r="DM48" t="s">
        <v>179</v>
      </c>
      <c r="DN48" t="s">
        <v>177</v>
      </c>
      <c r="DO48" s="18">
        <f t="shared" si="14"/>
        <v>2</v>
      </c>
      <c r="DP48" s="23">
        <v>4</v>
      </c>
      <c r="DQ48" s="26">
        <f t="shared" si="4"/>
        <v>8</v>
      </c>
      <c r="DR48" t="s">
        <v>187</v>
      </c>
      <c r="DS48" s="18" t="s">
        <v>187</v>
      </c>
      <c r="DT48" s="23">
        <v>0.5</v>
      </c>
      <c r="DU48" s="26">
        <f t="shared" si="5"/>
        <v>2</v>
      </c>
      <c r="DV48" t="s">
        <v>179</v>
      </c>
      <c r="DW48" t="s">
        <v>235</v>
      </c>
      <c r="DX48" s="18">
        <f t="shared" si="6"/>
        <v>7</v>
      </c>
      <c r="DY48" s="23">
        <v>4</v>
      </c>
      <c r="DZ48" s="26">
        <f t="shared" si="7"/>
        <v>28</v>
      </c>
      <c r="EA48" t="s">
        <v>177</v>
      </c>
      <c r="EB48" s="18" t="s">
        <v>177</v>
      </c>
      <c r="EC48" s="23">
        <v>1</v>
      </c>
      <c r="ED48" s="26">
        <f t="shared" si="8"/>
        <v>0</v>
      </c>
      <c r="EE48" t="s">
        <v>177</v>
      </c>
      <c r="EF48" s="18" t="s">
        <v>177</v>
      </c>
      <c r="EG48" s="23">
        <v>1</v>
      </c>
      <c r="EH48" s="26">
        <f t="shared" si="9"/>
        <v>0</v>
      </c>
      <c r="EI48" t="s">
        <v>264</v>
      </c>
      <c r="EJ48" s="18" t="s">
        <v>264</v>
      </c>
      <c r="EK48" s="23">
        <v>0.5</v>
      </c>
      <c r="EL48" s="26">
        <f t="shared" si="10"/>
        <v>3.5</v>
      </c>
      <c r="EM48" t="s">
        <v>177</v>
      </c>
      <c r="EN48" s="18" t="s">
        <v>177</v>
      </c>
      <c r="EO48" s="23">
        <v>0</v>
      </c>
      <c r="EP48" s="3">
        <f t="shared" si="11"/>
        <v>43.5</v>
      </c>
      <c r="EQ48" s="29">
        <f t="shared" si="12"/>
        <v>21</v>
      </c>
      <c r="ER48">
        <v>1</v>
      </c>
      <c r="ES48" t="s">
        <v>189</v>
      </c>
      <c r="EV48" t="s">
        <v>176</v>
      </c>
      <c r="EW48">
        <v>1</v>
      </c>
      <c r="EX48">
        <v>2</v>
      </c>
      <c r="EY48">
        <v>1</v>
      </c>
      <c r="EZ48">
        <v>2</v>
      </c>
      <c r="FA48">
        <v>0</v>
      </c>
      <c r="FE48">
        <v>1</v>
      </c>
      <c r="FG48" t="s">
        <v>179</v>
      </c>
      <c r="FH48" t="s">
        <v>188</v>
      </c>
      <c r="FI48" t="s">
        <v>175</v>
      </c>
      <c r="FJ48" t="s">
        <v>186</v>
      </c>
      <c r="FK48" t="s">
        <v>177</v>
      </c>
      <c r="FL48" t="s">
        <v>177</v>
      </c>
      <c r="FO48" t="s">
        <v>191</v>
      </c>
      <c r="FP48" t="s">
        <v>190</v>
      </c>
      <c r="FQ48" t="s">
        <v>190</v>
      </c>
      <c r="FR48" t="s">
        <v>191</v>
      </c>
      <c r="FS48" t="s">
        <v>191</v>
      </c>
      <c r="FT48" t="s">
        <v>191</v>
      </c>
      <c r="FU48" t="s">
        <v>190</v>
      </c>
      <c r="FV48" t="s">
        <v>191</v>
      </c>
      <c r="FW48" t="s">
        <v>191</v>
      </c>
      <c r="FX48" t="s">
        <v>191</v>
      </c>
      <c r="FY48">
        <v>0</v>
      </c>
      <c r="FZ48" t="s">
        <v>177</v>
      </c>
      <c r="GA48" t="s">
        <v>727</v>
      </c>
      <c r="GB48" t="s">
        <v>728</v>
      </c>
      <c r="GC48" t="s">
        <v>729</v>
      </c>
      <c r="GD48" t="s">
        <v>666</v>
      </c>
      <c r="GE48" t="s">
        <v>382</v>
      </c>
      <c r="GX48">
        <v>39723977</v>
      </c>
      <c r="GY48" t="s">
        <v>730</v>
      </c>
      <c r="GZ48" t="s">
        <v>731</v>
      </c>
      <c r="HB48">
        <v>47</v>
      </c>
    </row>
    <row r="49" spans="1:210" x14ac:dyDescent="0.25">
      <c r="A49" t="s">
        <v>732</v>
      </c>
      <c r="B49" t="s">
        <v>733</v>
      </c>
      <c r="F49" t="s">
        <v>167</v>
      </c>
      <c r="G49" t="s">
        <v>582</v>
      </c>
      <c r="H49" t="s">
        <v>169</v>
      </c>
      <c r="I49" t="s">
        <v>170</v>
      </c>
      <c r="J49" t="s">
        <v>298</v>
      </c>
      <c r="K49" t="s">
        <v>734</v>
      </c>
      <c r="L49" t="s">
        <v>735</v>
      </c>
      <c r="M49">
        <v>2</v>
      </c>
      <c r="N49">
        <v>2</v>
      </c>
      <c r="O49">
        <v>2</v>
      </c>
      <c r="P49" t="s">
        <v>264</v>
      </c>
      <c r="Q49" t="s">
        <v>179</v>
      </c>
      <c r="R49" t="s">
        <v>188</v>
      </c>
      <c r="S49" t="s">
        <v>179</v>
      </c>
      <c r="T49" t="s">
        <v>177</v>
      </c>
      <c r="U49">
        <v>0</v>
      </c>
      <c r="V49">
        <v>0</v>
      </c>
      <c r="W49">
        <v>1</v>
      </c>
      <c r="X49">
        <v>1</v>
      </c>
      <c r="Y49" s="4" t="s">
        <v>3381</v>
      </c>
      <c r="Z49" t="s">
        <v>177</v>
      </c>
      <c r="AA49" t="s">
        <v>179</v>
      </c>
      <c r="AB49" t="s">
        <v>177</v>
      </c>
      <c r="AC49" t="s">
        <v>177</v>
      </c>
      <c r="AD49" t="s">
        <v>177</v>
      </c>
      <c r="AE49" t="s">
        <v>179</v>
      </c>
      <c r="AF49" t="s">
        <v>177</v>
      </c>
      <c r="AG49" t="s">
        <v>177</v>
      </c>
      <c r="AH49" t="s">
        <v>177</v>
      </c>
      <c r="AI49" t="s">
        <v>177</v>
      </c>
      <c r="AJ49" t="s">
        <v>177</v>
      </c>
      <c r="AK49" t="s">
        <v>179</v>
      </c>
      <c r="AL49" t="s">
        <v>177</v>
      </c>
      <c r="AM49" t="s">
        <v>177</v>
      </c>
      <c r="AN49" t="s">
        <v>177</v>
      </c>
      <c r="AO49" t="s">
        <v>177</v>
      </c>
      <c r="AP49" t="s">
        <v>177</v>
      </c>
      <c r="AQ49" t="s">
        <v>177</v>
      </c>
      <c r="AR49" t="s">
        <v>179</v>
      </c>
      <c r="AS49" t="s">
        <v>180</v>
      </c>
      <c r="AT49">
        <v>0</v>
      </c>
      <c r="BE49" t="s">
        <v>180</v>
      </c>
      <c r="BF49" t="s">
        <v>177</v>
      </c>
      <c r="BG49" t="s">
        <v>177</v>
      </c>
      <c r="BH49" t="s">
        <v>177</v>
      </c>
      <c r="BI49" t="s">
        <v>177</v>
      </c>
      <c r="BJ49" t="s">
        <v>177</v>
      </c>
      <c r="BK49" t="s">
        <v>177</v>
      </c>
      <c r="BL49" t="s">
        <v>177</v>
      </c>
      <c r="BM49" t="s">
        <v>177</v>
      </c>
      <c r="BN49" t="s">
        <v>177</v>
      </c>
      <c r="BO49" t="s">
        <v>177</v>
      </c>
      <c r="BP49" t="s">
        <v>177</v>
      </c>
      <c r="BQ49" t="s">
        <v>177</v>
      </c>
      <c r="BR49" t="s">
        <v>177</v>
      </c>
      <c r="BS49" t="s">
        <v>177</v>
      </c>
      <c r="BT49">
        <f t="shared" si="1"/>
        <v>30</v>
      </c>
      <c r="BV49">
        <v>3</v>
      </c>
      <c r="BW49">
        <v>1</v>
      </c>
      <c r="BX49">
        <v>1</v>
      </c>
      <c r="BY49" t="s">
        <v>650</v>
      </c>
      <c r="BZ49" t="s">
        <v>736</v>
      </c>
      <c r="CA49" t="s">
        <v>177</v>
      </c>
      <c r="CB49" t="s">
        <v>177</v>
      </c>
      <c r="CC49" t="s">
        <v>177</v>
      </c>
      <c r="CD49" t="s">
        <v>177</v>
      </c>
      <c r="CE49" t="s">
        <v>177</v>
      </c>
      <c r="CF49" t="s">
        <v>177</v>
      </c>
      <c r="CG49">
        <v>0</v>
      </c>
      <c r="CW49" t="s">
        <v>179</v>
      </c>
      <c r="CX49" t="s">
        <v>175</v>
      </c>
      <c r="DA49" t="s">
        <v>177</v>
      </c>
      <c r="DB49" t="s">
        <v>186</v>
      </c>
      <c r="DC49" t="s">
        <v>177</v>
      </c>
      <c r="DD49" t="s">
        <v>177</v>
      </c>
      <c r="DE49" s="18">
        <f t="shared" si="13"/>
        <v>3</v>
      </c>
      <c r="DF49" s="23">
        <v>2</v>
      </c>
      <c r="DG49" s="26">
        <f t="shared" si="2"/>
        <v>6</v>
      </c>
      <c r="DH49" s="18" t="s">
        <v>177</v>
      </c>
      <c r="DI49" s="23">
        <v>3</v>
      </c>
      <c r="DJ49" s="26">
        <f t="shared" si="3"/>
        <v>0</v>
      </c>
      <c r="DK49" t="s">
        <v>177</v>
      </c>
      <c r="DL49" t="s">
        <v>179</v>
      </c>
      <c r="DM49" t="s">
        <v>179</v>
      </c>
      <c r="DN49" t="s">
        <v>177</v>
      </c>
      <c r="DO49" s="18">
        <f t="shared" si="14"/>
        <v>2</v>
      </c>
      <c r="DP49" s="23">
        <v>4</v>
      </c>
      <c r="DQ49" s="26">
        <f t="shared" si="4"/>
        <v>8</v>
      </c>
      <c r="DR49" t="s">
        <v>188</v>
      </c>
      <c r="DS49" s="18" t="s">
        <v>188</v>
      </c>
      <c r="DT49" s="23">
        <v>0.5</v>
      </c>
      <c r="DU49" s="26">
        <f t="shared" si="5"/>
        <v>2.5</v>
      </c>
      <c r="DV49" t="s">
        <v>188</v>
      </c>
      <c r="DW49" t="s">
        <v>235</v>
      </c>
      <c r="DX49" s="18">
        <v>7</v>
      </c>
      <c r="DY49" s="23">
        <v>4</v>
      </c>
      <c r="DZ49" s="26">
        <f t="shared" si="7"/>
        <v>28</v>
      </c>
      <c r="EA49" t="s">
        <v>177</v>
      </c>
      <c r="EB49" s="18" t="s">
        <v>177</v>
      </c>
      <c r="EC49" s="23">
        <v>1</v>
      </c>
      <c r="ED49" s="26">
        <f t="shared" si="8"/>
        <v>0</v>
      </c>
      <c r="EE49" t="s">
        <v>177</v>
      </c>
      <c r="EF49" s="18" t="s">
        <v>177</v>
      </c>
      <c r="EG49" s="23">
        <v>1</v>
      </c>
      <c r="EH49" s="26">
        <f t="shared" si="9"/>
        <v>0</v>
      </c>
      <c r="EI49" t="s">
        <v>264</v>
      </c>
      <c r="EJ49" s="18" t="s">
        <v>264</v>
      </c>
      <c r="EK49" s="23">
        <v>0.5</v>
      </c>
      <c r="EL49" s="26">
        <f t="shared" si="10"/>
        <v>3.5</v>
      </c>
      <c r="EM49" t="s">
        <v>177</v>
      </c>
      <c r="EN49" s="18" t="s">
        <v>177</v>
      </c>
      <c r="EO49" s="23">
        <v>0</v>
      </c>
      <c r="EP49" s="3">
        <f t="shared" si="11"/>
        <v>48</v>
      </c>
      <c r="EQ49" s="29">
        <f t="shared" si="12"/>
        <v>24</v>
      </c>
      <c r="ER49">
        <v>1</v>
      </c>
      <c r="ES49" t="s">
        <v>189</v>
      </c>
      <c r="EV49" t="s">
        <v>235</v>
      </c>
      <c r="EW49">
        <v>1</v>
      </c>
      <c r="EX49">
        <v>1</v>
      </c>
      <c r="EY49">
        <v>0</v>
      </c>
      <c r="FA49">
        <v>0</v>
      </c>
      <c r="FE49">
        <v>0</v>
      </c>
      <c r="FG49" t="s">
        <v>179</v>
      </c>
      <c r="FH49" t="s">
        <v>175</v>
      </c>
      <c r="FI49" t="s">
        <v>179</v>
      </c>
      <c r="FJ49" t="s">
        <v>175</v>
      </c>
      <c r="FK49" t="s">
        <v>179</v>
      </c>
      <c r="FL49" t="s">
        <v>177</v>
      </c>
      <c r="FO49" t="s">
        <v>190</v>
      </c>
      <c r="FP49" t="s">
        <v>191</v>
      </c>
      <c r="FQ49" t="s">
        <v>191</v>
      </c>
      <c r="FR49" t="s">
        <v>191</v>
      </c>
      <c r="FS49" t="s">
        <v>191</v>
      </c>
      <c r="FT49" t="s">
        <v>191</v>
      </c>
      <c r="FU49" t="s">
        <v>191</v>
      </c>
      <c r="FV49" t="s">
        <v>191</v>
      </c>
      <c r="FW49" t="s">
        <v>191</v>
      </c>
      <c r="FX49" t="s">
        <v>191</v>
      </c>
      <c r="FY49">
        <v>1</v>
      </c>
      <c r="FZ49" t="s">
        <v>179</v>
      </c>
      <c r="GA49" t="s">
        <v>737</v>
      </c>
      <c r="GB49" t="s">
        <v>738</v>
      </c>
      <c r="GC49" t="s">
        <v>739</v>
      </c>
      <c r="GD49" t="s">
        <v>740</v>
      </c>
      <c r="GE49" t="s">
        <v>741</v>
      </c>
      <c r="GX49">
        <v>39722837</v>
      </c>
      <c r="GY49" t="s">
        <v>742</v>
      </c>
      <c r="GZ49" t="s">
        <v>743</v>
      </c>
      <c r="HB49">
        <v>48</v>
      </c>
    </row>
    <row r="50" spans="1:210" x14ac:dyDescent="0.25">
      <c r="A50" t="s">
        <v>744</v>
      </c>
      <c r="B50" t="s">
        <v>745</v>
      </c>
      <c r="F50" t="s">
        <v>167</v>
      </c>
      <c r="G50" t="s">
        <v>660</v>
      </c>
      <c r="H50" t="s">
        <v>169</v>
      </c>
      <c r="I50" t="s">
        <v>170</v>
      </c>
      <c r="J50" t="s">
        <v>298</v>
      </c>
      <c r="K50" t="s">
        <v>746</v>
      </c>
      <c r="L50" t="s">
        <v>747</v>
      </c>
      <c r="M50">
        <v>2</v>
      </c>
      <c r="N50">
        <v>1</v>
      </c>
      <c r="O50">
        <v>2</v>
      </c>
      <c r="P50" t="s">
        <v>264</v>
      </c>
      <c r="Q50" t="s">
        <v>187</v>
      </c>
      <c r="R50" t="s">
        <v>179</v>
      </c>
      <c r="S50" t="s">
        <v>175</v>
      </c>
      <c r="T50" t="s">
        <v>177</v>
      </c>
      <c r="U50">
        <v>0</v>
      </c>
      <c r="V50">
        <v>0</v>
      </c>
      <c r="W50">
        <v>1</v>
      </c>
      <c r="X50">
        <v>2</v>
      </c>
      <c r="Y50" s="4" t="s">
        <v>3387</v>
      </c>
      <c r="Z50" t="s">
        <v>177</v>
      </c>
      <c r="AA50" t="s">
        <v>177</v>
      </c>
      <c r="AB50" t="s">
        <v>179</v>
      </c>
      <c r="AC50" t="s">
        <v>177</v>
      </c>
      <c r="AD50" t="s">
        <v>177</v>
      </c>
      <c r="AE50" t="s">
        <v>177</v>
      </c>
      <c r="AF50" t="s">
        <v>177</v>
      </c>
      <c r="AG50" t="s">
        <v>177</v>
      </c>
      <c r="AH50" t="s">
        <v>177</v>
      </c>
      <c r="AI50" t="s">
        <v>177</v>
      </c>
      <c r="AJ50" t="s">
        <v>177</v>
      </c>
      <c r="AK50" t="s">
        <v>179</v>
      </c>
      <c r="AL50" t="s">
        <v>177</v>
      </c>
      <c r="AM50" t="s">
        <v>179</v>
      </c>
      <c r="AN50" t="s">
        <v>177</v>
      </c>
      <c r="AO50" t="s">
        <v>177</v>
      </c>
      <c r="AP50" t="s">
        <v>177</v>
      </c>
      <c r="AQ50" t="s">
        <v>177</v>
      </c>
      <c r="AR50" t="s">
        <v>179</v>
      </c>
      <c r="AS50" t="s">
        <v>180</v>
      </c>
      <c r="AT50">
        <v>0</v>
      </c>
      <c r="BE50" t="s">
        <v>180</v>
      </c>
      <c r="BF50" t="s">
        <v>177</v>
      </c>
      <c r="BG50" t="s">
        <v>177</v>
      </c>
      <c r="BH50" t="s">
        <v>177</v>
      </c>
      <c r="BI50" t="s">
        <v>177</v>
      </c>
      <c r="BJ50" t="s">
        <v>177</v>
      </c>
      <c r="BK50" t="s">
        <v>177</v>
      </c>
      <c r="BL50" t="s">
        <v>177</v>
      </c>
      <c r="BM50" t="s">
        <v>177</v>
      </c>
      <c r="BN50" t="s">
        <v>177</v>
      </c>
      <c r="BO50" t="s">
        <v>177</v>
      </c>
      <c r="BP50" t="s">
        <v>177</v>
      </c>
      <c r="BQ50" t="s">
        <v>177</v>
      </c>
      <c r="BR50" t="s">
        <v>177</v>
      </c>
      <c r="BS50" t="s">
        <v>177</v>
      </c>
      <c r="BT50">
        <f t="shared" si="1"/>
        <v>30</v>
      </c>
      <c r="BV50">
        <v>3</v>
      </c>
      <c r="BW50">
        <v>1</v>
      </c>
      <c r="BX50">
        <v>1</v>
      </c>
      <c r="BY50" t="s">
        <v>376</v>
      </c>
      <c r="BZ50" t="s">
        <v>376</v>
      </c>
      <c r="CA50" t="s">
        <v>175</v>
      </c>
      <c r="CB50" t="s">
        <v>177</v>
      </c>
      <c r="CC50" t="s">
        <v>177</v>
      </c>
      <c r="CD50" t="s">
        <v>177</v>
      </c>
      <c r="CE50" t="s">
        <v>177</v>
      </c>
      <c r="CF50" t="s">
        <v>179</v>
      </c>
      <c r="CG50">
        <v>1</v>
      </c>
      <c r="CH50" t="s">
        <v>206</v>
      </c>
      <c r="CI50" t="s">
        <v>585</v>
      </c>
      <c r="CJ50" t="s">
        <v>179</v>
      </c>
      <c r="CK50" t="s">
        <v>179</v>
      </c>
      <c r="CL50" t="s">
        <v>177</v>
      </c>
      <c r="CM50" t="s">
        <v>177</v>
      </c>
      <c r="CN50" t="s">
        <v>177</v>
      </c>
      <c r="CO50" t="s">
        <v>179</v>
      </c>
      <c r="CP50" t="s">
        <v>177</v>
      </c>
      <c r="CQ50" t="s">
        <v>177</v>
      </c>
      <c r="CR50" t="s">
        <v>177</v>
      </c>
      <c r="CS50" t="s">
        <v>177</v>
      </c>
      <c r="CW50" t="s">
        <v>175</v>
      </c>
      <c r="CX50" t="s">
        <v>186</v>
      </c>
      <c r="DA50" t="s">
        <v>177</v>
      </c>
      <c r="DB50" t="s">
        <v>186</v>
      </c>
      <c r="DC50" t="s">
        <v>177</v>
      </c>
      <c r="DD50" t="s">
        <v>177</v>
      </c>
      <c r="DE50" s="18">
        <f t="shared" si="13"/>
        <v>3</v>
      </c>
      <c r="DF50" s="23">
        <v>2</v>
      </c>
      <c r="DG50" s="26">
        <f t="shared" si="2"/>
        <v>6</v>
      </c>
      <c r="DH50" s="18" t="s">
        <v>177</v>
      </c>
      <c r="DI50" s="23">
        <v>3</v>
      </c>
      <c r="DJ50" s="26">
        <f t="shared" si="3"/>
        <v>0</v>
      </c>
      <c r="DK50" t="s">
        <v>177</v>
      </c>
      <c r="DL50" t="s">
        <v>177</v>
      </c>
      <c r="DM50" t="s">
        <v>175</v>
      </c>
      <c r="DN50" t="s">
        <v>177</v>
      </c>
      <c r="DO50" s="18">
        <f t="shared" si="14"/>
        <v>2</v>
      </c>
      <c r="DP50" s="23">
        <v>4</v>
      </c>
      <c r="DQ50" s="26">
        <f t="shared" si="4"/>
        <v>8</v>
      </c>
      <c r="DR50" t="s">
        <v>187</v>
      </c>
      <c r="DS50" s="18" t="s">
        <v>187</v>
      </c>
      <c r="DT50" s="23">
        <v>0.5</v>
      </c>
      <c r="DU50" s="26">
        <f t="shared" si="5"/>
        <v>2</v>
      </c>
      <c r="DV50" t="s">
        <v>179</v>
      </c>
      <c r="DW50" t="s">
        <v>235</v>
      </c>
      <c r="DX50" s="18">
        <f t="shared" si="6"/>
        <v>7</v>
      </c>
      <c r="DY50" s="23">
        <v>4</v>
      </c>
      <c r="DZ50" s="26">
        <f t="shared" si="7"/>
        <v>28</v>
      </c>
      <c r="EA50" t="s">
        <v>177</v>
      </c>
      <c r="EB50" s="18" t="s">
        <v>177</v>
      </c>
      <c r="EC50" s="23">
        <v>1</v>
      </c>
      <c r="ED50" s="26">
        <f t="shared" si="8"/>
        <v>0</v>
      </c>
      <c r="EE50" t="s">
        <v>177</v>
      </c>
      <c r="EF50" s="18" t="s">
        <v>177</v>
      </c>
      <c r="EG50" s="23">
        <v>1</v>
      </c>
      <c r="EH50" s="26">
        <f t="shared" si="9"/>
        <v>0</v>
      </c>
      <c r="EI50" t="s">
        <v>264</v>
      </c>
      <c r="EJ50" s="18" t="s">
        <v>264</v>
      </c>
      <c r="EK50" s="23">
        <v>0.5</v>
      </c>
      <c r="EL50" s="26">
        <f t="shared" si="10"/>
        <v>3.5</v>
      </c>
      <c r="EM50" t="s">
        <v>177</v>
      </c>
      <c r="EN50" s="18" t="s">
        <v>177</v>
      </c>
      <c r="EO50" s="23">
        <v>0</v>
      </c>
      <c r="EP50" s="3">
        <f t="shared" si="11"/>
        <v>47.5</v>
      </c>
      <c r="EQ50" s="29">
        <f t="shared" si="12"/>
        <v>23</v>
      </c>
      <c r="ER50">
        <v>1</v>
      </c>
      <c r="ES50" t="s">
        <v>189</v>
      </c>
      <c r="EV50" t="s">
        <v>235</v>
      </c>
      <c r="EW50">
        <v>1</v>
      </c>
      <c r="EX50">
        <v>1</v>
      </c>
      <c r="EY50">
        <v>0</v>
      </c>
      <c r="FA50">
        <v>0</v>
      </c>
      <c r="FE50">
        <v>1</v>
      </c>
      <c r="FG50" t="s">
        <v>179</v>
      </c>
      <c r="FH50" t="s">
        <v>179</v>
      </c>
      <c r="FI50" t="s">
        <v>175</v>
      </c>
      <c r="FJ50" t="s">
        <v>179</v>
      </c>
      <c r="FK50" t="s">
        <v>177</v>
      </c>
      <c r="FL50" t="s">
        <v>177</v>
      </c>
      <c r="FO50" t="s">
        <v>190</v>
      </c>
      <c r="FP50" t="s">
        <v>191</v>
      </c>
      <c r="FQ50" t="s">
        <v>191</v>
      </c>
      <c r="FR50" t="s">
        <v>191</v>
      </c>
      <c r="FS50" t="s">
        <v>191</v>
      </c>
      <c r="FT50" t="s">
        <v>191</v>
      </c>
      <c r="FU50" t="s">
        <v>191</v>
      </c>
      <c r="FV50" t="s">
        <v>191</v>
      </c>
      <c r="FW50" t="s">
        <v>191</v>
      </c>
      <c r="FX50" t="s">
        <v>191</v>
      </c>
      <c r="FY50">
        <v>1</v>
      </c>
      <c r="FZ50" t="s">
        <v>179</v>
      </c>
      <c r="GA50" t="s">
        <v>748</v>
      </c>
      <c r="GB50" t="s">
        <v>749</v>
      </c>
      <c r="GC50" t="s">
        <v>750</v>
      </c>
      <c r="GD50" t="s">
        <v>751</v>
      </c>
      <c r="GE50" t="s">
        <v>196</v>
      </c>
      <c r="GX50">
        <v>39722835</v>
      </c>
      <c r="GY50" t="s">
        <v>752</v>
      </c>
      <c r="GZ50" t="s">
        <v>743</v>
      </c>
      <c r="HB50">
        <v>49</v>
      </c>
    </row>
    <row r="51" spans="1:210" x14ac:dyDescent="0.25">
      <c r="A51" t="s">
        <v>753</v>
      </c>
      <c r="B51" t="s">
        <v>754</v>
      </c>
      <c r="F51" t="s">
        <v>167</v>
      </c>
      <c r="G51" t="s">
        <v>582</v>
      </c>
      <c r="H51" t="s">
        <v>169</v>
      </c>
      <c r="I51" t="s">
        <v>170</v>
      </c>
      <c r="J51" t="s">
        <v>298</v>
      </c>
      <c r="K51" t="s">
        <v>755</v>
      </c>
      <c r="L51" t="s">
        <v>756</v>
      </c>
      <c r="M51">
        <v>1</v>
      </c>
      <c r="N51">
        <v>2</v>
      </c>
      <c r="O51">
        <v>2</v>
      </c>
      <c r="P51" t="s">
        <v>264</v>
      </c>
      <c r="Q51" t="s">
        <v>188</v>
      </c>
      <c r="R51" t="s">
        <v>177</v>
      </c>
      <c r="S51" t="s">
        <v>175</v>
      </c>
      <c r="T51" t="s">
        <v>177</v>
      </c>
      <c r="U51">
        <v>0</v>
      </c>
      <c r="V51">
        <v>1</v>
      </c>
      <c r="W51">
        <v>1</v>
      </c>
      <c r="X51">
        <v>2</v>
      </c>
      <c r="Y51" s="4" t="s">
        <v>3388</v>
      </c>
      <c r="Z51" t="s">
        <v>177</v>
      </c>
      <c r="AA51" t="s">
        <v>179</v>
      </c>
      <c r="AB51" t="s">
        <v>177</v>
      </c>
      <c r="AC51" t="s">
        <v>177</v>
      </c>
      <c r="AD51" t="s">
        <v>177</v>
      </c>
      <c r="AE51" t="s">
        <v>179</v>
      </c>
      <c r="AF51" t="s">
        <v>177</v>
      </c>
      <c r="AG51" t="s">
        <v>177</v>
      </c>
      <c r="AH51" t="s">
        <v>177</v>
      </c>
      <c r="AI51" t="s">
        <v>177</v>
      </c>
      <c r="AJ51" t="s">
        <v>177</v>
      </c>
      <c r="AK51" t="s">
        <v>179</v>
      </c>
      <c r="AL51" t="s">
        <v>177</v>
      </c>
      <c r="AM51" t="s">
        <v>177</v>
      </c>
      <c r="AN51" t="s">
        <v>177</v>
      </c>
      <c r="AO51" t="s">
        <v>177</v>
      </c>
      <c r="AP51" t="s">
        <v>177</v>
      </c>
      <c r="AQ51" t="s">
        <v>177</v>
      </c>
      <c r="AR51" t="s">
        <v>179</v>
      </c>
      <c r="AS51" t="s">
        <v>376</v>
      </c>
      <c r="AT51">
        <v>0</v>
      </c>
      <c r="BE51" t="s">
        <v>180</v>
      </c>
      <c r="BF51" t="s">
        <v>177</v>
      </c>
      <c r="BG51" t="s">
        <v>177</v>
      </c>
      <c r="BH51" t="s">
        <v>177</v>
      </c>
      <c r="BI51" t="s">
        <v>183</v>
      </c>
      <c r="BJ51" t="s">
        <v>177</v>
      </c>
      <c r="BK51" t="s">
        <v>177</v>
      </c>
      <c r="BL51" t="s">
        <v>188</v>
      </c>
      <c r="BM51" t="s">
        <v>177</v>
      </c>
      <c r="BN51" t="s">
        <v>177</v>
      </c>
      <c r="BO51" t="s">
        <v>177</v>
      </c>
      <c r="BP51" t="s">
        <v>188</v>
      </c>
      <c r="BQ51" t="s">
        <v>177</v>
      </c>
      <c r="BR51" t="s">
        <v>177</v>
      </c>
      <c r="BS51" t="s">
        <v>177</v>
      </c>
      <c r="BT51">
        <f t="shared" si="1"/>
        <v>50</v>
      </c>
      <c r="BV51">
        <v>3</v>
      </c>
      <c r="BW51">
        <v>1</v>
      </c>
      <c r="BX51">
        <v>1</v>
      </c>
      <c r="BY51" t="s">
        <v>413</v>
      </c>
      <c r="BZ51" t="s">
        <v>650</v>
      </c>
      <c r="CA51" t="s">
        <v>177</v>
      </c>
      <c r="CB51" t="s">
        <v>177</v>
      </c>
      <c r="CC51" t="s">
        <v>179</v>
      </c>
      <c r="CD51" t="s">
        <v>175</v>
      </c>
      <c r="CE51" t="s">
        <v>177</v>
      </c>
      <c r="CF51" t="s">
        <v>177</v>
      </c>
      <c r="CG51">
        <v>1</v>
      </c>
      <c r="CH51" t="s">
        <v>288</v>
      </c>
      <c r="CI51" t="s">
        <v>757</v>
      </c>
      <c r="CJ51" t="s">
        <v>179</v>
      </c>
      <c r="CK51" t="s">
        <v>177</v>
      </c>
      <c r="CL51" t="s">
        <v>177</v>
      </c>
      <c r="CM51" t="s">
        <v>177</v>
      </c>
      <c r="CN51" t="s">
        <v>177</v>
      </c>
      <c r="CO51" t="s">
        <v>179</v>
      </c>
      <c r="CP51" t="s">
        <v>177</v>
      </c>
      <c r="CQ51" t="s">
        <v>179</v>
      </c>
      <c r="CR51" t="s">
        <v>177</v>
      </c>
      <c r="CS51" t="s">
        <v>177</v>
      </c>
      <c r="CW51" t="s">
        <v>179</v>
      </c>
      <c r="CX51" t="s">
        <v>175</v>
      </c>
      <c r="DA51" t="s">
        <v>177</v>
      </c>
      <c r="DB51" t="s">
        <v>175</v>
      </c>
      <c r="DC51" t="s">
        <v>177</v>
      </c>
      <c r="DD51" t="s">
        <v>177</v>
      </c>
      <c r="DE51" s="18">
        <f t="shared" si="13"/>
        <v>2</v>
      </c>
      <c r="DF51" s="23">
        <v>2</v>
      </c>
      <c r="DG51" s="26">
        <f t="shared" si="2"/>
        <v>4</v>
      </c>
      <c r="DH51" s="18" t="s">
        <v>177</v>
      </c>
      <c r="DI51" s="23">
        <v>3</v>
      </c>
      <c r="DJ51" s="26">
        <f t="shared" si="3"/>
        <v>0</v>
      </c>
      <c r="DK51" t="s">
        <v>177</v>
      </c>
      <c r="DL51" t="s">
        <v>179</v>
      </c>
      <c r="DM51" t="s">
        <v>175</v>
      </c>
      <c r="DN51" t="s">
        <v>177</v>
      </c>
      <c r="DO51" s="18">
        <f t="shared" si="14"/>
        <v>3</v>
      </c>
      <c r="DP51" s="23">
        <v>4</v>
      </c>
      <c r="DQ51" s="26">
        <f t="shared" si="4"/>
        <v>12</v>
      </c>
      <c r="DR51" t="s">
        <v>188</v>
      </c>
      <c r="DS51" s="18" t="s">
        <v>188</v>
      </c>
      <c r="DT51" s="23">
        <v>0.5</v>
      </c>
      <c r="DU51" s="26">
        <f t="shared" si="5"/>
        <v>2.5</v>
      </c>
      <c r="DV51" t="s">
        <v>186</v>
      </c>
      <c r="DW51" t="s">
        <v>187</v>
      </c>
      <c r="DX51" s="18">
        <f t="shared" si="6"/>
        <v>7</v>
      </c>
      <c r="DY51" s="23">
        <v>4</v>
      </c>
      <c r="DZ51" s="26">
        <f t="shared" si="7"/>
        <v>28</v>
      </c>
      <c r="EA51" t="s">
        <v>177</v>
      </c>
      <c r="EB51" s="18" t="s">
        <v>177</v>
      </c>
      <c r="EC51" s="23">
        <v>1</v>
      </c>
      <c r="ED51" s="26">
        <f t="shared" si="8"/>
        <v>0</v>
      </c>
      <c r="EE51" t="s">
        <v>177</v>
      </c>
      <c r="EF51" s="18" t="s">
        <v>177</v>
      </c>
      <c r="EG51" s="23">
        <v>1</v>
      </c>
      <c r="EH51" s="26">
        <f t="shared" si="9"/>
        <v>0</v>
      </c>
      <c r="EI51" t="s">
        <v>264</v>
      </c>
      <c r="EJ51" s="18" t="s">
        <v>264</v>
      </c>
      <c r="EK51" s="23">
        <v>0.5</v>
      </c>
      <c r="EL51" s="26">
        <f t="shared" si="10"/>
        <v>3.5</v>
      </c>
      <c r="EM51" t="s">
        <v>177</v>
      </c>
      <c r="EN51" s="18" t="s">
        <v>177</v>
      </c>
      <c r="EO51" s="23">
        <v>0</v>
      </c>
      <c r="EP51" s="3">
        <f t="shared" si="11"/>
        <v>50</v>
      </c>
      <c r="EQ51" s="29">
        <f t="shared" si="12"/>
        <v>24</v>
      </c>
      <c r="ER51">
        <v>1</v>
      </c>
      <c r="ES51" t="s">
        <v>189</v>
      </c>
      <c r="EV51" t="s">
        <v>183</v>
      </c>
      <c r="EW51">
        <v>0</v>
      </c>
      <c r="EY51">
        <v>1</v>
      </c>
      <c r="EZ51">
        <v>1</v>
      </c>
      <c r="FA51">
        <v>0</v>
      </c>
      <c r="FE51">
        <v>1</v>
      </c>
      <c r="FG51" t="s">
        <v>179</v>
      </c>
      <c r="FH51" t="s">
        <v>179</v>
      </c>
      <c r="FI51" t="s">
        <v>179</v>
      </c>
      <c r="FJ51" t="s">
        <v>175</v>
      </c>
      <c r="FK51" t="s">
        <v>179</v>
      </c>
      <c r="FL51" t="s">
        <v>177</v>
      </c>
      <c r="FO51" t="s">
        <v>190</v>
      </c>
      <c r="FP51" t="s">
        <v>191</v>
      </c>
      <c r="FQ51" t="s">
        <v>190</v>
      </c>
      <c r="FR51" t="s">
        <v>191</v>
      </c>
      <c r="FS51" t="s">
        <v>191</v>
      </c>
      <c r="FT51" t="s">
        <v>191</v>
      </c>
      <c r="FU51" t="s">
        <v>191</v>
      </c>
      <c r="FV51" t="s">
        <v>191</v>
      </c>
      <c r="FW51" t="s">
        <v>191</v>
      </c>
      <c r="FX51" t="s">
        <v>191</v>
      </c>
      <c r="FY51">
        <v>1</v>
      </c>
      <c r="FZ51" t="s">
        <v>179</v>
      </c>
      <c r="GA51" t="s">
        <v>758</v>
      </c>
      <c r="GB51" t="s">
        <v>759</v>
      </c>
      <c r="GC51" t="s">
        <v>760</v>
      </c>
      <c r="GD51" t="s">
        <v>761</v>
      </c>
      <c r="GE51" t="s">
        <v>762</v>
      </c>
      <c r="GX51">
        <v>39722834</v>
      </c>
      <c r="GY51" t="s">
        <v>763</v>
      </c>
      <c r="GZ51" t="s">
        <v>764</v>
      </c>
      <c r="HB51">
        <v>50</v>
      </c>
    </row>
    <row r="52" spans="1:210" x14ac:dyDescent="0.25">
      <c r="A52" t="s">
        <v>765</v>
      </c>
      <c r="B52" t="s">
        <v>766</v>
      </c>
      <c r="E52" t="s">
        <v>177</v>
      </c>
      <c r="F52" t="s">
        <v>167</v>
      </c>
      <c r="G52" t="s">
        <v>582</v>
      </c>
      <c r="H52" t="s">
        <v>169</v>
      </c>
      <c r="I52" t="s">
        <v>170</v>
      </c>
      <c r="J52" t="s">
        <v>298</v>
      </c>
      <c r="K52" t="s">
        <v>767</v>
      </c>
      <c r="L52" t="s">
        <v>768</v>
      </c>
      <c r="M52">
        <v>1</v>
      </c>
      <c r="N52">
        <v>1</v>
      </c>
      <c r="O52">
        <v>2</v>
      </c>
      <c r="P52" t="s">
        <v>186</v>
      </c>
      <c r="Q52" t="s">
        <v>179</v>
      </c>
      <c r="R52" t="s">
        <v>177</v>
      </c>
      <c r="S52" t="s">
        <v>175</v>
      </c>
      <c r="T52" t="s">
        <v>177</v>
      </c>
      <c r="U52">
        <v>0</v>
      </c>
      <c r="V52">
        <v>0</v>
      </c>
      <c r="W52">
        <v>1</v>
      </c>
      <c r="X52">
        <v>1</v>
      </c>
      <c r="Y52" s="4" t="s">
        <v>3384</v>
      </c>
      <c r="Z52" t="s">
        <v>177</v>
      </c>
      <c r="AA52" t="s">
        <v>179</v>
      </c>
      <c r="AB52" t="s">
        <v>177</v>
      </c>
      <c r="AC52" t="s">
        <v>177</v>
      </c>
      <c r="AD52" t="s">
        <v>177</v>
      </c>
      <c r="AE52" t="s">
        <v>179</v>
      </c>
      <c r="AF52" t="s">
        <v>177</v>
      </c>
      <c r="AG52" t="s">
        <v>177</v>
      </c>
      <c r="AH52" t="s">
        <v>177</v>
      </c>
      <c r="AI52" t="s">
        <v>177</v>
      </c>
      <c r="AJ52" t="s">
        <v>177</v>
      </c>
      <c r="AK52" t="s">
        <v>179</v>
      </c>
      <c r="AL52" t="s">
        <v>177</v>
      </c>
      <c r="AM52" t="s">
        <v>177</v>
      </c>
      <c r="AN52" t="s">
        <v>177</v>
      </c>
      <c r="AO52" t="s">
        <v>177</v>
      </c>
      <c r="AP52" t="s">
        <v>177</v>
      </c>
      <c r="AQ52" t="s">
        <v>177</v>
      </c>
      <c r="AR52" t="s">
        <v>179</v>
      </c>
      <c r="AS52" t="s">
        <v>180</v>
      </c>
      <c r="AT52">
        <v>0</v>
      </c>
      <c r="BE52" t="s">
        <v>181</v>
      </c>
      <c r="BF52" t="s">
        <v>177</v>
      </c>
      <c r="BG52" t="s">
        <v>188</v>
      </c>
      <c r="BH52" t="s">
        <v>177</v>
      </c>
      <c r="BI52" t="s">
        <v>177</v>
      </c>
      <c r="BJ52" t="s">
        <v>177</v>
      </c>
      <c r="BK52" t="s">
        <v>177</v>
      </c>
      <c r="BL52" t="s">
        <v>177</v>
      </c>
      <c r="BM52" t="s">
        <v>177</v>
      </c>
      <c r="BN52" t="s">
        <v>177</v>
      </c>
      <c r="BO52" t="s">
        <v>177</v>
      </c>
      <c r="BP52" t="s">
        <v>188</v>
      </c>
      <c r="BQ52" t="s">
        <v>177</v>
      </c>
      <c r="BR52" t="s">
        <v>177</v>
      </c>
      <c r="BS52" t="s">
        <v>177</v>
      </c>
      <c r="BT52">
        <f t="shared" si="1"/>
        <v>30</v>
      </c>
      <c r="BV52">
        <v>3</v>
      </c>
      <c r="BW52">
        <v>1</v>
      </c>
      <c r="BX52">
        <v>1</v>
      </c>
      <c r="BY52" t="s">
        <v>204</v>
      </c>
      <c r="BZ52" t="s">
        <v>204</v>
      </c>
      <c r="CA52" t="s">
        <v>177</v>
      </c>
      <c r="CB52" t="s">
        <v>177</v>
      </c>
      <c r="CC52" t="s">
        <v>177</v>
      </c>
      <c r="CD52" t="s">
        <v>177</v>
      </c>
      <c r="CE52" t="s">
        <v>179</v>
      </c>
      <c r="CF52" t="s">
        <v>177</v>
      </c>
      <c r="CG52">
        <v>0</v>
      </c>
      <c r="CW52" t="s">
        <v>179</v>
      </c>
      <c r="CX52" t="s">
        <v>175</v>
      </c>
      <c r="DA52" t="s">
        <v>177</v>
      </c>
      <c r="DB52" t="s">
        <v>175</v>
      </c>
      <c r="DC52" t="s">
        <v>177</v>
      </c>
      <c r="DD52" t="s">
        <v>177</v>
      </c>
      <c r="DE52" s="18">
        <f t="shared" si="13"/>
        <v>2</v>
      </c>
      <c r="DF52" s="23">
        <v>2</v>
      </c>
      <c r="DG52" s="26">
        <f t="shared" si="2"/>
        <v>4</v>
      </c>
      <c r="DH52" s="18" t="s">
        <v>177</v>
      </c>
      <c r="DI52" s="23">
        <v>3</v>
      </c>
      <c r="DJ52" s="26">
        <f t="shared" si="3"/>
        <v>0</v>
      </c>
      <c r="DK52" t="s">
        <v>177</v>
      </c>
      <c r="DL52" t="s">
        <v>179</v>
      </c>
      <c r="DM52" t="s">
        <v>179</v>
      </c>
      <c r="DN52" t="s">
        <v>177</v>
      </c>
      <c r="DO52" s="18">
        <f t="shared" si="14"/>
        <v>2</v>
      </c>
      <c r="DP52" s="23">
        <v>4</v>
      </c>
      <c r="DQ52" s="26">
        <f t="shared" si="4"/>
        <v>8</v>
      </c>
      <c r="DR52" t="s">
        <v>177</v>
      </c>
      <c r="DS52" s="18" t="s">
        <v>177</v>
      </c>
      <c r="DT52" s="23">
        <v>0.5</v>
      </c>
      <c r="DU52" s="26">
        <f t="shared" si="5"/>
        <v>0</v>
      </c>
      <c r="DV52" t="s">
        <v>179</v>
      </c>
      <c r="DW52" t="s">
        <v>175</v>
      </c>
      <c r="DX52" s="18">
        <f t="shared" si="6"/>
        <v>3</v>
      </c>
      <c r="DY52" s="23">
        <v>4</v>
      </c>
      <c r="DZ52" s="26">
        <f t="shared" si="7"/>
        <v>12</v>
      </c>
      <c r="EA52" t="s">
        <v>177</v>
      </c>
      <c r="EB52" s="18" t="s">
        <v>177</v>
      </c>
      <c r="EC52" s="23">
        <v>1</v>
      </c>
      <c r="ED52" s="26">
        <f t="shared" si="8"/>
        <v>0</v>
      </c>
      <c r="EE52" t="s">
        <v>177</v>
      </c>
      <c r="EF52" s="18" t="s">
        <v>177</v>
      </c>
      <c r="EG52" s="23">
        <v>1</v>
      </c>
      <c r="EH52" s="26">
        <f t="shared" si="9"/>
        <v>0</v>
      </c>
      <c r="EI52" t="s">
        <v>235</v>
      </c>
      <c r="EJ52" s="18" t="s">
        <v>235</v>
      </c>
      <c r="EK52" s="23">
        <v>0.5</v>
      </c>
      <c r="EL52" s="26">
        <f t="shared" si="10"/>
        <v>3</v>
      </c>
      <c r="EM52" t="s">
        <v>177</v>
      </c>
      <c r="EN52" s="18" t="s">
        <v>177</v>
      </c>
      <c r="EO52" s="23">
        <v>0</v>
      </c>
      <c r="EP52" s="3">
        <f t="shared" si="11"/>
        <v>27</v>
      </c>
      <c r="EQ52" s="29">
        <f t="shared" si="12"/>
        <v>13</v>
      </c>
      <c r="ER52">
        <v>1</v>
      </c>
      <c r="ES52" t="s">
        <v>189</v>
      </c>
      <c r="EV52" t="s">
        <v>232</v>
      </c>
      <c r="EW52">
        <v>0</v>
      </c>
      <c r="EY52">
        <v>1</v>
      </c>
      <c r="EZ52">
        <v>2</v>
      </c>
      <c r="FA52">
        <v>0</v>
      </c>
      <c r="FE52">
        <v>1</v>
      </c>
      <c r="FG52" t="s">
        <v>179</v>
      </c>
      <c r="FH52" t="s">
        <v>179</v>
      </c>
      <c r="FI52" t="s">
        <v>175</v>
      </c>
      <c r="FJ52" t="s">
        <v>177</v>
      </c>
      <c r="FK52" t="s">
        <v>177</v>
      </c>
      <c r="FL52" t="s">
        <v>177</v>
      </c>
      <c r="FO52" t="s">
        <v>190</v>
      </c>
      <c r="FP52" t="s">
        <v>191</v>
      </c>
      <c r="FQ52" t="s">
        <v>191</v>
      </c>
      <c r="FR52" t="s">
        <v>191</v>
      </c>
      <c r="FS52" t="s">
        <v>191</v>
      </c>
      <c r="FT52" t="s">
        <v>191</v>
      </c>
      <c r="FU52" t="s">
        <v>191</v>
      </c>
      <c r="FV52" t="s">
        <v>191</v>
      </c>
      <c r="FW52" t="s">
        <v>191</v>
      </c>
      <c r="FX52" t="s">
        <v>191</v>
      </c>
      <c r="FY52">
        <v>0</v>
      </c>
      <c r="FZ52" t="s">
        <v>177</v>
      </c>
      <c r="GA52" t="s">
        <v>769</v>
      </c>
      <c r="GB52" t="s">
        <v>770</v>
      </c>
      <c r="GC52" t="s">
        <v>771</v>
      </c>
      <c r="GD52" t="s">
        <v>343</v>
      </c>
      <c r="GE52" t="s">
        <v>772</v>
      </c>
      <c r="GX52">
        <v>39722832</v>
      </c>
      <c r="GY52" t="s">
        <v>773</v>
      </c>
      <c r="GZ52" t="s">
        <v>774</v>
      </c>
      <c r="HB52">
        <v>51</v>
      </c>
    </row>
    <row r="53" spans="1:210" x14ac:dyDescent="0.25">
      <c r="A53" t="s">
        <v>775</v>
      </c>
      <c r="B53" t="s">
        <v>776</v>
      </c>
      <c r="F53" t="s">
        <v>167</v>
      </c>
      <c r="G53" t="s">
        <v>660</v>
      </c>
      <c r="H53" t="s">
        <v>169</v>
      </c>
      <c r="I53" t="s">
        <v>170</v>
      </c>
      <c r="J53" t="s">
        <v>298</v>
      </c>
      <c r="K53" t="s">
        <v>777</v>
      </c>
      <c r="L53" t="s">
        <v>778</v>
      </c>
      <c r="M53">
        <v>2</v>
      </c>
      <c r="N53">
        <v>1</v>
      </c>
      <c r="O53">
        <v>2</v>
      </c>
      <c r="P53" t="s">
        <v>176</v>
      </c>
      <c r="Q53" t="s">
        <v>186</v>
      </c>
      <c r="R53" t="s">
        <v>186</v>
      </c>
      <c r="S53" t="s">
        <v>175</v>
      </c>
      <c r="T53" t="s">
        <v>177</v>
      </c>
      <c r="U53">
        <v>0</v>
      </c>
      <c r="V53">
        <v>0</v>
      </c>
      <c r="W53">
        <v>1</v>
      </c>
      <c r="X53">
        <v>2</v>
      </c>
      <c r="Y53" s="4" t="s">
        <v>3389</v>
      </c>
      <c r="Z53" t="s">
        <v>177</v>
      </c>
      <c r="AA53" t="s">
        <v>177</v>
      </c>
      <c r="AB53" t="s">
        <v>177</v>
      </c>
      <c r="AC53" t="s">
        <v>177</v>
      </c>
      <c r="AD53" t="s">
        <v>177</v>
      </c>
      <c r="AE53" t="s">
        <v>179</v>
      </c>
      <c r="AF53" t="s">
        <v>177</v>
      </c>
      <c r="AG53" t="s">
        <v>179</v>
      </c>
      <c r="AH53" t="s">
        <v>177</v>
      </c>
      <c r="AI53" t="s">
        <v>177</v>
      </c>
      <c r="AJ53" t="s">
        <v>177</v>
      </c>
      <c r="AK53" t="s">
        <v>179</v>
      </c>
      <c r="AL53" t="s">
        <v>177</v>
      </c>
      <c r="AM53" t="s">
        <v>177</v>
      </c>
      <c r="AN53" t="s">
        <v>177</v>
      </c>
      <c r="AO53" t="s">
        <v>177</v>
      </c>
      <c r="AP53" t="s">
        <v>177</v>
      </c>
      <c r="AQ53" t="s">
        <v>177</v>
      </c>
      <c r="AR53" t="s">
        <v>179</v>
      </c>
      <c r="AS53" t="s">
        <v>204</v>
      </c>
      <c r="AT53">
        <v>0</v>
      </c>
      <c r="BE53" t="s">
        <v>181</v>
      </c>
      <c r="BF53" t="s">
        <v>177</v>
      </c>
      <c r="BG53" t="s">
        <v>188</v>
      </c>
      <c r="BH53" t="s">
        <v>177</v>
      </c>
      <c r="BI53" t="s">
        <v>183</v>
      </c>
      <c r="BJ53" t="s">
        <v>177</v>
      </c>
      <c r="BK53" t="s">
        <v>177</v>
      </c>
      <c r="BL53" t="s">
        <v>177</v>
      </c>
      <c r="BM53" t="s">
        <v>177</v>
      </c>
      <c r="BN53" t="s">
        <v>177</v>
      </c>
      <c r="BO53" t="s">
        <v>177</v>
      </c>
      <c r="BP53" t="s">
        <v>188</v>
      </c>
      <c r="BQ53" t="s">
        <v>177</v>
      </c>
      <c r="BR53" t="s">
        <v>177</v>
      </c>
      <c r="BS53" t="s">
        <v>177</v>
      </c>
      <c r="BT53">
        <f t="shared" si="1"/>
        <v>40</v>
      </c>
      <c r="BV53">
        <v>3</v>
      </c>
      <c r="BW53">
        <v>1</v>
      </c>
      <c r="BX53">
        <v>1</v>
      </c>
      <c r="BY53" t="s">
        <v>204</v>
      </c>
      <c r="BZ53" t="s">
        <v>204</v>
      </c>
      <c r="CA53" t="s">
        <v>177</v>
      </c>
      <c r="CB53" t="s">
        <v>177</v>
      </c>
      <c r="CC53" t="s">
        <v>179</v>
      </c>
      <c r="CD53" t="s">
        <v>177</v>
      </c>
      <c r="CE53" t="s">
        <v>186</v>
      </c>
      <c r="CF53" t="s">
        <v>179</v>
      </c>
      <c r="CG53">
        <v>1</v>
      </c>
      <c r="CH53" t="s">
        <v>376</v>
      </c>
      <c r="CI53" t="s">
        <v>684</v>
      </c>
      <c r="CJ53" t="s">
        <v>179</v>
      </c>
      <c r="CK53" t="s">
        <v>177</v>
      </c>
      <c r="CL53" t="s">
        <v>177</v>
      </c>
      <c r="CM53" t="s">
        <v>177</v>
      </c>
      <c r="CN53" t="s">
        <v>177</v>
      </c>
      <c r="CO53" t="s">
        <v>179</v>
      </c>
      <c r="CP53" t="s">
        <v>177</v>
      </c>
      <c r="CQ53" t="s">
        <v>179</v>
      </c>
      <c r="CR53" t="s">
        <v>177</v>
      </c>
      <c r="CS53" t="s">
        <v>177</v>
      </c>
      <c r="CW53" t="s">
        <v>179</v>
      </c>
      <c r="CX53" t="s">
        <v>175</v>
      </c>
      <c r="DA53" t="s">
        <v>177</v>
      </c>
      <c r="DB53" t="s">
        <v>177</v>
      </c>
      <c r="DC53" t="s">
        <v>177</v>
      </c>
      <c r="DD53" t="s">
        <v>177</v>
      </c>
      <c r="DE53" s="18">
        <f t="shared" si="13"/>
        <v>0</v>
      </c>
      <c r="DF53" s="23">
        <v>2</v>
      </c>
      <c r="DG53" s="26">
        <f t="shared" si="2"/>
        <v>0</v>
      </c>
      <c r="DH53" s="18" t="s">
        <v>177</v>
      </c>
      <c r="DI53" s="23">
        <v>3</v>
      </c>
      <c r="DJ53" s="26">
        <f t="shared" si="3"/>
        <v>0</v>
      </c>
      <c r="DK53" t="s">
        <v>177</v>
      </c>
      <c r="DL53" t="s">
        <v>179</v>
      </c>
      <c r="DM53" t="s">
        <v>179</v>
      </c>
      <c r="DN53" t="s">
        <v>177</v>
      </c>
      <c r="DO53" s="18">
        <f t="shared" si="14"/>
        <v>2</v>
      </c>
      <c r="DP53" s="23">
        <v>4</v>
      </c>
      <c r="DQ53" s="26">
        <f t="shared" si="4"/>
        <v>8</v>
      </c>
      <c r="DR53" t="s">
        <v>187</v>
      </c>
      <c r="DS53" s="18" t="s">
        <v>187</v>
      </c>
      <c r="DT53" s="23">
        <v>0.5</v>
      </c>
      <c r="DU53" s="26">
        <f t="shared" si="5"/>
        <v>2</v>
      </c>
      <c r="DV53" t="s">
        <v>235</v>
      </c>
      <c r="DW53" t="s">
        <v>235</v>
      </c>
      <c r="DX53" s="18">
        <v>7</v>
      </c>
      <c r="DY53" s="23">
        <v>4</v>
      </c>
      <c r="DZ53" s="26">
        <f t="shared" si="7"/>
        <v>28</v>
      </c>
      <c r="EA53" t="s">
        <v>177</v>
      </c>
      <c r="EB53" s="18" t="s">
        <v>177</v>
      </c>
      <c r="EC53" s="23">
        <v>1</v>
      </c>
      <c r="ED53" s="26">
        <f t="shared" si="8"/>
        <v>0</v>
      </c>
      <c r="EE53" t="s">
        <v>177</v>
      </c>
      <c r="EF53" s="18" t="s">
        <v>177</v>
      </c>
      <c r="EG53" s="23">
        <v>1</v>
      </c>
      <c r="EH53" s="26">
        <f t="shared" si="9"/>
        <v>0</v>
      </c>
      <c r="EI53" t="s">
        <v>264</v>
      </c>
      <c r="EJ53" s="18" t="s">
        <v>264</v>
      </c>
      <c r="EK53" s="23">
        <v>0.5</v>
      </c>
      <c r="EL53" s="26">
        <f t="shared" si="10"/>
        <v>3.5</v>
      </c>
      <c r="EM53" t="s">
        <v>177</v>
      </c>
      <c r="EN53" s="18" t="s">
        <v>177</v>
      </c>
      <c r="EO53" s="23">
        <v>0</v>
      </c>
      <c r="EP53" s="3">
        <f t="shared" si="11"/>
        <v>41.5</v>
      </c>
      <c r="EQ53" s="29">
        <f t="shared" si="12"/>
        <v>20</v>
      </c>
      <c r="ER53">
        <v>1</v>
      </c>
      <c r="ES53" t="s">
        <v>189</v>
      </c>
      <c r="EV53" t="s">
        <v>176</v>
      </c>
      <c r="EW53">
        <v>1</v>
      </c>
      <c r="EX53">
        <v>1</v>
      </c>
      <c r="EY53">
        <v>1</v>
      </c>
      <c r="EZ53">
        <v>2</v>
      </c>
      <c r="FA53">
        <v>0</v>
      </c>
      <c r="FE53">
        <v>1</v>
      </c>
      <c r="FG53" t="s">
        <v>179</v>
      </c>
      <c r="FH53" t="s">
        <v>179</v>
      </c>
      <c r="FI53" t="s">
        <v>175</v>
      </c>
      <c r="FJ53" t="s">
        <v>186</v>
      </c>
      <c r="FK53" t="s">
        <v>177</v>
      </c>
      <c r="FL53" t="s">
        <v>177</v>
      </c>
      <c r="FO53" t="s">
        <v>190</v>
      </c>
      <c r="FP53" t="s">
        <v>191</v>
      </c>
      <c r="FQ53" t="s">
        <v>191</v>
      </c>
      <c r="FR53" t="s">
        <v>191</v>
      </c>
      <c r="FS53" t="s">
        <v>191</v>
      </c>
      <c r="FT53" t="s">
        <v>191</v>
      </c>
      <c r="FU53" t="s">
        <v>191</v>
      </c>
      <c r="FV53" t="s">
        <v>191</v>
      </c>
      <c r="FW53" t="s">
        <v>191</v>
      </c>
      <c r="FX53" t="s">
        <v>191</v>
      </c>
      <c r="FY53">
        <v>1</v>
      </c>
      <c r="FZ53" t="s">
        <v>179</v>
      </c>
      <c r="GA53" t="s">
        <v>779</v>
      </c>
      <c r="GB53" t="s">
        <v>780</v>
      </c>
      <c r="GC53" t="s">
        <v>781</v>
      </c>
      <c r="GD53" t="s">
        <v>621</v>
      </c>
      <c r="GE53" t="s">
        <v>368</v>
      </c>
      <c r="GX53">
        <v>39722831</v>
      </c>
      <c r="GY53" t="s">
        <v>782</v>
      </c>
      <c r="GZ53" t="s">
        <v>783</v>
      </c>
      <c r="HB53">
        <v>52</v>
      </c>
    </row>
    <row r="54" spans="1:210" x14ac:dyDescent="0.25">
      <c r="A54" t="s">
        <v>784</v>
      </c>
      <c r="B54" t="s">
        <v>785</v>
      </c>
      <c r="F54" t="s">
        <v>167</v>
      </c>
      <c r="G54" t="s">
        <v>582</v>
      </c>
      <c r="H54" t="s">
        <v>169</v>
      </c>
      <c r="I54" t="s">
        <v>170</v>
      </c>
      <c r="J54" t="s">
        <v>298</v>
      </c>
      <c r="K54" t="s">
        <v>786</v>
      </c>
      <c r="L54" t="s">
        <v>787</v>
      </c>
      <c r="M54">
        <v>2</v>
      </c>
      <c r="N54">
        <v>1</v>
      </c>
      <c r="O54">
        <v>2</v>
      </c>
      <c r="P54" t="s">
        <v>187</v>
      </c>
      <c r="Q54" t="s">
        <v>175</v>
      </c>
      <c r="R54" t="s">
        <v>177</v>
      </c>
      <c r="S54" t="s">
        <v>175</v>
      </c>
      <c r="T54" t="s">
        <v>177</v>
      </c>
      <c r="U54">
        <v>0</v>
      </c>
      <c r="V54">
        <v>0</v>
      </c>
      <c r="W54">
        <v>1</v>
      </c>
      <c r="X54">
        <v>2</v>
      </c>
      <c r="Y54" s="4" t="s">
        <v>3384</v>
      </c>
      <c r="Z54" t="s">
        <v>177</v>
      </c>
      <c r="AA54" t="s">
        <v>179</v>
      </c>
      <c r="AB54" t="s">
        <v>177</v>
      </c>
      <c r="AC54" t="s">
        <v>177</v>
      </c>
      <c r="AD54" t="s">
        <v>177</v>
      </c>
      <c r="AE54" t="s">
        <v>179</v>
      </c>
      <c r="AF54" t="s">
        <v>177</v>
      </c>
      <c r="AG54" t="s">
        <v>177</v>
      </c>
      <c r="AH54" t="s">
        <v>177</v>
      </c>
      <c r="AI54" t="s">
        <v>177</v>
      </c>
      <c r="AJ54" t="s">
        <v>177</v>
      </c>
      <c r="AK54" t="s">
        <v>179</v>
      </c>
      <c r="AL54" t="s">
        <v>177</v>
      </c>
      <c r="AM54" t="s">
        <v>177</v>
      </c>
      <c r="AN54" t="s">
        <v>177</v>
      </c>
      <c r="AO54" t="s">
        <v>177</v>
      </c>
      <c r="AP54" t="s">
        <v>177</v>
      </c>
      <c r="AQ54" t="s">
        <v>177</v>
      </c>
      <c r="AR54" t="s">
        <v>179</v>
      </c>
      <c r="AS54" t="s">
        <v>314</v>
      </c>
      <c r="AT54">
        <v>0</v>
      </c>
      <c r="BE54" t="s">
        <v>205</v>
      </c>
      <c r="BF54" t="s">
        <v>177</v>
      </c>
      <c r="BG54" t="s">
        <v>177</v>
      </c>
      <c r="BH54" t="s">
        <v>177</v>
      </c>
      <c r="BI54" t="s">
        <v>177</v>
      </c>
      <c r="BJ54" t="s">
        <v>177</v>
      </c>
      <c r="BK54" t="s">
        <v>177</v>
      </c>
      <c r="BL54" t="s">
        <v>186</v>
      </c>
      <c r="BM54" t="s">
        <v>177</v>
      </c>
      <c r="BN54" t="s">
        <v>175</v>
      </c>
      <c r="BO54" t="s">
        <v>177</v>
      </c>
      <c r="BP54" t="s">
        <v>188</v>
      </c>
      <c r="BQ54" t="s">
        <v>177</v>
      </c>
      <c r="BR54" t="s">
        <v>177</v>
      </c>
      <c r="BS54" t="s">
        <v>177</v>
      </c>
      <c r="BT54">
        <f t="shared" si="1"/>
        <v>25</v>
      </c>
      <c r="BV54">
        <v>3</v>
      </c>
      <c r="BW54">
        <v>1</v>
      </c>
      <c r="BX54">
        <v>1</v>
      </c>
      <c r="BY54" t="s">
        <v>206</v>
      </c>
      <c r="BZ54" t="s">
        <v>376</v>
      </c>
      <c r="CA54" t="s">
        <v>175</v>
      </c>
      <c r="CB54" t="s">
        <v>179</v>
      </c>
      <c r="CC54" t="s">
        <v>179</v>
      </c>
      <c r="CD54" t="s">
        <v>179</v>
      </c>
      <c r="CE54" t="s">
        <v>188</v>
      </c>
      <c r="CF54" t="s">
        <v>179</v>
      </c>
      <c r="CG54">
        <v>0</v>
      </c>
      <c r="CW54" t="s">
        <v>179</v>
      </c>
      <c r="CX54" t="s">
        <v>175</v>
      </c>
      <c r="DA54" t="s">
        <v>177</v>
      </c>
      <c r="DB54" t="s">
        <v>175</v>
      </c>
      <c r="DC54" t="s">
        <v>177</v>
      </c>
      <c r="DD54" t="s">
        <v>177</v>
      </c>
      <c r="DE54" s="18">
        <f t="shared" si="13"/>
        <v>2</v>
      </c>
      <c r="DF54" s="23">
        <v>2</v>
      </c>
      <c r="DG54" s="26">
        <f t="shared" si="2"/>
        <v>4</v>
      </c>
      <c r="DH54" s="18" t="s">
        <v>177</v>
      </c>
      <c r="DI54" s="23">
        <v>3</v>
      </c>
      <c r="DJ54" s="26">
        <f t="shared" si="3"/>
        <v>0</v>
      </c>
      <c r="DK54" t="s">
        <v>177</v>
      </c>
      <c r="DL54" t="s">
        <v>179</v>
      </c>
      <c r="DM54" t="s">
        <v>175</v>
      </c>
      <c r="DN54" t="s">
        <v>177</v>
      </c>
      <c r="DO54" s="18">
        <f t="shared" si="14"/>
        <v>3</v>
      </c>
      <c r="DP54" s="23">
        <v>4</v>
      </c>
      <c r="DQ54" s="26">
        <f t="shared" si="4"/>
        <v>12</v>
      </c>
      <c r="DR54" t="s">
        <v>177</v>
      </c>
      <c r="DS54" s="18" t="s">
        <v>177</v>
      </c>
      <c r="DT54" s="23">
        <v>0.5</v>
      </c>
      <c r="DU54" s="26">
        <f t="shared" si="5"/>
        <v>0</v>
      </c>
      <c r="DV54" t="s">
        <v>188</v>
      </c>
      <c r="DW54" t="s">
        <v>188</v>
      </c>
      <c r="DX54" s="18">
        <v>7</v>
      </c>
      <c r="DY54" s="23">
        <v>4</v>
      </c>
      <c r="DZ54" s="26">
        <f t="shared" si="7"/>
        <v>28</v>
      </c>
      <c r="EA54" t="s">
        <v>177</v>
      </c>
      <c r="EB54" s="18" t="s">
        <v>177</v>
      </c>
      <c r="EC54" s="23">
        <v>1</v>
      </c>
      <c r="ED54" s="26">
        <f t="shared" si="8"/>
        <v>0</v>
      </c>
      <c r="EE54" t="s">
        <v>177</v>
      </c>
      <c r="EF54" s="18" t="s">
        <v>177</v>
      </c>
      <c r="EG54" s="23">
        <v>1</v>
      </c>
      <c r="EH54" s="26">
        <f t="shared" si="9"/>
        <v>0</v>
      </c>
      <c r="EI54" t="s">
        <v>264</v>
      </c>
      <c r="EJ54" s="18" t="s">
        <v>264</v>
      </c>
      <c r="EK54" s="23">
        <v>0.5</v>
      </c>
      <c r="EL54" s="26">
        <f t="shared" si="10"/>
        <v>3.5</v>
      </c>
      <c r="EM54" t="s">
        <v>177</v>
      </c>
      <c r="EN54" s="18" t="s">
        <v>177</v>
      </c>
      <c r="EO54" s="23">
        <v>0</v>
      </c>
      <c r="EP54" s="3">
        <f t="shared" si="11"/>
        <v>47.5</v>
      </c>
      <c r="EQ54" s="29">
        <f t="shared" si="12"/>
        <v>19</v>
      </c>
      <c r="ER54">
        <v>0</v>
      </c>
      <c r="ES54" t="s">
        <v>189</v>
      </c>
      <c r="EV54" t="s">
        <v>264</v>
      </c>
      <c r="EW54">
        <v>1</v>
      </c>
      <c r="EX54">
        <v>1</v>
      </c>
      <c r="EY54">
        <v>1</v>
      </c>
      <c r="EZ54">
        <v>1</v>
      </c>
      <c r="FA54">
        <v>0</v>
      </c>
      <c r="FE54">
        <v>1</v>
      </c>
      <c r="FG54" t="s">
        <v>179</v>
      </c>
      <c r="FH54" t="s">
        <v>179</v>
      </c>
      <c r="FI54" t="s">
        <v>175</v>
      </c>
      <c r="FJ54" t="s">
        <v>175</v>
      </c>
      <c r="FK54" t="s">
        <v>177</v>
      </c>
      <c r="FL54" t="s">
        <v>177</v>
      </c>
      <c r="FO54" t="s">
        <v>190</v>
      </c>
      <c r="FP54" t="s">
        <v>191</v>
      </c>
      <c r="FQ54" t="s">
        <v>191</v>
      </c>
      <c r="FR54" t="s">
        <v>191</v>
      </c>
      <c r="FS54" t="s">
        <v>191</v>
      </c>
      <c r="FT54" t="s">
        <v>191</v>
      </c>
      <c r="FU54" t="s">
        <v>191</v>
      </c>
      <c r="FV54" t="s">
        <v>191</v>
      </c>
      <c r="FW54" t="s">
        <v>191</v>
      </c>
      <c r="FX54" t="s">
        <v>191</v>
      </c>
      <c r="FY54">
        <v>0</v>
      </c>
      <c r="FZ54" t="s">
        <v>177</v>
      </c>
      <c r="GA54" t="s">
        <v>788</v>
      </c>
      <c r="GB54" t="s">
        <v>789</v>
      </c>
      <c r="GC54" t="s">
        <v>790</v>
      </c>
      <c r="GD54" t="s">
        <v>343</v>
      </c>
      <c r="GE54" t="s">
        <v>791</v>
      </c>
      <c r="GX54">
        <v>39722830</v>
      </c>
      <c r="GY54" t="s">
        <v>792</v>
      </c>
      <c r="GZ54" t="s">
        <v>793</v>
      </c>
      <c r="HB54">
        <v>53</v>
      </c>
    </row>
    <row r="55" spans="1:210" x14ac:dyDescent="0.25">
      <c r="A55" t="s">
        <v>794</v>
      </c>
      <c r="B55" t="s">
        <v>795</v>
      </c>
      <c r="F55" t="s">
        <v>167</v>
      </c>
      <c r="G55" t="s">
        <v>582</v>
      </c>
      <c r="H55" t="s">
        <v>169</v>
      </c>
      <c r="I55" t="s">
        <v>170</v>
      </c>
      <c r="J55" t="s">
        <v>298</v>
      </c>
      <c r="K55" t="s">
        <v>796</v>
      </c>
      <c r="L55" t="s">
        <v>797</v>
      </c>
      <c r="M55">
        <v>2</v>
      </c>
      <c r="N55">
        <v>1</v>
      </c>
      <c r="O55">
        <v>2</v>
      </c>
      <c r="P55" t="s">
        <v>176</v>
      </c>
      <c r="Q55" t="s">
        <v>186</v>
      </c>
      <c r="R55" t="s">
        <v>186</v>
      </c>
      <c r="S55" t="s">
        <v>175</v>
      </c>
      <c r="T55" t="s">
        <v>177</v>
      </c>
      <c r="U55">
        <v>0</v>
      </c>
      <c r="V55">
        <v>0</v>
      </c>
      <c r="W55">
        <v>1</v>
      </c>
      <c r="X55">
        <v>2</v>
      </c>
      <c r="Y55" s="4" t="s">
        <v>3379</v>
      </c>
      <c r="Z55" t="s">
        <v>177</v>
      </c>
      <c r="AA55" t="s">
        <v>179</v>
      </c>
      <c r="AB55" t="s">
        <v>177</v>
      </c>
      <c r="AC55" t="s">
        <v>177</v>
      </c>
      <c r="AD55" t="s">
        <v>177</v>
      </c>
      <c r="AE55" t="s">
        <v>179</v>
      </c>
      <c r="AF55" t="s">
        <v>177</v>
      </c>
      <c r="AG55" t="s">
        <v>177</v>
      </c>
      <c r="AH55" t="s">
        <v>177</v>
      </c>
      <c r="AI55" t="s">
        <v>177</v>
      </c>
      <c r="AJ55" t="s">
        <v>177</v>
      </c>
      <c r="AK55" t="s">
        <v>179</v>
      </c>
      <c r="AL55" t="s">
        <v>177</v>
      </c>
      <c r="AM55" t="s">
        <v>177</v>
      </c>
      <c r="AN55" t="s">
        <v>177</v>
      </c>
      <c r="AO55" t="s">
        <v>177</v>
      </c>
      <c r="AP55" t="s">
        <v>177</v>
      </c>
      <c r="AQ55" t="s">
        <v>177</v>
      </c>
      <c r="AR55" t="s">
        <v>179</v>
      </c>
      <c r="AS55" t="s">
        <v>180</v>
      </c>
      <c r="AT55">
        <v>0</v>
      </c>
      <c r="BE55" t="s">
        <v>181</v>
      </c>
      <c r="BF55" t="s">
        <v>177</v>
      </c>
      <c r="BG55" t="s">
        <v>177</v>
      </c>
      <c r="BH55" t="s">
        <v>177</v>
      </c>
      <c r="BI55" t="s">
        <v>177</v>
      </c>
      <c r="BJ55" t="s">
        <v>177</v>
      </c>
      <c r="BK55" t="s">
        <v>177</v>
      </c>
      <c r="BL55" t="s">
        <v>177</v>
      </c>
      <c r="BM55" t="s">
        <v>177</v>
      </c>
      <c r="BN55" t="s">
        <v>177</v>
      </c>
      <c r="BO55" t="s">
        <v>177</v>
      </c>
      <c r="BP55" t="s">
        <v>188</v>
      </c>
      <c r="BQ55" t="s">
        <v>177</v>
      </c>
      <c r="BR55" t="s">
        <v>177</v>
      </c>
      <c r="BS55" t="s">
        <v>188</v>
      </c>
      <c r="BT55">
        <f t="shared" si="1"/>
        <v>30</v>
      </c>
      <c r="BV55">
        <v>3</v>
      </c>
      <c r="BW55">
        <v>1</v>
      </c>
      <c r="BX55">
        <v>1</v>
      </c>
      <c r="BY55" t="s">
        <v>376</v>
      </c>
      <c r="BZ55" t="s">
        <v>204</v>
      </c>
      <c r="CA55" t="s">
        <v>179</v>
      </c>
      <c r="CB55" t="s">
        <v>177</v>
      </c>
      <c r="CC55" t="s">
        <v>179</v>
      </c>
      <c r="CD55" t="s">
        <v>177</v>
      </c>
      <c r="CE55" t="s">
        <v>177</v>
      </c>
      <c r="CF55" t="s">
        <v>188</v>
      </c>
      <c r="CG55">
        <v>1</v>
      </c>
      <c r="CH55" t="s">
        <v>376</v>
      </c>
      <c r="CI55" t="s">
        <v>684</v>
      </c>
      <c r="CJ55" t="s">
        <v>179</v>
      </c>
      <c r="CK55" t="s">
        <v>177</v>
      </c>
      <c r="CL55" t="s">
        <v>177</v>
      </c>
      <c r="CM55" t="s">
        <v>177</v>
      </c>
      <c r="CN55" t="s">
        <v>177</v>
      </c>
      <c r="CO55" t="s">
        <v>179</v>
      </c>
      <c r="CP55" t="s">
        <v>177</v>
      </c>
      <c r="CQ55" t="s">
        <v>179</v>
      </c>
      <c r="CR55" t="s">
        <v>177</v>
      </c>
      <c r="CS55" t="s">
        <v>177</v>
      </c>
      <c r="CW55" t="s">
        <v>179</v>
      </c>
      <c r="CX55" t="s">
        <v>175</v>
      </c>
      <c r="DA55" t="s">
        <v>177</v>
      </c>
      <c r="DB55" t="s">
        <v>179</v>
      </c>
      <c r="DC55" t="s">
        <v>177</v>
      </c>
      <c r="DD55" t="s">
        <v>177</v>
      </c>
      <c r="DE55" s="18">
        <f t="shared" si="13"/>
        <v>1</v>
      </c>
      <c r="DF55" s="23">
        <v>2</v>
      </c>
      <c r="DG55" s="26">
        <f t="shared" si="2"/>
        <v>2</v>
      </c>
      <c r="DH55" s="18" t="s">
        <v>177</v>
      </c>
      <c r="DI55" s="23">
        <v>3</v>
      </c>
      <c r="DJ55" s="26">
        <f t="shared" si="3"/>
        <v>0</v>
      </c>
      <c r="DK55" t="s">
        <v>177</v>
      </c>
      <c r="DL55" t="s">
        <v>179</v>
      </c>
      <c r="DM55" t="s">
        <v>179</v>
      </c>
      <c r="DN55" t="s">
        <v>177</v>
      </c>
      <c r="DO55" s="18">
        <f t="shared" si="14"/>
        <v>2</v>
      </c>
      <c r="DP55" s="23">
        <v>4</v>
      </c>
      <c r="DQ55" s="26">
        <f t="shared" si="4"/>
        <v>8</v>
      </c>
      <c r="DR55" t="s">
        <v>188</v>
      </c>
      <c r="DS55" s="18" t="s">
        <v>188</v>
      </c>
      <c r="DT55" s="23">
        <v>0.5</v>
      </c>
      <c r="DU55" s="26">
        <f t="shared" si="5"/>
        <v>2.5</v>
      </c>
      <c r="DV55" t="s">
        <v>186</v>
      </c>
      <c r="DW55" t="s">
        <v>187</v>
      </c>
      <c r="DX55" s="18">
        <f t="shared" si="6"/>
        <v>7</v>
      </c>
      <c r="DY55" s="23">
        <v>4</v>
      </c>
      <c r="DZ55" s="26">
        <f t="shared" si="7"/>
        <v>28</v>
      </c>
      <c r="EA55" t="s">
        <v>177</v>
      </c>
      <c r="EB55" s="18" t="s">
        <v>177</v>
      </c>
      <c r="EC55" s="23">
        <v>1</v>
      </c>
      <c r="ED55" s="26">
        <f t="shared" si="8"/>
        <v>0</v>
      </c>
      <c r="EE55" t="s">
        <v>177</v>
      </c>
      <c r="EF55" s="18" t="s">
        <v>177</v>
      </c>
      <c r="EG55" s="23">
        <v>1</v>
      </c>
      <c r="EH55" s="26">
        <f t="shared" si="9"/>
        <v>0</v>
      </c>
      <c r="EI55" t="s">
        <v>235</v>
      </c>
      <c r="EJ55" s="18" t="s">
        <v>235</v>
      </c>
      <c r="EK55" s="23">
        <v>0.5</v>
      </c>
      <c r="EL55" s="26">
        <f t="shared" si="10"/>
        <v>3</v>
      </c>
      <c r="EM55" t="s">
        <v>177</v>
      </c>
      <c r="EN55" s="18" t="s">
        <v>177</v>
      </c>
      <c r="EO55" s="23">
        <v>0</v>
      </c>
      <c r="EP55" s="3">
        <f t="shared" si="11"/>
        <v>43.5</v>
      </c>
      <c r="EQ55" s="29">
        <f t="shared" si="12"/>
        <v>21</v>
      </c>
      <c r="ER55">
        <v>1</v>
      </c>
      <c r="ES55" t="s">
        <v>189</v>
      </c>
      <c r="EV55" t="s">
        <v>235</v>
      </c>
      <c r="EW55">
        <v>1</v>
      </c>
      <c r="EX55">
        <v>1</v>
      </c>
      <c r="EY55">
        <v>1</v>
      </c>
      <c r="EZ55">
        <v>1</v>
      </c>
      <c r="FA55">
        <v>0</v>
      </c>
      <c r="FE55">
        <v>1</v>
      </c>
      <c r="FG55" t="s">
        <v>179</v>
      </c>
      <c r="FH55" t="s">
        <v>175</v>
      </c>
      <c r="FI55" t="s">
        <v>175</v>
      </c>
      <c r="FJ55" t="s">
        <v>179</v>
      </c>
      <c r="FK55" t="s">
        <v>177</v>
      </c>
      <c r="FL55" t="s">
        <v>177</v>
      </c>
      <c r="FO55" t="s">
        <v>190</v>
      </c>
      <c r="FP55" t="s">
        <v>191</v>
      </c>
      <c r="FQ55" t="s">
        <v>191</v>
      </c>
      <c r="FR55" t="s">
        <v>191</v>
      </c>
      <c r="FS55" t="s">
        <v>191</v>
      </c>
      <c r="FT55" t="s">
        <v>191</v>
      </c>
      <c r="FU55" t="s">
        <v>190</v>
      </c>
      <c r="FV55" t="s">
        <v>191</v>
      </c>
      <c r="FW55" t="s">
        <v>191</v>
      </c>
      <c r="FX55" t="s">
        <v>191</v>
      </c>
      <c r="FY55">
        <v>1</v>
      </c>
      <c r="FZ55" t="s">
        <v>179</v>
      </c>
      <c r="GA55" t="s">
        <v>798</v>
      </c>
      <c r="GB55" t="s">
        <v>799</v>
      </c>
      <c r="GC55" t="s">
        <v>800</v>
      </c>
      <c r="GD55" t="s">
        <v>801</v>
      </c>
      <c r="GE55" t="s">
        <v>382</v>
      </c>
      <c r="GX55">
        <v>39722828</v>
      </c>
      <c r="GY55" t="s">
        <v>802</v>
      </c>
      <c r="GZ55" t="s">
        <v>803</v>
      </c>
      <c r="HB55">
        <v>54</v>
      </c>
    </row>
    <row r="56" spans="1:210" x14ac:dyDescent="0.25">
      <c r="A56" t="s">
        <v>804</v>
      </c>
      <c r="B56" t="s">
        <v>805</v>
      </c>
      <c r="F56" t="s">
        <v>167</v>
      </c>
      <c r="G56" t="s">
        <v>806</v>
      </c>
      <c r="H56" t="s">
        <v>169</v>
      </c>
      <c r="I56" t="s">
        <v>170</v>
      </c>
      <c r="J56" t="s">
        <v>298</v>
      </c>
      <c r="K56" t="s">
        <v>807</v>
      </c>
      <c r="L56" t="s">
        <v>808</v>
      </c>
      <c r="M56">
        <v>2</v>
      </c>
      <c r="N56">
        <v>1</v>
      </c>
      <c r="O56">
        <v>2</v>
      </c>
      <c r="P56" t="s">
        <v>176</v>
      </c>
      <c r="Q56" t="s">
        <v>175</v>
      </c>
      <c r="R56" t="s">
        <v>187</v>
      </c>
      <c r="S56" t="s">
        <v>175</v>
      </c>
      <c r="T56" t="s">
        <v>177</v>
      </c>
      <c r="U56">
        <v>0</v>
      </c>
      <c r="V56">
        <v>0</v>
      </c>
      <c r="W56">
        <v>1</v>
      </c>
      <c r="X56">
        <v>2</v>
      </c>
      <c r="Y56" s="4" t="s">
        <v>3388</v>
      </c>
      <c r="Z56" t="s">
        <v>177</v>
      </c>
      <c r="AA56" t="s">
        <v>179</v>
      </c>
      <c r="AB56" t="s">
        <v>177</v>
      </c>
      <c r="AC56" t="s">
        <v>177</v>
      </c>
      <c r="AD56" t="s">
        <v>177</v>
      </c>
      <c r="AE56" t="s">
        <v>179</v>
      </c>
      <c r="AF56" t="s">
        <v>177</v>
      </c>
      <c r="AG56" t="s">
        <v>177</v>
      </c>
      <c r="AH56" t="s">
        <v>177</v>
      </c>
      <c r="AI56" t="s">
        <v>177</v>
      </c>
      <c r="AJ56" t="s">
        <v>177</v>
      </c>
      <c r="AK56" t="s">
        <v>179</v>
      </c>
      <c r="AL56" t="s">
        <v>177</v>
      </c>
      <c r="AM56" t="s">
        <v>177</v>
      </c>
      <c r="AN56" t="s">
        <v>177</v>
      </c>
      <c r="AO56" t="s">
        <v>177</v>
      </c>
      <c r="AP56" t="s">
        <v>177</v>
      </c>
      <c r="AQ56" t="s">
        <v>177</v>
      </c>
      <c r="AR56" t="s">
        <v>179</v>
      </c>
      <c r="AS56" t="s">
        <v>376</v>
      </c>
      <c r="AT56">
        <v>0</v>
      </c>
      <c r="BE56" t="s">
        <v>205</v>
      </c>
      <c r="BF56" t="s">
        <v>177</v>
      </c>
      <c r="BG56" t="s">
        <v>177</v>
      </c>
      <c r="BH56" t="s">
        <v>177</v>
      </c>
      <c r="BI56" t="s">
        <v>177</v>
      </c>
      <c r="BJ56" t="s">
        <v>177</v>
      </c>
      <c r="BK56" t="s">
        <v>177</v>
      </c>
      <c r="BL56" t="s">
        <v>177</v>
      </c>
      <c r="BM56" t="s">
        <v>177</v>
      </c>
      <c r="BN56" t="s">
        <v>177</v>
      </c>
      <c r="BO56" t="s">
        <v>177</v>
      </c>
      <c r="BP56" t="s">
        <v>188</v>
      </c>
      <c r="BQ56" t="s">
        <v>177</v>
      </c>
      <c r="BR56" t="s">
        <v>177</v>
      </c>
      <c r="BS56" t="s">
        <v>177</v>
      </c>
      <c r="BT56">
        <f t="shared" si="1"/>
        <v>20</v>
      </c>
      <c r="BV56">
        <v>3</v>
      </c>
      <c r="BW56">
        <v>1</v>
      </c>
      <c r="BX56">
        <v>1</v>
      </c>
      <c r="BY56" t="s">
        <v>206</v>
      </c>
      <c r="BZ56" t="s">
        <v>204</v>
      </c>
      <c r="CA56" t="s">
        <v>179</v>
      </c>
      <c r="CB56" t="s">
        <v>177</v>
      </c>
      <c r="CC56" t="s">
        <v>179</v>
      </c>
      <c r="CD56" t="s">
        <v>177</v>
      </c>
      <c r="CE56" t="s">
        <v>179</v>
      </c>
      <c r="CF56" t="s">
        <v>177</v>
      </c>
      <c r="CG56">
        <v>1</v>
      </c>
      <c r="CH56" t="s">
        <v>206</v>
      </c>
      <c r="CI56" t="s">
        <v>809</v>
      </c>
      <c r="CJ56" t="s">
        <v>179</v>
      </c>
      <c r="CK56" t="s">
        <v>177</v>
      </c>
      <c r="CL56" t="s">
        <v>177</v>
      </c>
      <c r="CM56" t="s">
        <v>177</v>
      </c>
      <c r="CN56" t="s">
        <v>177</v>
      </c>
      <c r="CO56" t="s">
        <v>179</v>
      </c>
      <c r="CP56" t="s">
        <v>177</v>
      </c>
      <c r="CQ56" t="s">
        <v>177</v>
      </c>
      <c r="CR56" t="s">
        <v>177</v>
      </c>
      <c r="CS56" t="s">
        <v>177</v>
      </c>
      <c r="CW56" t="s">
        <v>175</v>
      </c>
      <c r="CX56" t="s">
        <v>186</v>
      </c>
      <c r="DA56" t="s">
        <v>177</v>
      </c>
      <c r="DB56" t="s">
        <v>187</v>
      </c>
      <c r="DC56" t="s">
        <v>177</v>
      </c>
      <c r="DD56" t="s">
        <v>177</v>
      </c>
      <c r="DE56" s="18">
        <f t="shared" si="13"/>
        <v>4</v>
      </c>
      <c r="DF56" s="23">
        <v>2</v>
      </c>
      <c r="DG56" s="26">
        <f t="shared" si="2"/>
        <v>8</v>
      </c>
      <c r="DH56" s="18" t="s">
        <v>179</v>
      </c>
      <c r="DI56" s="23">
        <v>3</v>
      </c>
      <c r="DJ56" s="26">
        <f t="shared" si="3"/>
        <v>3</v>
      </c>
      <c r="DK56" t="s">
        <v>177</v>
      </c>
      <c r="DL56" t="s">
        <v>179</v>
      </c>
      <c r="DM56" t="s">
        <v>177</v>
      </c>
      <c r="DN56" t="s">
        <v>177</v>
      </c>
      <c r="DO56" s="18">
        <f t="shared" si="14"/>
        <v>1</v>
      </c>
      <c r="DP56" s="23">
        <v>4</v>
      </c>
      <c r="DQ56" s="26">
        <f t="shared" si="4"/>
        <v>4</v>
      </c>
      <c r="DR56" t="s">
        <v>188</v>
      </c>
      <c r="DS56" s="18" t="s">
        <v>188</v>
      </c>
      <c r="DT56" s="23">
        <v>0.5</v>
      </c>
      <c r="DU56" s="26">
        <f t="shared" si="5"/>
        <v>2.5</v>
      </c>
      <c r="DV56" t="s">
        <v>187</v>
      </c>
      <c r="DW56" t="s">
        <v>188</v>
      </c>
      <c r="DX56" s="18">
        <v>7</v>
      </c>
      <c r="DY56" s="23">
        <v>4</v>
      </c>
      <c r="DZ56" s="26">
        <f t="shared" si="7"/>
        <v>28</v>
      </c>
      <c r="EA56" t="s">
        <v>177</v>
      </c>
      <c r="EB56" s="18" t="s">
        <v>177</v>
      </c>
      <c r="EC56" s="23">
        <v>1</v>
      </c>
      <c r="ED56" s="26">
        <f t="shared" si="8"/>
        <v>0</v>
      </c>
      <c r="EE56" t="s">
        <v>177</v>
      </c>
      <c r="EF56" s="18" t="s">
        <v>177</v>
      </c>
      <c r="EG56" s="23">
        <v>1</v>
      </c>
      <c r="EH56" s="26">
        <f t="shared" si="9"/>
        <v>0</v>
      </c>
      <c r="EI56" t="s">
        <v>188</v>
      </c>
      <c r="EJ56" s="18" t="s">
        <v>188</v>
      </c>
      <c r="EK56" s="23">
        <v>0.5</v>
      </c>
      <c r="EL56" s="26">
        <f t="shared" si="10"/>
        <v>2.5</v>
      </c>
      <c r="EM56" t="s">
        <v>177</v>
      </c>
      <c r="EN56" s="18" t="s">
        <v>177</v>
      </c>
      <c r="EO56" s="23">
        <v>0</v>
      </c>
      <c r="EP56" s="3">
        <f t="shared" si="11"/>
        <v>48</v>
      </c>
      <c r="EQ56" s="29">
        <f t="shared" si="12"/>
        <v>23</v>
      </c>
      <c r="ER56">
        <v>1</v>
      </c>
      <c r="ES56" t="s">
        <v>316</v>
      </c>
      <c r="EV56" t="s">
        <v>188</v>
      </c>
      <c r="EW56">
        <v>0</v>
      </c>
      <c r="EY56">
        <v>0</v>
      </c>
      <c r="FA56">
        <v>1</v>
      </c>
      <c r="FB56">
        <v>1</v>
      </c>
      <c r="FE56">
        <v>1</v>
      </c>
      <c r="FG56" t="s">
        <v>179</v>
      </c>
      <c r="FH56" t="s">
        <v>175</v>
      </c>
      <c r="FI56" t="s">
        <v>175</v>
      </c>
      <c r="FJ56" t="s">
        <v>175</v>
      </c>
      <c r="FK56" t="s">
        <v>179</v>
      </c>
      <c r="FL56" t="s">
        <v>177</v>
      </c>
      <c r="FO56" t="s">
        <v>190</v>
      </c>
      <c r="FP56" t="s">
        <v>191</v>
      </c>
      <c r="FQ56" t="s">
        <v>191</v>
      </c>
      <c r="FR56" t="s">
        <v>191</v>
      </c>
      <c r="FS56" t="s">
        <v>191</v>
      </c>
      <c r="FT56" t="s">
        <v>191</v>
      </c>
      <c r="FU56" t="s">
        <v>191</v>
      </c>
      <c r="FV56" t="s">
        <v>191</v>
      </c>
      <c r="FW56" t="s">
        <v>191</v>
      </c>
      <c r="FX56" t="s">
        <v>191</v>
      </c>
      <c r="FY56">
        <v>1</v>
      </c>
      <c r="FZ56" t="s">
        <v>175</v>
      </c>
      <c r="GA56" t="s">
        <v>810</v>
      </c>
      <c r="GB56" t="s">
        <v>811</v>
      </c>
      <c r="GC56" t="s">
        <v>812</v>
      </c>
      <c r="GD56" t="s">
        <v>332</v>
      </c>
      <c r="GE56" t="s">
        <v>813</v>
      </c>
      <c r="GX56">
        <v>39722827</v>
      </c>
      <c r="GY56" t="s">
        <v>814</v>
      </c>
      <c r="GZ56" t="s">
        <v>815</v>
      </c>
      <c r="HB56">
        <v>55</v>
      </c>
    </row>
    <row r="57" spans="1:210" x14ac:dyDescent="0.25">
      <c r="A57" t="s">
        <v>816</v>
      </c>
      <c r="B57" t="s">
        <v>817</v>
      </c>
      <c r="F57" t="s">
        <v>818</v>
      </c>
      <c r="G57" t="s">
        <v>399</v>
      </c>
      <c r="H57" t="s">
        <v>169</v>
      </c>
      <c r="I57" t="s">
        <v>170</v>
      </c>
      <c r="J57" t="s">
        <v>819</v>
      </c>
      <c r="K57" t="s">
        <v>820</v>
      </c>
      <c r="L57" t="s">
        <v>821</v>
      </c>
      <c r="M57">
        <v>1</v>
      </c>
      <c r="N57">
        <v>1</v>
      </c>
      <c r="O57">
        <v>2</v>
      </c>
      <c r="P57" t="s">
        <v>177</v>
      </c>
      <c r="Q57" t="s">
        <v>352</v>
      </c>
      <c r="R57" t="s">
        <v>177</v>
      </c>
      <c r="S57" t="s">
        <v>179</v>
      </c>
      <c r="T57" t="s">
        <v>177</v>
      </c>
      <c r="U57">
        <v>0</v>
      </c>
      <c r="V57">
        <v>0</v>
      </c>
      <c r="W57">
        <v>1</v>
      </c>
      <c r="X57">
        <v>2</v>
      </c>
      <c r="Y57" s="4" t="s">
        <v>3345</v>
      </c>
      <c r="Z57" t="s">
        <v>177</v>
      </c>
      <c r="AA57" t="s">
        <v>179</v>
      </c>
      <c r="AB57" t="s">
        <v>179</v>
      </c>
      <c r="AC57" t="s">
        <v>177</v>
      </c>
      <c r="AD57" t="s">
        <v>177</v>
      </c>
      <c r="AE57" t="s">
        <v>177</v>
      </c>
      <c r="AF57" t="s">
        <v>177</v>
      </c>
      <c r="AG57" t="s">
        <v>177</v>
      </c>
      <c r="AH57" t="s">
        <v>177</v>
      </c>
      <c r="AI57" t="s">
        <v>177</v>
      </c>
      <c r="AJ57" t="s">
        <v>177</v>
      </c>
      <c r="AK57" t="s">
        <v>177</v>
      </c>
      <c r="AL57" t="s">
        <v>177</v>
      </c>
      <c r="AM57" t="s">
        <v>177</v>
      </c>
      <c r="AN57" t="s">
        <v>177</v>
      </c>
      <c r="AO57" t="s">
        <v>177</v>
      </c>
      <c r="AP57" t="s">
        <v>177</v>
      </c>
      <c r="AQ57" t="s">
        <v>177</v>
      </c>
      <c r="AR57" t="s">
        <v>179</v>
      </c>
      <c r="AS57" t="s">
        <v>180</v>
      </c>
      <c r="AT57">
        <v>0</v>
      </c>
      <c r="BE57" t="s">
        <v>205</v>
      </c>
      <c r="BF57" t="s">
        <v>177</v>
      </c>
      <c r="BG57" t="s">
        <v>175</v>
      </c>
      <c r="BH57" t="s">
        <v>177</v>
      </c>
      <c r="BI57" t="s">
        <v>177</v>
      </c>
      <c r="BJ57" t="s">
        <v>177</v>
      </c>
      <c r="BK57" t="s">
        <v>177</v>
      </c>
      <c r="BL57" t="s">
        <v>177</v>
      </c>
      <c r="BM57" t="s">
        <v>175</v>
      </c>
      <c r="BN57" t="s">
        <v>177</v>
      </c>
      <c r="BO57" t="s">
        <v>177</v>
      </c>
      <c r="BP57" t="s">
        <v>177</v>
      </c>
      <c r="BQ57" t="s">
        <v>177</v>
      </c>
      <c r="BR57" t="s">
        <v>177</v>
      </c>
      <c r="BS57" t="s">
        <v>177</v>
      </c>
      <c r="BT57">
        <f t="shared" si="1"/>
        <v>19</v>
      </c>
      <c r="BV57">
        <v>2</v>
      </c>
      <c r="BW57">
        <v>1</v>
      </c>
      <c r="BX57">
        <v>1</v>
      </c>
      <c r="BY57" t="s">
        <v>181</v>
      </c>
      <c r="BZ57" t="s">
        <v>181</v>
      </c>
      <c r="CA57" t="s">
        <v>175</v>
      </c>
      <c r="CB57" t="s">
        <v>235</v>
      </c>
      <c r="CC57" t="s">
        <v>175</v>
      </c>
      <c r="CD57" t="s">
        <v>177</v>
      </c>
      <c r="CE57" t="s">
        <v>187</v>
      </c>
      <c r="CF57" t="s">
        <v>188</v>
      </c>
      <c r="CG57">
        <v>0</v>
      </c>
      <c r="CW57" t="s">
        <v>179</v>
      </c>
      <c r="CX57" t="s">
        <v>175</v>
      </c>
      <c r="DA57" t="s">
        <v>179</v>
      </c>
      <c r="DB57" t="s">
        <v>175</v>
      </c>
      <c r="DC57" t="s">
        <v>177</v>
      </c>
      <c r="DD57" t="s">
        <v>177</v>
      </c>
      <c r="DE57" s="18">
        <f t="shared" si="13"/>
        <v>3</v>
      </c>
      <c r="DF57" s="23">
        <v>2</v>
      </c>
      <c r="DG57" s="26">
        <f t="shared" si="2"/>
        <v>6</v>
      </c>
      <c r="DH57" s="18" t="s">
        <v>177</v>
      </c>
      <c r="DI57" s="23">
        <v>3</v>
      </c>
      <c r="DJ57" s="26">
        <f t="shared" si="3"/>
        <v>0</v>
      </c>
      <c r="DK57" t="s">
        <v>177</v>
      </c>
      <c r="DL57" t="s">
        <v>177</v>
      </c>
      <c r="DM57" t="s">
        <v>177</v>
      </c>
      <c r="DN57" t="s">
        <v>177</v>
      </c>
      <c r="DO57" s="18">
        <f t="shared" si="14"/>
        <v>0</v>
      </c>
      <c r="DP57" s="23">
        <v>4</v>
      </c>
      <c r="DQ57" s="26">
        <f t="shared" si="4"/>
        <v>0</v>
      </c>
      <c r="DR57" t="s">
        <v>177</v>
      </c>
      <c r="DS57" s="18" t="s">
        <v>177</v>
      </c>
      <c r="DT57" s="23">
        <v>0.5</v>
      </c>
      <c r="DU57" s="26">
        <f t="shared" si="5"/>
        <v>0</v>
      </c>
      <c r="DV57" t="s">
        <v>177</v>
      </c>
      <c r="DW57" t="s">
        <v>175</v>
      </c>
      <c r="DX57" s="18">
        <f t="shared" si="6"/>
        <v>2</v>
      </c>
      <c r="DY57" s="23">
        <v>4</v>
      </c>
      <c r="DZ57" s="26">
        <f t="shared" si="7"/>
        <v>8</v>
      </c>
      <c r="EA57" t="s">
        <v>177</v>
      </c>
      <c r="EB57" s="18" t="s">
        <v>177</v>
      </c>
      <c r="EC57" s="23">
        <v>1</v>
      </c>
      <c r="ED57" s="26">
        <f t="shared" si="8"/>
        <v>0</v>
      </c>
      <c r="EE57" t="s">
        <v>177</v>
      </c>
      <c r="EF57" s="18" t="s">
        <v>177</v>
      </c>
      <c r="EG57" s="23">
        <v>1</v>
      </c>
      <c r="EH57" s="26">
        <f t="shared" si="9"/>
        <v>0</v>
      </c>
      <c r="EI57" t="s">
        <v>177</v>
      </c>
      <c r="EJ57" s="18" t="s">
        <v>177</v>
      </c>
      <c r="EK57" s="23">
        <v>0.5</v>
      </c>
      <c r="EL57" s="26">
        <f t="shared" si="10"/>
        <v>0</v>
      </c>
      <c r="EM57" t="s">
        <v>177</v>
      </c>
      <c r="EN57" s="18" t="s">
        <v>177</v>
      </c>
      <c r="EO57" s="23">
        <v>0</v>
      </c>
      <c r="EP57" s="3">
        <f t="shared" si="11"/>
        <v>14</v>
      </c>
      <c r="EQ57" s="29">
        <f t="shared" si="12"/>
        <v>5</v>
      </c>
      <c r="ER57">
        <v>0</v>
      </c>
      <c r="ES57" t="s">
        <v>316</v>
      </c>
      <c r="EV57" t="s">
        <v>235</v>
      </c>
      <c r="EW57">
        <v>0</v>
      </c>
      <c r="EY57">
        <v>0</v>
      </c>
      <c r="FA57">
        <v>0</v>
      </c>
      <c r="FE57">
        <v>1</v>
      </c>
      <c r="FG57" t="s">
        <v>179</v>
      </c>
      <c r="FH57" t="s">
        <v>175</v>
      </c>
      <c r="FI57" t="s">
        <v>179</v>
      </c>
      <c r="FJ57" t="s">
        <v>175</v>
      </c>
      <c r="FK57" t="s">
        <v>177</v>
      </c>
      <c r="FL57" t="s">
        <v>175</v>
      </c>
      <c r="FO57" t="s">
        <v>191</v>
      </c>
      <c r="FP57" t="s">
        <v>191</v>
      </c>
      <c r="FQ57" t="s">
        <v>191</v>
      </c>
      <c r="FR57" t="s">
        <v>191</v>
      </c>
      <c r="FS57" t="s">
        <v>191</v>
      </c>
      <c r="FT57" t="s">
        <v>191</v>
      </c>
      <c r="FU57" t="s">
        <v>191</v>
      </c>
      <c r="FV57" t="s">
        <v>191</v>
      </c>
      <c r="FW57" t="s">
        <v>191</v>
      </c>
      <c r="FX57" t="s">
        <v>191</v>
      </c>
      <c r="FY57">
        <v>1</v>
      </c>
      <c r="FZ57" t="s">
        <v>177</v>
      </c>
      <c r="GA57" t="s">
        <v>822</v>
      </c>
      <c r="GB57" t="s">
        <v>823</v>
      </c>
      <c r="GC57" t="s">
        <v>824</v>
      </c>
      <c r="GD57" t="s">
        <v>825</v>
      </c>
      <c r="GE57" t="s">
        <v>826</v>
      </c>
      <c r="GX57">
        <v>39796570</v>
      </c>
      <c r="GY57" t="s">
        <v>827</v>
      </c>
      <c r="GZ57" t="s">
        <v>828</v>
      </c>
      <c r="HB57">
        <v>56</v>
      </c>
    </row>
    <row r="58" spans="1:210" x14ac:dyDescent="0.25">
      <c r="A58" t="s">
        <v>829</v>
      </c>
      <c r="B58" t="s">
        <v>830</v>
      </c>
      <c r="F58" t="s">
        <v>818</v>
      </c>
      <c r="G58" t="s">
        <v>399</v>
      </c>
      <c r="H58" t="s">
        <v>169</v>
      </c>
      <c r="I58" t="s">
        <v>170</v>
      </c>
      <c r="J58" t="s">
        <v>819</v>
      </c>
      <c r="K58" t="s">
        <v>831</v>
      </c>
      <c r="L58" t="s">
        <v>832</v>
      </c>
      <c r="M58">
        <v>1</v>
      </c>
      <c r="N58">
        <v>1</v>
      </c>
      <c r="O58">
        <v>2</v>
      </c>
      <c r="P58" t="s">
        <v>205</v>
      </c>
      <c r="Q58" t="s">
        <v>186</v>
      </c>
      <c r="R58" t="s">
        <v>186</v>
      </c>
      <c r="S58" t="s">
        <v>176</v>
      </c>
      <c r="T58" t="s">
        <v>187</v>
      </c>
      <c r="U58">
        <v>0</v>
      </c>
      <c r="V58">
        <v>0</v>
      </c>
      <c r="W58">
        <v>1</v>
      </c>
      <c r="X58">
        <v>2</v>
      </c>
      <c r="Y58" t="s">
        <v>3345</v>
      </c>
      <c r="Z58" t="s">
        <v>177</v>
      </c>
      <c r="AA58" t="s">
        <v>179</v>
      </c>
      <c r="AB58" t="s">
        <v>179</v>
      </c>
      <c r="AC58" t="s">
        <v>177</v>
      </c>
      <c r="AD58" t="s">
        <v>177</v>
      </c>
      <c r="AE58" t="s">
        <v>177</v>
      </c>
      <c r="AF58" t="s">
        <v>177</v>
      </c>
      <c r="AG58" t="s">
        <v>177</v>
      </c>
      <c r="AH58" t="s">
        <v>177</v>
      </c>
      <c r="AI58" t="s">
        <v>177</v>
      </c>
      <c r="AJ58" t="s">
        <v>177</v>
      </c>
      <c r="AK58" t="s">
        <v>177</v>
      </c>
      <c r="AL58" t="s">
        <v>177</v>
      </c>
      <c r="AM58" t="s">
        <v>177</v>
      </c>
      <c r="AN58" t="s">
        <v>177</v>
      </c>
      <c r="AO58" t="s">
        <v>177</v>
      </c>
      <c r="AP58" t="s">
        <v>177</v>
      </c>
      <c r="AQ58" t="s">
        <v>177</v>
      </c>
      <c r="AR58" t="s">
        <v>179</v>
      </c>
      <c r="AS58" t="s">
        <v>376</v>
      </c>
      <c r="AT58">
        <v>0</v>
      </c>
      <c r="BE58" t="s">
        <v>314</v>
      </c>
      <c r="BF58" t="s">
        <v>177</v>
      </c>
      <c r="BG58" t="s">
        <v>175</v>
      </c>
      <c r="BH58" t="s">
        <v>177</v>
      </c>
      <c r="BI58" t="s">
        <v>177</v>
      </c>
      <c r="BJ58" t="s">
        <v>177</v>
      </c>
      <c r="BK58" t="s">
        <v>177</v>
      </c>
      <c r="BL58" t="s">
        <v>177</v>
      </c>
      <c r="BM58" t="s">
        <v>186</v>
      </c>
      <c r="BN58" t="s">
        <v>177</v>
      </c>
      <c r="BO58" t="s">
        <v>177</v>
      </c>
      <c r="BP58" t="s">
        <v>177</v>
      </c>
      <c r="BQ58" t="s">
        <v>177</v>
      </c>
      <c r="BR58" t="s">
        <v>177</v>
      </c>
      <c r="BS58" t="s">
        <v>177</v>
      </c>
      <c r="BT58">
        <f t="shared" si="1"/>
        <v>30</v>
      </c>
      <c r="BV58">
        <v>3</v>
      </c>
      <c r="BW58">
        <v>1</v>
      </c>
      <c r="BX58">
        <v>0</v>
      </c>
      <c r="CA58" t="s">
        <v>179</v>
      </c>
      <c r="CB58" t="s">
        <v>187</v>
      </c>
      <c r="CC58" t="s">
        <v>179</v>
      </c>
      <c r="CD58" t="s">
        <v>177</v>
      </c>
      <c r="CE58" t="s">
        <v>177</v>
      </c>
      <c r="CF58" t="s">
        <v>188</v>
      </c>
      <c r="CG58">
        <v>0</v>
      </c>
      <c r="CW58" t="s">
        <v>179</v>
      </c>
      <c r="CX58" t="s">
        <v>186</v>
      </c>
      <c r="DA58" t="s">
        <v>179</v>
      </c>
      <c r="DB58" t="s">
        <v>175</v>
      </c>
      <c r="DC58" t="s">
        <v>177</v>
      </c>
      <c r="DD58" t="s">
        <v>177</v>
      </c>
      <c r="DE58" s="18">
        <f t="shared" si="13"/>
        <v>3</v>
      </c>
      <c r="DF58" s="23">
        <v>2</v>
      </c>
      <c r="DG58" s="26">
        <f t="shared" si="2"/>
        <v>6</v>
      </c>
      <c r="DH58" s="18" t="s">
        <v>177</v>
      </c>
      <c r="DI58" s="23">
        <v>3</v>
      </c>
      <c r="DJ58" s="26">
        <f t="shared" si="3"/>
        <v>0</v>
      </c>
      <c r="DK58" t="s">
        <v>177</v>
      </c>
      <c r="DL58" t="s">
        <v>177</v>
      </c>
      <c r="DM58" t="s">
        <v>177</v>
      </c>
      <c r="DN58" t="s">
        <v>177</v>
      </c>
      <c r="DO58" s="18">
        <f t="shared" si="14"/>
        <v>0</v>
      </c>
      <c r="DP58" s="23">
        <v>4</v>
      </c>
      <c r="DQ58" s="26">
        <f t="shared" si="4"/>
        <v>0</v>
      </c>
      <c r="DR58" t="s">
        <v>177</v>
      </c>
      <c r="DS58" s="18" t="s">
        <v>177</v>
      </c>
      <c r="DT58" s="23">
        <v>0.5</v>
      </c>
      <c r="DU58" s="26">
        <f t="shared" si="5"/>
        <v>0</v>
      </c>
      <c r="DV58" t="s">
        <v>177</v>
      </c>
      <c r="DW58" t="s">
        <v>175</v>
      </c>
      <c r="DX58" s="18">
        <f t="shared" si="6"/>
        <v>2</v>
      </c>
      <c r="DY58" s="23">
        <v>4</v>
      </c>
      <c r="DZ58" s="26">
        <f t="shared" si="7"/>
        <v>8</v>
      </c>
      <c r="EA58" t="s">
        <v>177</v>
      </c>
      <c r="EB58" s="18" t="s">
        <v>177</v>
      </c>
      <c r="EC58" s="23">
        <v>1</v>
      </c>
      <c r="ED58" s="26">
        <f t="shared" si="8"/>
        <v>0</v>
      </c>
      <c r="EE58" t="s">
        <v>177</v>
      </c>
      <c r="EF58" s="18" t="s">
        <v>177</v>
      </c>
      <c r="EG58" s="23">
        <v>1</v>
      </c>
      <c r="EH58" s="26">
        <f t="shared" si="9"/>
        <v>0</v>
      </c>
      <c r="EI58" t="s">
        <v>177</v>
      </c>
      <c r="EJ58" s="18" t="s">
        <v>177</v>
      </c>
      <c r="EK58" s="23">
        <v>0.5</v>
      </c>
      <c r="EL58" s="26">
        <f t="shared" si="10"/>
        <v>0</v>
      </c>
      <c r="EM58" t="s">
        <v>177</v>
      </c>
      <c r="EN58" s="18" t="s">
        <v>177</v>
      </c>
      <c r="EO58" s="23">
        <v>0</v>
      </c>
      <c r="EP58" s="3">
        <f t="shared" si="11"/>
        <v>14</v>
      </c>
      <c r="EQ58" s="29">
        <f t="shared" si="12"/>
        <v>5</v>
      </c>
      <c r="ER58">
        <v>0</v>
      </c>
      <c r="ES58" t="s">
        <v>316</v>
      </c>
      <c r="EV58" t="s">
        <v>232</v>
      </c>
      <c r="EW58">
        <v>0</v>
      </c>
      <c r="EY58">
        <v>0</v>
      </c>
      <c r="FA58">
        <v>1</v>
      </c>
      <c r="FB58">
        <v>1</v>
      </c>
      <c r="FE58">
        <v>1</v>
      </c>
      <c r="FG58" t="s">
        <v>175</v>
      </c>
      <c r="FH58" t="s">
        <v>175</v>
      </c>
      <c r="FI58" t="s">
        <v>179</v>
      </c>
      <c r="FJ58" t="s">
        <v>175</v>
      </c>
      <c r="FK58" t="s">
        <v>175</v>
      </c>
      <c r="FL58" t="s">
        <v>179</v>
      </c>
      <c r="FO58" t="s">
        <v>191</v>
      </c>
      <c r="FP58" t="s">
        <v>191</v>
      </c>
      <c r="FQ58" t="s">
        <v>191</v>
      </c>
      <c r="FR58" t="s">
        <v>191</v>
      </c>
      <c r="FS58" t="s">
        <v>191</v>
      </c>
      <c r="FT58" t="s">
        <v>191</v>
      </c>
      <c r="FU58" t="s">
        <v>191</v>
      </c>
      <c r="FV58" t="s">
        <v>191</v>
      </c>
      <c r="FW58" t="s">
        <v>191</v>
      </c>
      <c r="FX58" t="s">
        <v>191</v>
      </c>
      <c r="FY58">
        <v>1</v>
      </c>
      <c r="FZ58" t="s">
        <v>175</v>
      </c>
      <c r="GA58" t="s">
        <v>833</v>
      </c>
      <c r="GB58" t="s">
        <v>834</v>
      </c>
      <c r="GC58" t="s">
        <v>835</v>
      </c>
      <c r="GD58" t="s">
        <v>836</v>
      </c>
      <c r="GE58" t="s">
        <v>837</v>
      </c>
      <c r="GX58">
        <v>39796574</v>
      </c>
      <c r="GY58" t="s">
        <v>838</v>
      </c>
      <c r="GZ58" t="s">
        <v>839</v>
      </c>
      <c r="HB58">
        <v>57</v>
      </c>
    </row>
    <row r="59" spans="1:210" x14ac:dyDescent="0.25">
      <c r="A59" t="s">
        <v>840</v>
      </c>
      <c r="B59" t="s">
        <v>841</v>
      </c>
      <c r="F59" t="s">
        <v>818</v>
      </c>
      <c r="G59" t="s">
        <v>399</v>
      </c>
      <c r="H59" t="s">
        <v>169</v>
      </c>
      <c r="I59" t="s">
        <v>170</v>
      </c>
      <c r="J59" t="s">
        <v>842</v>
      </c>
      <c r="K59" t="s">
        <v>843</v>
      </c>
      <c r="L59" t="s">
        <v>844</v>
      </c>
      <c r="M59">
        <v>2</v>
      </c>
      <c r="N59">
        <v>2</v>
      </c>
      <c r="O59">
        <v>2</v>
      </c>
      <c r="P59" t="s">
        <v>188</v>
      </c>
      <c r="Q59" t="s">
        <v>175</v>
      </c>
      <c r="R59" t="s">
        <v>179</v>
      </c>
      <c r="S59" t="s">
        <v>175</v>
      </c>
      <c r="T59" t="s">
        <v>177</v>
      </c>
      <c r="U59">
        <v>0</v>
      </c>
      <c r="V59">
        <v>0</v>
      </c>
      <c r="W59">
        <v>1</v>
      </c>
      <c r="X59">
        <v>2</v>
      </c>
      <c r="Y59" s="4" t="s">
        <v>3346</v>
      </c>
      <c r="Z59" t="s">
        <v>179</v>
      </c>
      <c r="AA59" t="s">
        <v>179</v>
      </c>
      <c r="AB59" t="s">
        <v>179</v>
      </c>
      <c r="AC59" t="s">
        <v>177</v>
      </c>
      <c r="AD59" t="s">
        <v>177</v>
      </c>
      <c r="AE59" t="s">
        <v>177</v>
      </c>
      <c r="AF59" t="s">
        <v>177</v>
      </c>
      <c r="AG59" t="s">
        <v>177</v>
      </c>
      <c r="AH59" t="s">
        <v>177</v>
      </c>
      <c r="AI59" t="s">
        <v>177</v>
      </c>
      <c r="AJ59" t="s">
        <v>177</v>
      </c>
      <c r="AK59" t="s">
        <v>177</v>
      </c>
      <c r="AL59" t="s">
        <v>177</v>
      </c>
      <c r="AM59" t="s">
        <v>177</v>
      </c>
      <c r="AN59" t="s">
        <v>177</v>
      </c>
      <c r="AO59" t="s">
        <v>177</v>
      </c>
      <c r="AP59" t="s">
        <v>177</v>
      </c>
      <c r="AQ59" t="s">
        <v>177</v>
      </c>
      <c r="AR59" t="s">
        <v>179</v>
      </c>
      <c r="AS59" t="s">
        <v>180</v>
      </c>
      <c r="AT59">
        <v>0</v>
      </c>
      <c r="BE59" t="s">
        <v>275</v>
      </c>
      <c r="BF59" t="s">
        <v>177</v>
      </c>
      <c r="BG59" t="s">
        <v>179</v>
      </c>
      <c r="BH59" t="s">
        <v>177</v>
      </c>
      <c r="BI59" t="s">
        <v>177</v>
      </c>
      <c r="BJ59" t="s">
        <v>177</v>
      </c>
      <c r="BK59" t="s">
        <v>177</v>
      </c>
      <c r="BL59" t="s">
        <v>177</v>
      </c>
      <c r="BM59" t="s">
        <v>175</v>
      </c>
      <c r="BN59" t="s">
        <v>177</v>
      </c>
      <c r="BO59" t="s">
        <v>177</v>
      </c>
      <c r="BP59" t="s">
        <v>177</v>
      </c>
      <c r="BQ59" t="s">
        <v>177</v>
      </c>
      <c r="BR59" t="s">
        <v>177</v>
      </c>
      <c r="BS59" t="s">
        <v>177</v>
      </c>
      <c r="BT59">
        <f t="shared" si="1"/>
        <v>21</v>
      </c>
      <c r="BV59">
        <v>3</v>
      </c>
      <c r="BW59">
        <v>1</v>
      </c>
      <c r="BX59">
        <v>1</v>
      </c>
      <c r="BY59" t="s">
        <v>181</v>
      </c>
      <c r="BZ59" t="s">
        <v>205</v>
      </c>
      <c r="CA59" t="s">
        <v>175</v>
      </c>
      <c r="CB59" t="s">
        <v>177</v>
      </c>
      <c r="CC59" t="s">
        <v>177</v>
      </c>
      <c r="CD59" t="s">
        <v>177</v>
      </c>
      <c r="CE59" t="s">
        <v>177</v>
      </c>
      <c r="CF59" t="s">
        <v>177</v>
      </c>
      <c r="CG59">
        <v>0</v>
      </c>
      <c r="CW59" t="s">
        <v>177</v>
      </c>
      <c r="CX59" t="s">
        <v>177</v>
      </c>
      <c r="DA59" t="s">
        <v>179</v>
      </c>
      <c r="DB59" t="s">
        <v>175</v>
      </c>
      <c r="DC59" t="s">
        <v>177</v>
      </c>
      <c r="DD59" t="s">
        <v>177</v>
      </c>
      <c r="DE59" s="18">
        <f t="shared" si="13"/>
        <v>3</v>
      </c>
      <c r="DF59" s="23">
        <v>2</v>
      </c>
      <c r="DG59" s="26">
        <f t="shared" si="2"/>
        <v>6</v>
      </c>
      <c r="DH59" s="18" t="s">
        <v>177</v>
      </c>
      <c r="DI59" s="23">
        <v>3</v>
      </c>
      <c r="DJ59" s="26">
        <f t="shared" si="3"/>
        <v>0</v>
      </c>
      <c r="DK59" t="s">
        <v>177</v>
      </c>
      <c r="DL59" t="s">
        <v>177</v>
      </c>
      <c r="DM59" t="s">
        <v>177</v>
      </c>
      <c r="DN59" t="s">
        <v>177</v>
      </c>
      <c r="DO59" s="18">
        <f t="shared" si="14"/>
        <v>0</v>
      </c>
      <c r="DP59" s="23">
        <v>4</v>
      </c>
      <c r="DQ59" s="26">
        <f t="shared" si="4"/>
        <v>0</v>
      </c>
      <c r="DR59" t="s">
        <v>177</v>
      </c>
      <c r="DS59" s="18" t="s">
        <v>177</v>
      </c>
      <c r="DT59" s="23">
        <v>0.5</v>
      </c>
      <c r="DU59" s="26">
        <f t="shared" si="5"/>
        <v>0</v>
      </c>
      <c r="DV59" t="s">
        <v>177</v>
      </c>
      <c r="DW59" t="s">
        <v>177</v>
      </c>
      <c r="DX59" s="18">
        <f t="shared" si="6"/>
        <v>0</v>
      </c>
      <c r="DY59" s="23">
        <v>4</v>
      </c>
      <c r="DZ59" s="26">
        <f t="shared" si="7"/>
        <v>0</v>
      </c>
      <c r="EA59" t="s">
        <v>177</v>
      </c>
      <c r="EB59" s="18" t="s">
        <v>177</v>
      </c>
      <c r="EC59" s="23">
        <v>1</v>
      </c>
      <c r="ED59" s="26">
        <f t="shared" si="8"/>
        <v>0</v>
      </c>
      <c r="EE59" t="s">
        <v>177</v>
      </c>
      <c r="EF59" s="18" t="s">
        <v>177</v>
      </c>
      <c r="EG59" s="23">
        <v>1</v>
      </c>
      <c r="EH59" s="26">
        <f t="shared" si="9"/>
        <v>0</v>
      </c>
      <c r="EI59" t="s">
        <v>177</v>
      </c>
      <c r="EJ59" s="18" t="s">
        <v>177</v>
      </c>
      <c r="EK59" s="23">
        <v>0.5</v>
      </c>
      <c r="EL59" s="26">
        <f t="shared" si="10"/>
        <v>0</v>
      </c>
      <c r="EM59" t="s">
        <v>177</v>
      </c>
      <c r="EN59" s="18" t="s">
        <v>177</v>
      </c>
      <c r="EO59" s="23">
        <v>0</v>
      </c>
      <c r="EP59" s="3">
        <f t="shared" si="11"/>
        <v>6</v>
      </c>
      <c r="EQ59" s="29">
        <f t="shared" si="12"/>
        <v>3</v>
      </c>
      <c r="ER59">
        <v>0</v>
      </c>
      <c r="ES59" t="s">
        <v>316</v>
      </c>
      <c r="EV59" t="s">
        <v>177</v>
      </c>
      <c r="EW59">
        <v>0</v>
      </c>
      <c r="EY59">
        <v>0</v>
      </c>
      <c r="FA59">
        <v>0</v>
      </c>
      <c r="FE59">
        <v>1</v>
      </c>
      <c r="FG59" t="s">
        <v>175</v>
      </c>
      <c r="FH59" t="s">
        <v>175</v>
      </c>
      <c r="FI59" t="s">
        <v>179</v>
      </c>
      <c r="FJ59" t="s">
        <v>179</v>
      </c>
      <c r="FK59" t="s">
        <v>179</v>
      </c>
      <c r="FL59" t="s">
        <v>179</v>
      </c>
      <c r="FO59" t="s">
        <v>191</v>
      </c>
      <c r="FP59" t="s">
        <v>191</v>
      </c>
      <c r="FQ59" t="s">
        <v>191</v>
      </c>
      <c r="FR59" t="s">
        <v>191</v>
      </c>
      <c r="FS59" t="s">
        <v>191</v>
      </c>
      <c r="FT59" t="s">
        <v>191</v>
      </c>
      <c r="FU59" t="s">
        <v>191</v>
      </c>
      <c r="FV59" t="s">
        <v>191</v>
      </c>
      <c r="FW59" t="s">
        <v>191</v>
      </c>
      <c r="FX59" t="s">
        <v>191</v>
      </c>
      <c r="FY59">
        <v>0</v>
      </c>
      <c r="FZ59" t="s">
        <v>177</v>
      </c>
      <c r="GA59" t="s">
        <v>845</v>
      </c>
      <c r="GB59" t="s">
        <v>846</v>
      </c>
      <c r="GC59" t="s">
        <v>847</v>
      </c>
      <c r="GD59" t="s">
        <v>848</v>
      </c>
      <c r="GE59" t="s">
        <v>849</v>
      </c>
      <c r="GX59">
        <v>39796562</v>
      </c>
      <c r="GY59" t="s">
        <v>850</v>
      </c>
      <c r="GZ59" t="s">
        <v>851</v>
      </c>
      <c r="HB59">
        <v>58</v>
      </c>
    </row>
    <row r="60" spans="1:210" x14ac:dyDescent="0.25">
      <c r="A60" t="s">
        <v>852</v>
      </c>
      <c r="B60" t="s">
        <v>853</v>
      </c>
      <c r="F60" t="s">
        <v>818</v>
      </c>
      <c r="G60" t="s">
        <v>399</v>
      </c>
      <c r="H60" t="s">
        <v>169</v>
      </c>
      <c r="I60" t="s">
        <v>170</v>
      </c>
      <c r="J60" t="s">
        <v>819</v>
      </c>
      <c r="K60" t="s">
        <v>854</v>
      </c>
      <c r="L60" t="s">
        <v>855</v>
      </c>
      <c r="M60">
        <v>1</v>
      </c>
      <c r="N60">
        <v>1</v>
      </c>
      <c r="O60">
        <v>2</v>
      </c>
      <c r="P60" t="s">
        <v>174</v>
      </c>
      <c r="Q60" t="s">
        <v>186</v>
      </c>
      <c r="R60" t="s">
        <v>188</v>
      </c>
      <c r="S60" t="s">
        <v>187</v>
      </c>
      <c r="T60" t="s">
        <v>177</v>
      </c>
      <c r="U60">
        <v>1</v>
      </c>
      <c r="V60">
        <v>0</v>
      </c>
      <c r="W60">
        <v>1</v>
      </c>
      <c r="X60">
        <v>2</v>
      </c>
      <c r="Y60" s="4" t="s">
        <v>3345</v>
      </c>
      <c r="Z60" t="s">
        <v>177</v>
      </c>
      <c r="AA60" t="s">
        <v>179</v>
      </c>
      <c r="AB60" t="s">
        <v>179</v>
      </c>
      <c r="AC60" t="s">
        <v>177</v>
      </c>
      <c r="AD60" t="s">
        <v>177</v>
      </c>
      <c r="AE60" t="s">
        <v>177</v>
      </c>
      <c r="AF60" t="s">
        <v>177</v>
      </c>
      <c r="AG60" t="s">
        <v>177</v>
      </c>
      <c r="AH60" t="s">
        <v>177</v>
      </c>
      <c r="AI60" t="s">
        <v>177</v>
      </c>
      <c r="AJ60" t="s">
        <v>177</v>
      </c>
      <c r="AK60" t="s">
        <v>177</v>
      </c>
      <c r="AL60" t="s">
        <v>177</v>
      </c>
      <c r="AM60" t="s">
        <v>177</v>
      </c>
      <c r="AN60" t="s">
        <v>177</v>
      </c>
      <c r="AO60" t="s">
        <v>177</v>
      </c>
      <c r="AP60" t="s">
        <v>177</v>
      </c>
      <c r="AQ60" t="s">
        <v>177</v>
      </c>
      <c r="AR60" t="s">
        <v>179</v>
      </c>
      <c r="AS60" t="s">
        <v>204</v>
      </c>
      <c r="AT60">
        <v>0</v>
      </c>
      <c r="BE60" t="s">
        <v>181</v>
      </c>
      <c r="BF60" t="s">
        <v>177</v>
      </c>
      <c r="BG60" t="s">
        <v>175</v>
      </c>
      <c r="BH60" t="s">
        <v>177</v>
      </c>
      <c r="BI60" t="s">
        <v>461</v>
      </c>
      <c r="BJ60" t="s">
        <v>177</v>
      </c>
      <c r="BK60" t="s">
        <v>177</v>
      </c>
      <c r="BL60" t="s">
        <v>177</v>
      </c>
      <c r="BM60" t="s">
        <v>175</v>
      </c>
      <c r="BN60" t="s">
        <v>177</v>
      </c>
      <c r="BO60" t="s">
        <v>177</v>
      </c>
      <c r="BP60" t="s">
        <v>177</v>
      </c>
      <c r="BQ60" t="s">
        <v>177</v>
      </c>
      <c r="BR60" t="s">
        <v>177</v>
      </c>
      <c r="BS60" t="s">
        <v>177</v>
      </c>
      <c r="BT60">
        <f t="shared" si="1"/>
        <v>174</v>
      </c>
      <c r="BV60">
        <v>3</v>
      </c>
      <c r="BW60">
        <v>1</v>
      </c>
      <c r="BX60">
        <v>1</v>
      </c>
      <c r="BY60" t="s">
        <v>205</v>
      </c>
      <c r="BZ60" t="s">
        <v>205</v>
      </c>
      <c r="CA60" t="s">
        <v>175</v>
      </c>
      <c r="CB60" t="s">
        <v>177</v>
      </c>
      <c r="CC60" t="s">
        <v>179</v>
      </c>
      <c r="CD60" t="s">
        <v>177</v>
      </c>
      <c r="CE60" t="s">
        <v>177</v>
      </c>
      <c r="CF60" t="s">
        <v>177</v>
      </c>
      <c r="CG60">
        <v>1</v>
      </c>
      <c r="CH60" t="s">
        <v>461</v>
      </c>
      <c r="CI60" t="s">
        <v>414</v>
      </c>
      <c r="CJ60" t="s">
        <v>179</v>
      </c>
      <c r="CK60" t="s">
        <v>177</v>
      </c>
      <c r="CL60" t="s">
        <v>177</v>
      </c>
      <c r="CM60" t="s">
        <v>179</v>
      </c>
      <c r="CN60" t="s">
        <v>177</v>
      </c>
      <c r="CO60" t="s">
        <v>177</v>
      </c>
      <c r="CP60" t="s">
        <v>177</v>
      </c>
      <c r="CQ60" t="s">
        <v>177</v>
      </c>
      <c r="CR60" t="s">
        <v>177</v>
      </c>
      <c r="CS60" t="s">
        <v>177</v>
      </c>
      <c r="CW60" t="s">
        <v>179</v>
      </c>
      <c r="CX60" t="s">
        <v>175</v>
      </c>
      <c r="DA60" t="s">
        <v>179</v>
      </c>
      <c r="DB60" t="s">
        <v>179</v>
      </c>
      <c r="DC60" t="s">
        <v>177</v>
      </c>
      <c r="DD60" t="s">
        <v>177</v>
      </c>
      <c r="DE60" s="18">
        <f t="shared" si="13"/>
        <v>2</v>
      </c>
      <c r="DF60" s="23">
        <v>2</v>
      </c>
      <c r="DG60" s="26">
        <f t="shared" si="2"/>
        <v>4</v>
      </c>
      <c r="DH60" s="18" t="s">
        <v>177</v>
      </c>
      <c r="DI60" s="23">
        <v>3</v>
      </c>
      <c r="DJ60" s="26">
        <f t="shared" si="3"/>
        <v>0</v>
      </c>
      <c r="DK60" t="s">
        <v>177</v>
      </c>
      <c r="DL60" t="s">
        <v>177</v>
      </c>
      <c r="DM60" t="s">
        <v>177</v>
      </c>
      <c r="DN60" t="s">
        <v>177</v>
      </c>
      <c r="DO60" s="18">
        <f t="shared" si="14"/>
        <v>0</v>
      </c>
      <c r="DP60" s="23">
        <v>4</v>
      </c>
      <c r="DQ60" s="26">
        <f t="shared" si="4"/>
        <v>0</v>
      </c>
      <c r="DR60" t="s">
        <v>177</v>
      </c>
      <c r="DS60" s="18" t="s">
        <v>177</v>
      </c>
      <c r="DT60" s="23">
        <v>0.5</v>
      </c>
      <c r="DU60" s="26">
        <f t="shared" si="5"/>
        <v>0</v>
      </c>
      <c r="DV60" t="s">
        <v>177</v>
      </c>
      <c r="DW60" t="s">
        <v>175</v>
      </c>
      <c r="DX60" s="18">
        <f t="shared" si="6"/>
        <v>2</v>
      </c>
      <c r="DY60" s="23">
        <v>4</v>
      </c>
      <c r="DZ60" s="26">
        <f t="shared" si="7"/>
        <v>8</v>
      </c>
      <c r="EA60" t="s">
        <v>177</v>
      </c>
      <c r="EB60" s="18" t="s">
        <v>177</v>
      </c>
      <c r="EC60" s="23">
        <v>1</v>
      </c>
      <c r="ED60" s="26">
        <f t="shared" si="8"/>
        <v>0</v>
      </c>
      <c r="EE60" t="s">
        <v>177</v>
      </c>
      <c r="EF60" s="18" t="s">
        <v>177</v>
      </c>
      <c r="EG60" s="23">
        <v>1</v>
      </c>
      <c r="EH60" s="26">
        <f t="shared" si="9"/>
        <v>0</v>
      </c>
      <c r="EI60" t="s">
        <v>177</v>
      </c>
      <c r="EJ60" s="18" t="s">
        <v>177</v>
      </c>
      <c r="EK60" s="23">
        <v>0.5</v>
      </c>
      <c r="EL60" s="26">
        <f t="shared" si="10"/>
        <v>0</v>
      </c>
      <c r="EM60" t="s">
        <v>177</v>
      </c>
      <c r="EN60" s="18" t="s">
        <v>177</v>
      </c>
      <c r="EO60" s="23">
        <v>0</v>
      </c>
      <c r="EP60" s="3">
        <f t="shared" si="11"/>
        <v>12</v>
      </c>
      <c r="EQ60" s="29">
        <f t="shared" si="12"/>
        <v>4</v>
      </c>
      <c r="ER60">
        <v>0</v>
      </c>
      <c r="ES60" t="s">
        <v>316</v>
      </c>
      <c r="EV60" t="s">
        <v>176</v>
      </c>
      <c r="EW60">
        <v>0</v>
      </c>
      <c r="EY60">
        <v>0</v>
      </c>
      <c r="FA60">
        <v>1</v>
      </c>
      <c r="FB60">
        <v>1</v>
      </c>
      <c r="FE60">
        <v>0</v>
      </c>
      <c r="FG60" t="s">
        <v>175</v>
      </c>
      <c r="FH60" t="s">
        <v>179</v>
      </c>
      <c r="FI60" t="s">
        <v>175</v>
      </c>
      <c r="FJ60" t="s">
        <v>179</v>
      </c>
      <c r="FK60" t="s">
        <v>179</v>
      </c>
      <c r="FL60" t="s">
        <v>179</v>
      </c>
      <c r="FO60" t="s">
        <v>438</v>
      </c>
      <c r="FP60" t="s">
        <v>191</v>
      </c>
      <c r="FQ60" t="s">
        <v>191</v>
      </c>
      <c r="FR60" t="s">
        <v>191</v>
      </c>
      <c r="FS60" t="s">
        <v>191</v>
      </c>
      <c r="FT60" t="s">
        <v>191</v>
      </c>
      <c r="FU60" t="s">
        <v>191</v>
      </c>
      <c r="FV60" t="s">
        <v>191</v>
      </c>
      <c r="FW60" t="s">
        <v>191</v>
      </c>
      <c r="FX60" t="s">
        <v>191</v>
      </c>
      <c r="FY60">
        <v>0</v>
      </c>
      <c r="FZ60" t="s">
        <v>177</v>
      </c>
      <c r="GA60" t="s">
        <v>856</v>
      </c>
      <c r="GB60" t="s">
        <v>857</v>
      </c>
      <c r="GC60" t="s">
        <v>858</v>
      </c>
      <c r="GD60" t="s">
        <v>859</v>
      </c>
      <c r="GE60" t="s">
        <v>849</v>
      </c>
      <c r="GX60">
        <v>39796565</v>
      </c>
      <c r="GY60" t="s">
        <v>860</v>
      </c>
      <c r="GZ60" t="s">
        <v>861</v>
      </c>
      <c r="HB60">
        <v>59</v>
      </c>
    </row>
    <row r="61" spans="1:210" x14ac:dyDescent="0.25">
      <c r="A61" t="s">
        <v>862</v>
      </c>
      <c r="B61" t="s">
        <v>863</v>
      </c>
      <c r="F61" t="s">
        <v>818</v>
      </c>
      <c r="G61" t="s">
        <v>399</v>
      </c>
      <c r="H61" t="s">
        <v>169</v>
      </c>
      <c r="I61" t="s">
        <v>170</v>
      </c>
      <c r="J61" t="s">
        <v>819</v>
      </c>
      <c r="K61" t="s">
        <v>864</v>
      </c>
      <c r="L61" t="s">
        <v>865</v>
      </c>
      <c r="M61">
        <v>2</v>
      </c>
      <c r="N61">
        <v>1</v>
      </c>
      <c r="O61">
        <v>2</v>
      </c>
      <c r="P61" t="s">
        <v>232</v>
      </c>
      <c r="Q61" t="s">
        <v>186</v>
      </c>
      <c r="R61" t="s">
        <v>187</v>
      </c>
      <c r="S61" t="s">
        <v>175</v>
      </c>
      <c r="T61" t="s">
        <v>177</v>
      </c>
      <c r="U61">
        <v>0</v>
      </c>
      <c r="V61">
        <v>0</v>
      </c>
      <c r="W61">
        <v>1</v>
      </c>
      <c r="X61">
        <v>1</v>
      </c>
      <c r="Y61" s="4" t="s">
        <v>3345</v>
      </c>
      <c r="Z61" t="s">
        <v>177</v>
      </c>
      <c r="AA61" t="s">
        <v>179</v>
      </c>
      <c r="AB61" t="s">
        <v>179</v>
      </c>
      <c r="AC61" t="s">
        <v>177</v>
      </c>
      <c r="AD61" t="s">
        <v>177</v>
      </c>
      <c r="AE61" t="s">
        <v>177</v>
      </c>
      <c r="AF61" t="s">
        <v>177</v>
      </c>
      <c r="AG61" t="s">
        <v>177</v>
      </c>
      <c r="AH61" t="s">
        <v>177</v>
      </c>
      <c r="AI61" t="s">
        <v>177</v>
      </c>
      <c r="AJ61" t="s">
        <v>177</v>
      </c>
      <c r="AK61" t="s">
        <v>177</v>
      </c>
      <c r="AL61" t="s">
        <v>177</v>
      </c>
      <c r="AM61" t="s">
        <v>177</v>
      </c>
      <c r="AN61" t="s">
        <v>177</v>
      </c>
      <c r="AO61" t="s">
        <v>177</v>
      </c>
      <c r="AP61" t="s">
        <v>177</v>
      </c>
      <c r="AQ61" t="s">
        <v>177</v>
      </c>
      <c r="AR61" t="s">
        <v>175</v>
      </c>
      <c r="AS61" t="s">
        <v>204</v>
      </c>
      <c r="AT61">
        <v>0</v>
      </c>
      <c r="BE61" t="s">
        <v>181</v>
      </c>
      <c r="BF61" t="s">
        <v>177</v>
      </c>
      <c r="BG61" t="s">
        <v>179</v>
      </c>
      <c r="BH61" t="s">
        <v>177</v>
      </c>
      <c r="BI61" t="s">
        <v>288</v>
      </c>
      <c r="BJ61" t="s">
        <v>177</v>
      </c>
      <c r="BK61" t="s">
        <v>177</v>
      </c>
      <c r="BL61" t="s">
        <v>177</v>
      </c>
      <c r="BM61" t="s">
        <v>175</v>
      </c>
      <c r="BN61" t="s">
        <v>177</v>
      </c>
      <c r="BO61" t="s">
        <v>177</v>
      </c>
      <c r="BP61" t="s">
        <v>177</v>
      </c>
      <c r="BQ61" t="s">
        <v>177</v>
      </c>
      <c r="BR61" t="s">
        <v>177</v>
      </c>
      <c r="BS61" t="s">
        <v>177</v>
      </c>
      <c r="BT61">
        <f t="shared" si="1"/>
        <v>123</v>
      </c>
      <c r="BV61">
        <v>3</v>
      </c>
      <c r="BW61">
        <v>1</v>
      </c>
      <c r="BX61">
        <v>1</v>
      </c>
      <c r="BY61" t="s">
        <v>180</v>
      </c>
      <c r="BZ61" t="s">
        <v>314</v>
      </c>
      <c r="CA61" t="s">
        <v>177</v>
      </c>
      <c r="CB61" t="s">
        <v>177</v>
      </c>
      <c r="CC61" t="s">
        <v>177</v>
      </c>
      <c r="CD61" t="s">
        <v>177</v>
      </c>
      <c r="CE61" t="s">
        <v>177</v>
      </c>
      <c r="CF61" t="s">
        <v>177</v>
      </c>
      <c r="CG61">
        <v>0</v>
      </c>
      <c r="CW61" t="s">
        <v>179</v>
      </c>
      <c r="CX61" t="s">
        <v>175</v>
      </c>
      <c r="DA61" t="s">
        <v>179</v>
      </c>
      <c r="DB61" t="s">
        <v>175</v>
      </c>
      <c r="DC61" t="s">
        <v>177</v>
      </c>
      <c r="DD61" t="s">
        <v>177</v>
      </c>
      <c r="DE61" s="18">
        <f t="shared" si="13"/>
        <v>3</v>
      </c>
      <c r="DF61" s="23">
        <v>2</v>
      </c>
      <c r="DG61" s="26">
        <f t="shared" si="2"/>
        <v>6</v>
      </c>
      <c r="DH61" s="18" t="s">
        <v>177</v>
      </c>
      <c r="DI61" s="23">
        <v>3</v>
      </c>
      <c r="DJ61" s="26">
        <f t="shared" si="3"/>
        <v>0</v>
      </c>
      <c r="DK61" t="s">
        <v>177</v>
      </c>
      <c r="DL61" t="s">
        <v>177</v>
      </c>
      <c r="DM61" t="s">
        <v>177</v>
      </c>
      <c r="DN61" t="s">
        <v>177</v>
      </c>
      <c r="DO61" s="18">
        <f t="shared" si="14"/>
        <v>0</v>
      </c>
      <c r="DP61" s="23">
        <v>4</v>
      </c>
      <c r="DQ61" s="26">
        <f t="shared" si="4"/>
        <v>0</v>
      </c>
      <c r="DR61" t="s">
        <v>177</v>
      </c>
      <c r="DS61" s="18" t="s">
        <v>177</v>
      </c>
      <c r="DT61" s="23">
        <v>0.5</v>
      </c>
      <c r="DU61" s="26">
        <f t="shared" si="5"/>
        <v>0</v>
      </c>
      <c r="DV61" t="s">
        <v>175</v>
      </c>
      <c r="DW61" t="s">
        <v>179</v>
      </c>
      <c r="DX61" s="18">
        <f t="shared" si="6"/>
        <v>3</v>
      </c>
      <c r="DY61" s="23">
        <v>4</v>
      </c>
      <c r="DZ61" s="26">
        <f t="shared" si="7"/>
        <v>12</v>
      </c>
      <c r="EA61" t="s">
        <v>177</v>
      </c>
      <c r="EB61" s="18" t="s">
        <v>177</v>
      </c>
      <c r="EC61" s="23">
        <v>1</v>
      </c>
      <c r="ED61" s="26">
        <f t="shared" si="8"/>
        <v>0</v>
      </c>
      <c r="EE61" t="s">
        <v>177</v>
      </c>
      <c r="EF61" s="18" t="s">
        <v>177</v>
      </c>
      <c r="EG61" s="23">
        <v>1</v>
      </c>
      <c r="EH61" s="26">
        <f t="shared" si="9"/>
        <v>0</v>
      </c>
      <c r="EI61" t="s">
        <v>177</v>
      </c>
      <c r="EJ61" s="18" t="s">
        <v>177</v>
      </c>
      <c r="EK61" s="23">
        <v>0.5</v>
      </c>
      <c r="EL61" s="26">
        <f t="shared" si="10"/>
        <v>0</v>
      </c>
      <c r="EM61" t="s">
        <v>177</v>
      </c>
      <c r="EN61" s="18" t="s">
        <v>177</v>
      </c>
      <c r="EO61" s="23">
        <v>0</v>
      </c>
      <c r="EP61" s="3">
        <f t="shared" si="11"/>
        <v>18</v>
      </c>
      <c r="EQ61" s="29">
        <f t="shared" si="12"/>
        <v>6</v>
      </c>
      <c r="ER61">
        <v>0</v>
      </c>
      <c r="ES61" t="s">
        <v>316</v>
      </c>
      <c r="EV61" t="s">
        <v>188</v>
      </c>
      <c r="EW61">
        <v>0</v>
      </c>
      <c r="EY61">
        <v>0</v>
      </c>
      <c r="FA61">
        <v>0</v>
      </c>
      <c r="FE61">
        <v>0</v>
      </c>
      <c r="FG61" t="s">
        <v>177</v>
      </c>
      <c r="FH61" t="s">
        <v>177</v>
      </c>
      <c r="FI61" t="s">
        <v>175</v>
      </c>
      <c r="FJ61" t="s">
        <v>179</v>
      </c>
      <c r="FK61" t="s">
        <v>175</v>
      </c>
      <c r="FL61" t="s">
        <v>175</v>
      </c>
      <c r="FO61" t="s">
        <v>191</v>
      </c>
      <c r="FP61" t="s">
        <v>191</v>
      </c>
      <c r="FQ61" t="s">
        <v>191</v>
      </c>
      <c r="FR61" t="s">
        <v>191</v>
      </c>
      <c r="FS61" t="s">
        <v>191</v>
      </c>
      <c r="FT61" t="s">
        <v>191</v>
      </c>
      <c r="FU61" t="s">
        <v>191</v>
      </c>
      <c r="FV61" t="s">
        <v>191</v>
      </c>
      <c r="FW61" t="s">
        <v>191</v>
      </c>
      <c r="FX61" t="s">
        <v>191</v>
      </c>
      <c r="FY61">
        <v>0</v>
      </c>
      <c r="FZ61" t="s">
        <v>177</v>
      </c>
      <c r="GA61" t="s">
        <v>866</v>
      </c>
      <c r="GB61" t="s">
        <v>867</v>
      </c>
      <c r="GC61" t="s">
        <v>868</v>
      </c>
      <c r="GD61" t="s">
        <v>869</v>
      </c>
      <c r="GE61" t="s">
        <v>870</v>
      </c>
      <c r="GX61">
        <v>39796557</v>
      </c>
      <c r="GY61" t="s">
        <v>871</v>
      </c>
      <c r="GZ61" t="s">
        <v>872</v>
      </c>
      <c r="HB61">
        <v>60</v>
      </c>
    </row>
    <row r="62" spans="1:210" x14ac:dyDescent="0.25">
      <c r="A62" t="s">
        <v>873</v>
      </c>
      <c r="B62" t="s">
        <v>874</v>
      </c>
      <c r="F62" t="s">
        <v>818</v>
      </c>
      <c r="G62" t="s">
        <v>875</v>
      </c>
      <c r="H62" t="s">
        <v>169</v>
      </c>
      <c r="I62" t="s">
        <v>170</v>
      </c>
      <c r="J62" t="s">
        <v>819</v>
      </c>
      <c r="K62" t="s">
        <v>876</v>
      </c>
      <c r="L62" t="s">
        <v>877</v>
      </c>
      <c r="M62">
        <v>2</v>
      </c>
      <c r="N62">
        <v>2</v>
      </c>
      <c r="O62">
        <v>2</v>
      </c>
      <c r="P62" t="s">
        <v>176</v>
      </c>
      <c r="Q62" t="s">
        <v>186</v>
      </c>
      <c r="R62" t="s">
        <v>186</v>
      </c>
      <c r="S62" t="s">
        <v>175</v>
      </c>
      <c r="T62" t="s">
        <v>177</v>
      </c>
      <c r="U62">
        <v>0</v>
      </c>
      <c r="V62">
        <v>0</v>
      </c>
      <c r="W62">
        <v>1</v>
      </c>
      <c r="X62">
        <v>2</v>
      </c>
      <c r="Y62" s="4" t="s">
        <v>3357</v>
      </c>
      <c r="Z62" t="s">
        <v>177</v>
      </c>
      <c r="AA62" t="s">
        <v>179</v>
      </c>
      <c r="AB62" t="s">
        <v>179</v>
      </c>
      <c r="AC62" t="s">
        <v>177</v>
      </c>
      <c r="AD62" t="s">
        <v>177</v>
      </c>
      <c r="AE62" t="s">
        <v>179</v>
      </c>
      <c r="AF62" t="s">
        <v>177</v>
      </c>
      <c r="AG62" t="s">
        <v>177</v>
      </c>
      <c r="AH62" t="s">
        <v>177</v>
      </c>
      <c r="AI62" t="s">
        <v>177</v>
      </c>
      <c r="AJ62" t="s">
        <v>177</v>
      </c>
      <c r="AK62" t="s">
        <v>177</v>
      </c>
      <c r="AL62" t="s">
        <v>177</v>
      </c>
      <c r="AM62" t="s">
        <v>177</v>
      </c>
      <c r="AN62" t="s">
        <v>177</v>
      </c>
      <c r="AO62" t="s">
        <v>177</v>
      </c>
      <c r="AP62" t="s">
        <v>177</v>
      </c>
      <c r="AQ62" t="s">
        <v>177</v>
      </c>
      <c r="AR62" t="s">
        <v>179</v>
      </c>
      <c r="AS62" t="s">
        <v>180</v>
      </c>
      <c r="AT62">
        <v>0</v>
      </c>
      <c r="BE62" t="s">
        <v>485</v>
      </c>
      <c r="BF62" t="s">
        <v>177</v>
      </c>
      <c r="BG62" t="s">
        <v>179</v>
      </c>
      <c r="BH62" t="s">
        <v>177</v>
      </c>
      <c r="BI62" t="s">
        <v>177</v>
      </c>
      <c r="BJ62" t="s">
        <v>177</v>
      </c>
      <c r="BK62" t="s">
        <v>177</v>
      </c>
      <c r="BL62" t="s">
        <v>177</v>
      </c>
      <c r="BM62" t="s">
        <v>175</v>
      </c>
      <c r="BN62" t="s">
        <v>177</v>
      </c>
      <c r="BO62" t="s">
        <v>177</v>
      </c>
      <c r="BP62" t="s">
        <v>177</v>
      </c>
      <c r="BQ62" t="s">
        <v>177</v>
      </c>
      <c r="BR62" t="s">
        <v>177</v>
      </c>
      <c r="BS62" t="s">
        <v>177</v>
      </c>
      <c r="BT62">
        <f t="shared" si="1"/>
        <v>20</v>
      </c>
      <c r="BV62">
        <v>3</v>
      </c>
      <c r="BW62">
        <v>1</v>
      </c>
      <c r="BX62">
        <v>1</v>
      </c>
      <c r="BY62" t="s">
        <v>183</v>
      </c>
      <c r="BZ62" t="s">
        <v>176</v>
      </c>
      <c r="CA62" t="s">
        <v>177</v>
      </c>
      <c r="CB62" t="s">
        <v>177</v>
      </c>
      <c r="CC62" t="s">
        <v>177</v>
      </c>
      <c r="CD62" t="s">
        <v>177</v>
      </c>
      <c r="CE62" t="s">
        <v>186</v>
      </c>
      <c r="CF62" t="s">
        <v>175</v>
      </c>
      <c r="CG62">
        <v>1</v>
      </c>
      <c r="CH62" t="s">
        <v>461</v>
      </c>
      <c r="CI62" t="s">
        <v>414</v>
      </c>
      <c r="CJ62" t="s">
        <v>179</v>
      </c>
      <c r="CK62" t="s">
        <v>177</v>
      </c>
      <c r="CL62" t="s">
        <v>177</v>
      </c>
      <c r="CM62" t="s">
        <v>179</v>
      </c>
      <c r="CN62" t="s">
        <v>177</v>
      </c>
      <c r="CO62" t="s">
        <v>177</v>
      </c>
      <c r="CP62" t="s">
        <v>177</v>
      </c>
      <c r="CQ62" t="s">
        <v>177</v>
      </c>
      <c r="CR62" t="s">
        <v>177</v>
      </c>
      <c r="CS62" t="s">
        <v>177</v>
      </c>
      <c r="CW62" t="s">
        <v>179</v>
      </c>
      <c r="CX62" t="s">
        <v>175</v>
      </c>
      <c r="DA62" t="s">
        <v>179</v>
      </c>
      <c r="DB62" t="s">
        <v>175</v>
      </c>
      <c r="DC62" t="s">
        <v>177</v>
      </c>
      <c r="DD62" t="s">
        <v>177</v>
      </c>
      <c r="DE62" s="18">
        <f t="shared" si="13"/>
        <v>3</v>
      </c>
      <c r="DF62" s="23">
        <v>2</v>
      </c>
      <c r="DG62" s="26">
        <f t="shared" si="2"/>
        <v>6</v>
      </c>
      <c r="DH62" s="18" t="s">
        <v>177</v>
      </c>
      <c r="DI62" s="23">
        <v>3</v>
      </c>
      <c r="DJ62" s="26">
        <f t="shared" si="3"/>
        <v>0</v>
      </c>
      <c r="DK62" t="s">
        <v>177</v>
      </c>
      <c r="DL62" t="s">
        <v>177</v>
      </c>
      <c r="DM62" t="s">
        <v>177</v>
      </c>
      <c r="DN62" t="s">
        <v>177</v>
      </c>
      <c r="DO62" s="18">
        <f t="shared" si="14"/>
        <v>0</v>
      </c>
      <c r="DP62" s="23">
        <v>4</v>
      </c>
      <c r="DQ62" s="26">
        <f t="shared" si="4"/>
        <v>0</v>
      </c>
      <c r="DR62" t="s">
        <v>177</v>
      </c>
      <c r="DS62" s="18" t="s">
        <v>177</v>
      </c>
      <c r="DT62" s="23">
        <v>0.5</v>
      </c>
      <c r="DU62" s="26">
        <f t="shared" si="5"/>
        <v>0</v>
      </c>
      <c r="DV62" t="s">
        <v>177</v>
      </c>
      <c r="DW62" t="s">
        <v>175</v>
      </c>
      <c r="DX62" s="18">
        <f t="shared" si="6"/>
        <v>2</v>
      </c>
      <c r="DY62" s="23">
        <v>4</v>
      </c>
      <c r="DZ62" s="26">
        <f t="shared" si="7"/>
        <v>8</v>
      </c>
      <c r="EA62" t="s">
        <v>177</v>
      </c>
      <c r="EB62" s="18" t="s">
        <v>177</v>
      </c>
      <c r="EC62" s="23">
        <v>1</v>
      </c>
      <c r="ED62" s="26">
        <f t="shared" si="8"/>
        <v>0</v>
      </c>
      <c r="EE62" t="s">
        <v>177</v>
      </c>
      <c r="EF62" s="18" t="s">
        <v>177</v>
      </c>
      <c r="EG62" s="23">
        <v>1</v>
      </c>
      <c r="EH62" s="26">
        <f t="shared" si="9"/>
        <v>0</v>
      </c>
      <c r="EI62" t="s">
        <v>177</v>
      </c>
      <c r="EJ62" s="18" t="s">
        <v>177</v>
      </c>
      <c r="EK62" s="23">
        <v>0.5</v>
      </c>
      <c r="EL62" s="26">
        <f t="shared" si="10"/>
        <v>0</v>
      </c>
      <c r="EM62" t="s">
        <v>177</v>
      </c>
      <c r="EN62" s="18" t="s">
        <v>177</v>
      </c>
      <c r="EO62" s="23">
        <v>0</v>
      </c>
      <c r="EP62" s="3">
        <f t="shared" si="11"/>
        <v>14</v>
      </c>
      <c r="EQ62" s="29">
        <f t="shared" si="12"/>
        <v>5</v>
      </c>
      <c r="ER62">
        <v>0</v>
      </c>
      <c r="ES62" t="s">
        <v>316</v>
      </c>
      <c r="EV62" t="s">
        <v>235</v>
      </c>
      <c r="EW62">
        <v>0</v>
      </c>
      <c r="EY62">
        <v>1</v>
      </c>
      <c r="EZ62">
        <v>2</v>
      </c>
      <c r="FA62">
        <v>1</v>
      </c>
      <c r="FB62">
        <v>1</v>
      </c>
      <c r="FE62">
        <v>1</v>
      </c>
      <c r="FG62" t="s">
        <v>179</v>
      </c>
      <c r="FH62" t="s">
        <v>179</v>
      </c>
      <c r="FI62" t="s">
        <v>179</v>
      </c>
      <c r="FJ62" t="s">
        <v>179</v>
      </c>
      <c r="FK62" t="s">
        <v>175</v>
      </c>
      <c r="FL62" t="s">
        <v>179</v>
      </c>
      <c r="FO62" t="s">
        <v>191</v>
      </c>
      <c r="FP62" t="s">
        <v>191</v>
      </c>
      <c r="FQ62" t="s">
        <v>191</v>
      </c>
      <c r="FR62" t="s">
        <v>191</v>
      </c>
      <c r="FS62" t="s">
        <v>191</v>
      </c>
      <c r="FT62" t="s">
        <v>191</v>
      </c>
      <c r="FU62" t="s">
        <v>191</v>
      </c>
      <c r="FV62" t="s">
        <v>191</v>
      </c>
      <c r="FW62" t="s">
        <v>191</v>
      </c>
      <c r="FX62" t="s">
        <v>191</v>
      </c>
      <c r="FY62">
        <v>0</v>
      </c>
      <c r="FZ62" t="s">
        <v>177</v>
      </c>
      <c r="GA62" t="s">
        <v>878</v>
      </c>
      <c r="GB62" t="s">
        <v>879</v>
      </c>
      <c r="GC62" t="s">
        <v>880</v>
      </c>
      <c r="GD62" t="s">
        <v>881</v>
      </c>
      <c r="GE62" t="s">
        <v>882</v>
      </c>
      <c r="GX62">
        <v>39796546</v>
      </c>
      <c r="GY62" t="s">
        <v>883</v>
      </c>
      <c r="GZ62" t="s">
        <v>884</v>
      </c>
      <c r="HB62">
        <v>61</v>
      </c>
    </row>
    <row r="63" spans="1:210" x14ac:dyDescent="0.25">
      <c r="A63" t="s">
        <v>885</v>
      </c>
      <c r="B63" t="s">
        <v>886</v>
      </c>
      <c r="F63" t="s">
        <v>818</v>
      </c>
      <c r="G63" t="s">
        <v>399</v>
      </c>
      <c r="H63" t="s">
        <v>169</v>
      </c>
      <c r="I63" t="s">
        <v>170</v>
      </c>
      <c r="J63" t="s">
        <v>819</v>
      </c>
      <c r="K63" t="s">
        <v>887</v>
      </c>
      <c r="L63" t="s">
        <v>888</v>
      </c>
      <c r="M63">
        <v>2</v>
      </c>
      <c r="N63">
        <v>1</v>
      </c>
      <c r="O63">
        <v>2</v>
      </c>
      <c r="P63" t="s">
        <v>176</v>
      </c>
      <c r="Q63" t="s">
        <v>175</v>
      </c>
      <c r="R63" t="s">
        <v>187</v>
      </c>
      <c r="S63" t="s">
        <v>175</v>
      </c>
      <c r="T63" t="s">
        <v>177</v>
      </c>
      <c r="U63">
        <v>0</v>
      </c>
      <c r="V63">
        <v>0</v>
      </c>
      <c r="W63">
        <v>1</v>
      </c>
      <c r="X63">
        <v>1</v>
      </c>
      <c r="Y63" s="4" t="s">
        <v>3363</v>
      </c>
      <c r="Z63" t="s">
        <v>177</v>
      </c>
      <c r="AA63" t="s">
        <v>179</v>
      </c>
      <c r="AB63" t="s">
        <v>177</v>
      </c>
      <c r="AC63" t="s">
        <v>177</v>
      </c>
      <c r="AD63" t="s">
        <v>177</v>
      </c>
      <c r="AE63" t="s">
        <v>179</v>
      </c>
      <c r="AF63" t="s">
        <v>177</v>
      </c>
      <c r="AG63" t="s">
        <v>177</v>
      </c>
      <c r="AH63" t="s">
        <v>177</v>
      </c>
      <c r="AI63" t="s">
        <v>177</v>
      </c>
      <c r="AJ63" t="s">
        <v>177</v>
      </c>
      <c r="AK63" t="s">
        <v>177</v>
      </c>
      <c r="AL63" t="s">
        <v>177</v>
      </c>
      <c r="AM63" t="s">
        <v>177</v>
      </c>
      <c r="AN63" t="s">
        <v>177</v>
      </c>
      <c r="AO63" t="s">
        <v>177</v>
      </c>
      <c r="AP63" t="s">
        <v>177</v>
      </c>
      <c r="AQ63" t="s">
        <v>177</v>
      </c>
      <c r="AR63" t="s">
        <v>179</v>
      </c>
      <c r="AS63" t="s">
        <v>180</v>
      </c>
      <c r="AT63">
        <v>0</v>
      </c>
      <c r="BE63" t="s">
        <v>205</v>
      </c>
      <c r="BF63" t="s">
        <v>177</v>
      </c>
      <c r="BG63" t="s">
        <v>179</v>
      </c>
      <c r="BH63" t="s">
        <v>177</v>
      </c>
      <c r="BI63" t="s">
        <v>177</v>
      </c>
      <c r="BJ63" t="s">
        <v>177</v>
      </c>
      <c r="BK63" t="s">
        <v>177</v>
      </c>
      <c r="BL63" t="s">
        <v>177</v>
      </c>
      <c r="BM63" t="s">
        <v>175</v>
      </c>
      <c r="BN63" t="s">
        <v>177</v>
      </c>
      <c r="BO63" t="s">
        <v>177</v>
      </c>
      <c r="BP63" t="s">
        <v>177</v>
      </c>
      <c r="BQ63" t="s">
        <v>177</v>
      </c>
      <c r="BR63" t="s">
        <v>177</v>
      </c>
      <c r="BS63" t="s">
        <v>177</v>
      </c>
      <c r="BT63">
        <f t="shared" si="1"/>
        <v>18</v>
      </c>
      <c r="BV63">
        <v>3</v>
      </c>
      <c r="BW63">
        <v>1</v>
      </c>
      <c r="BX63">
        <v>1</v>
      </c>
      <c r="BY63" t="s">
        <v>186</v>
      </c>
      <c r="BZ63" t="s">
        <v>186</v>
      </c>
      <c r="CA63" t="s">
        <v>177</v>
      </c>
      <c r="CB63" t="s">
        <v>177</v>
      </c>
      <c r="CC63" t="s">
        <v>177</v>
      </c>
      <c r="CD63" t="s">
        <v>177</v>
      </c>
      <c r="CE63" t="s">
        <v>177</v>
      </c>
      <c r="CF63" t="s">
        <v>177</v>
      </c>
      <c r="CG63">
        <v>0</v>
      </c>
      <c r="CW63" t="s">
        <v>179</v>
      </c>
      <c r="CX63" t="s">
        <v>175</v>
      </c>
      <c r="DA63" t="s">
        <v>179</v>
      </c>
      <c r="DB63" t="s">
        <v>175</v>
      </c>
      <c r="DC63" t="s">
        <v>177</v>
      </c>
      <c r="DD63" t="s">
        <v>177</v>
      </c>
      <c r="DE63" s="18">
        <f t="shared" si="13"/>
        <v>3</v>
      </c>
      <c r="DF63" s="23">
        <v>2</v>
      </c>
      <c r="DG63" s="26">
        <f t="shared" si="2"/>
        <v>6</v>
      </c>
      <c r="DH63" s="18" t="s">
        <v>177</v>
      </c>
      <c r="DI63" s="23">
        <v>3</v>
      </c>
      <c r="DJ63" s="26">
        <f t="shared" si="3"/>
        <v>0</v>
      </c>
      <c r="DK63" t="s">
        <v>177</v>
      </c>
      <c r="DL63" t="s">
        <v>177</v>
      </c>
      <c r="DM63" t="s">
        <v>177</v>
      </c>
      <c r="DN63" t="s">
        <v>177</v>
      </c>
      <c r="DO63" s="18">
        <f t="shared" si="14"/>
        <v>0</v>
      </c>
      <c r="DP63" s="23">
        <v>4</v>
      </c>
      <c r="DQ63" s="26">
        <f t="shared" si="4"/>
        <v>0</v>
      </c>
      <c r="DR63" t="s">
        <v>177</v>
      </c>
      <c r="DS63" s="18" t="s">
        <v>177</v>
      </c>
      <c r="DT63" s="23">
        <v>0.5</v>
      </c>
      <c r="DU63" s="26">
        <f t="shared" si="5"/>
        <v>0</v>
      </c>
      <c r="DV63" t="s">
        <v>177</v>
      </c>
      <c r="DW63" t="s">
        <v>175</v>
      </c>
      <c r="DX63" s="18">
        <f t="shared" si="6"/>
        <v>2</v>
      </c>
      <c r="DY63" s="23">
        <v>4</v>
      </c>
      <c r="DZ63" s="26">
        <f t="shared" si="7"/>
        <v>8</v>
      </c>
      <c r="EA63" t="s">
        <v>177</v>
      </c>
      <c r="EB63" s="18" t="s">
        <v>177</v>
      </c>
      <c r="EC63" s="23">
        <v>1</v>
      </c>
      <c r="ED63" s="26">
        <f t="shared" si="8"/>
        <v>0</v>
      </c>
      <c r="EE63" t="s">
        <v>177</v>
      </c>
      <c r="EF63" s="18" t="s">
        <v>177</v>
      </c>
      <c r="EG63" s="23">
        <v>1</v>
      </c>
      <c r="EH63" s="26">
        <f t="shared" si="9"/>
        <v>0</v>
      </c>
      <c r="EI63" t="s">
        <v>177</v>
      </c>
      <c r="EJ63" s="18" t="s">
        <v>177</v>
      </c>
      <c r="EK63" s="23">
        <v>0.5</v>
      </c>
      <c r="EL63" s="26">
        <f t="shared" si="10"/>
        <v>0</v>
      </c>
      <c r="EM63" t="s">
        <v>177</v>
      </c>
      <c r="EN63" s="18" t="s">
        <v>177</v>
      </c>
      <c r="EO63" s="23">
        <v>0</v>
      </c>
      <c r="EP63" s="3">
        <f t="shared" si="11"/>
        <v>14</v>
      </c>
      <c r="EQ63" s="29">
        <f t="shared" si="12"/>
        <v>5</v>
      </c>
      <c r="ER63">
        <v>0</v>
      </c>
      <c r="ES63" t="s">
        <v>189</v>
      </c>
      <c r="EV63" t="s">
        <v>188</v>
      </c>
      <c r="EW63">
        <v>0</v>
      </c>
      <c r="EY63">
        <v>0</v>
      </c>
      <c r="FA63">
        <v>1</v>
      </c>
      <c r="FB63">
        <v>1</v>
      </c>
      <c r="FE63">
        <v>1</v>
      </c>
      <c r="FG63" t="s">
        <v>179</v>
      </c>
      <c r="FH63" t="s">
        <v>177</v>
      </c>
      <c r="FI63" t="s">
        <v>177</v>
      </c>
      <c r="FJ63" t="s">
        <v>175</v>
      </c>
      <c r="FK63" t="s">
        <v>177</v>
      </c>
      <c r="FL63" t="s">
        <v>177</v>
      </c>
      <c r="FO63" t="s">
        <v>191</v>
      </c>
      <c r="FP63" t="s">
        <v>191</v>
      </c>
      <c r="FQ63" t="s">
        <v>191</v>
      </c>
      <c r="FR63" t="s">
        <v>191</v>
      </c>
      <c r="FS63" t="s">
        <v>191</v>
      </c>
      <c r="FT63" t="s">
        <v>191</v>
      </c>
      <c r="FU63" t="s">
        <v>191</v>
      </c>
      <c r="FV63" t="s">
        <v>191</v>
      </c>
      <c r="FW63" t="s">
        <v>191</v>
      </c>
      <c r="FX63" t="s">
        <v>191</v>
      </c>
      <c r="FY63">
        <v>0</v>
      </c>
      <c r="FZ63" t="s">
        <v>177</v>
      </c>
      <c r="GA63" t="s">
        <v>889</v>
      </c>
      <c r="GB63" t="s">
        <v>890</v>
      </c>
      <c r="GC63" t="s">
        <v>891</v>
      </c>
      <c r="GD63" t="s">
        <v>892</v>
      </c>
      <c r="GE63" t="s">
        <v>837</v>
      </c>
      <c r="GX63">
        <v>39796550</v>
      </c>
      <c r="GY63" t="s">
        <v>893</v>
      </c>
      <c r="GZ63" t="s">
        <v>894</v>
      </c>
      <c r="HB63">
        <v>62</v>
      </c>
    </row>
    <row r="64" spans="1:210" x14ac:dyDescent="0.25">
      <c r="A64" t="s">
        <v>895</v>
      </c>
      <c r="B64" t="s">
        <v>896</v>
      </c>
      <c r="F64" t="s">
        <v>818</v>
      </c>
      <c r="G64" t="s">
        <v>399</v>
      </c>
      <c r="H64" t="s">
        <v>169</v>
      </c>
      <c r="I64" t="s">
        <v>170</v>
      </c>
      <c r="J64" t="s">
        <v>842</v>
      </c>
      <c r="K64" t="s">
        <v>897</v>
      </c>
      <c r="L64" t="s">
        <v>898</v>
      </c>
      <c r="M64">
        <v>2</v>
      </c>
      <c r="N64">
        <v>1</v>
      </c>
      <c r="O64">
        <v>2</v>
      </c>
      <c r="P64" t="s">
        <v>183</v>
      </c>
      <c r="Q64" t="s">
        <v>175</v>
      </c>
      <c r="R64" t="s">
        <v>188</v>
      </c>
      <c r="S64" t="s">
        <v>186</v>
      </c>
      <c r="T64" t="s">
        <v>177</v>
      </c>
      <c r="U64">
        <v>0</v>
      </c>
      <c r="V64">
        <v>0</v>
      </c>
      <c r="W64">
        <v>1</v>
      </c>
      <c r="X64">
        <v>2</v>
      </c>
      <c r="Y64" t="s">
        <v>3363</v>
      </c>
      <c r="Z64" t="s">
        <v>177</v>
      </c>
      <c r="AA64" t="s">
        <v>179</v>
      </c>
      <c r="AB64" t="s">
        <v>177</v>
      </c>
      <c r="AC64" t="s">
        <v>177</v>
      </c>
      <c r="AD64" t="s">
        <v>177</v>
      </c>
      <c r="AE64" t="s">
        <v>179</v>
      </c>
      <c r="AF64" t="s">
        <v>177</v>
      </c>
      <c r="AG64" t="s">
        <v>177</v>
      </c>
      <c r="AH64" t="s">
        <v>177</v>
      </c>
      <c r="AI64" t="s">
        <v>177</v>
      </c>
      <c r="AJ64" t="s">
        <v>177</v>
      </c>
      <c r="AK64" t="s">
        <v>177</v>
      </c>
      <c r="AL64" t="s">
        <v>177</v>
      </c>
      <c r="AM64" t="s">
        <v>177</v>
      </c>
      <c r="AN64" t="s">
        <v>177</v>
      </c>
      <c r="AO64" t="s">
        <v>177</v>
      </c>
      <c r="AP64" t="s">
        <v>177</v>
      </c>
      <c r="AQ64" t="s">
        <v>177</v>
      </c>
      <c r="AR64" t="s">
        <v>179</v>
      </c>
      <c r="AS64" t="s">
        <v>180</v>
      </c>
      <c r="AT64">
        <v>0</v>
      </c>
      <c r="BE64" t="s">
        <v>275</v>
      </c>
      <c r="BF64" t="s">
        <v>177</v>
      </c>
      <c r="BG64" t="s">
        <v>175</v>
      </c>
      <c r="BH64" t="s">
        <v>177</v>
      </c>
      <c r="BI64" t="s">
        <v>177</v>
      </c>
      <c r="BJ64" t="s">
        <v>177</v>
      </c>
      <c r="BK64" t="s">
        <v>177</v>
      </c>
      <c r="BL64" t="s">
        <v>177</v>
      </c>
      <c r="BM64" t="s">
        <v>186</v>
      </c>
      <c r="BN64" t="s">
        <v>177</v>
      </c>
      <c r="BO64" t="s">
        <v>177</v>
      </c>
      <c r="BP64" t="s">
        <v>177</v>
      </c>
      <c r="BQ64" t="s">
        <v>177</v>
      </c>
      <c r="BR64" t="s">
        <v>177</v>
      </c>
      <c r="BS64" t="s">
        <v>177</v>
      </c>
      <c r="BT64">
        <f t="shared" si="1"/>
        <v>23</v>
      </c>
      <c r="BV64">
        <v>3</v>
      </c>
      <c r="BW64">
        <v>1</v>
      </c>
      <c r="BX64">
        <v>0</v>
      </c>
      <c r="CA64" t="s">
        <v>175</v>
      </c>
      <c r="CB64" t="s">
        <v>177</v>
      </c>
      <c r="CC64" t="s">
        <v>175</v>
      </c>
      <c r="CD64" t="s">
        <v>177</v>
      </c>
      <c r="CE64" t="s">
        <v>177</v>
      </c>
      <c r="CF64" t="s">
        <v>188</v>
      </c>
      <c r="CG64">
        <v>0</v>
      </c>
      <c r="CW64" t="s">
        <v>179</v>
      </c>
      <c r="CX64" t="s">
        <v>175</v>
      </c>
      <c r="DA64" t="s">
        <v>179</v>
      </c>
      <c r="DB64" t="s">
        <v>175</v>
      </c>
      <c r="DC64" t="s">
        <v>177</v>
      </c>
      <c r="DD64" t="s">
        <v>177</v>
      </c>
      <c r="DE64" s="18">
        <f t="shared" si="13"/>
        <v>3</v>
      </c>
      <c r="DF64" s="23">
        <v>2</v>
      </c>
      <c r="DG64" s="26">
        <f t="shared" si="2"/>
        <v>6</v>
      </c>
      <c r="DH64" s="18" t="s">
        <v>177</v>
      </c>
      <c r="DI64" s="23">
        <v>3</v>
      </c>
      <c r="DJ64" s="26">
        <f t="shared" si="3"/>
        <v>0</v>
      </c>
      <c r="DK64" t="s">
        <v>177</v>
      </c>
      <c r="DL64" t="s">
        <v>177</v>
      </c>
      <c r="DM64" t="s">
        <v>177</v>
      </c>
      <c r="DN64" t="s">
        <v>177</v>
      </c>
      <c r="DO64" s="18">
        <f t="shared" si="14"/>
        <v>0</v>
      </c>
      <c r="DP64" s="23">
        <v>4</v>
      </c>
      <c r="DQ64" s="26">
        <f t="shared" si="4"/>
        <v>0</v>
      </c>
      <c r="DR64" t="s">
        <v>177</v>
      </c>
      <c r="DS64" s="18" t="s">
        <v>177</v>
      </c>
      <c r="DT64" s="23">
        <v>0.5</v>
      </c>
      <c r="DU64" s="26">
        <f t="shared" si="5"/>
        <v>0</v>
      </c>
      <c r="DV64" t="s">
        <v>177</v>
      </c>
      <c r="DW64" t="s">
        <v>175</v>
      </c>
      <c r="DX64" s="18">
        <f t="shared" si="6"/>
        <v>2</v>
      </c>
      <c r="DY64" s="23">
        <v>4</v>
      </c>
      <c r="DZ64" s="26">
        <f t="shared" si="7"/>
        <v>8</v>
      </c>
      <c r="EA64" t="s">
        <v>177</v>
      </c>
      <c r="EB64" s="18" t="s">
        <v>177</v>
      </c>
      <c r="EC64" s="23">
        <v>1</v>
      </c>
      <c r="ED64" s="26">
        <f t="shared" si="8"/>
        <v>0</v>
      </c>
      <c r="EE64" t="s">
        <v>177</v>
      </c>
      <c r="EF64" s="18" t="s">
        <v>177</v>
      </c>
      <c r="EG64" s="23">
        <v>1</v>
      </c>
      <c r="EH64" s="26">
        <f t="shared" si="9"/>
        <v>0</v>
      </c>
      <c r="EI64" t="s">
        <v>177</v>
      </c>
      <c r="EJ64" s="18" t="s">
        <v>177</v>
      </c>
      <c r="EK64" s="23">
        <v>0.5</v>
      </c>
      <c r="EL64" s="26">
        <f t="shared" si="10"/>
        <v>0</v>
      </c>
      <c r="EM64" t="s">
        <v>177</v>
      </c>
      <c r="EN64" s="18" t="s">
        <v>177</v>
      </c>
      <c r="EO64" s="23">
        <v>0</v>
      </c>
      <c r="EP64" s="3">
        <f t="shared" si="11"/>
        <v>14</v>
      </c>
      <c r="EQ64" s="29">
        <f t="shared" si="12"/>
        <v>5</v>
      </c>
      <c r="ER64">
        <v>0</v>
      </c>
      <c r="ES64" t="s">
        <v>316</v>
      </c>
      <c r="EV64" t="s">
        <v>187</v>
      </c>
      <c r="EW64">
        <v>0</v>
      </c>
      <c r="EY64">
        <v>1</v>
      </c>
      <c r="EZ64">
        <v>1</v>
      </c>
      <c r="FA64">
        <v>0</v>
      </c>
      <c r="FE64">
        <v>0</v>
      </c>
      <c r="FG64" t="s">
        <v>179</v>
      </c>
      <c r="FH64" t="s">
        <v>179</v>
      </c>
      <c r="FI64" t="s">
        <v>179</v>
      </c>
      <c r="FJ64" t="s">
        <v>179</v>
      </c>
      <c r="FK64" t="s">
        <v>179</v>
      </c>
      <c r="FL64" t="s">
        <v>179</v>
      </c>
      <c r="FO64" t="s">
        <v>438</v>
      </c>
      <c r="FP64" t="s">
        <v>438</v>
      </c>
      <c r="FQ64" t="s">
        <v>438</v>
      </c>
      <c r="FR64" t="s">
        <v>438</v>
      </c>
      <c r="FS64" t="s">
        <v>191</v>
      </c>
      <c r="FT64" t="s">
        <v>191</v>
      </c>
      <c r="FU64" t="s">
        <v>191</v>
      </c>
      <c r="FV64" t="s">
        <v>191</v>
      </c>
      <c r="FW64" t="s">
        <v>191</v>
      </c>
      <c r="FX64" t="s">
        <v>191</v>
      </c>
      <c r="FY64">
        <v>0</v>
      </c>
      <c r="FZ64" t="s">
        <v>177</v>
      </c>
      <c r="GA64" t="s">
        <v>899</v>
      </c>
      <c r="GB64" t="s">
        <v>900</v>
      </c>
      <c r="GC64" t="s">
        <v>901</v>
      </c>
      <c r="GD64" t="s">
        <v>902</v>
      </c>
      <c r="GE64" t="s">
        <v>849</v>
      </c>
      <c r="GX64">
        <v>39796553</v>
      </c>
      <c r="GY64" t="s">
        <v>903</v>
      </c>
      <c r="GZ64" t="s">
        <v>904</v>
      </c>
      <c r="HB64">
        <v>63</v>
      </c>
    </row>
    <row r="65" spans="1:210" x14ac:dyDescent="0.25">
      <c r="A65" t="s">
        <v>905</v>
      </c>
      <c r="B65" t="s">
        <v>906</v>
      </c>
      <c r="F65" t="s">
        <v>818</v>
      </c>
      <c r="G65" t="s">
        <v>399</v>
      </c>
      <c r="H65" t="s">
        <v>169</v>
      </c>
      <c r="I65" t="s">
        <v>170</v>
      </c>
      <c r="J65" t="s">
        <v>819</v>
      </c>
      <c r="K65" t="s">
        <v>907</v>
      </c>
      <c r="L65" t="s">
        <v>908</v>
      </c>
      <c r="M65">
        <v>2</v>
      </c>
      <c r="N65">
        <v>1</v>
      </c>
      <c r="O65">
        <v>2</v>
      </c>
      <c r="P65" t="s">
        <v>175</v>
      </c>
      <c r="Q65" t="s">
        <v>352</v>
      </c>
      <c r="R65" t="s">
        <v>177</v>
      </c>
      <c r="S65" t="s">
        <v>175</v>
      </c>
      <c r="T65" t="s">
        <v>177</v>
      </c>
      <c r="U65">
        <v>0</v>
      </c>
      <c r="V65">
        <v>0</v>
      </c>
      <c r="W65">
        <v>1</v>
      </c>
      <c r="X65">
        <v>2</v>
      </c>
      <c r="Y65" t="s">
        <v>3345</v>
      </c>
      <c r="Z65" t="s">
        <v>177</v>
      </c>
      <c r="AA65" t="s">
        <v>179</v>
      </c>
      <c r="AB65" t="s">
        <v>179</v>
      </c>
      <c r="AC65" t="s">
        <v>177</v>
      </c>
      <c r="AD65" t="s">
        <v>177</v>
      </c>
      <c r="AE65" t="s">
        <v>177</v>
      </c>
      <c r="AF65" t="s">
        <v>177</v>
      </c>
      <c r="AG65" t="s">
        <v>177</v>
      </c>
      <c r="AH65" t="s">
        <v>177</v>
      </c>
      <c r="AI65" t="s">
        <v>177</v>
      </c>
      <c r="AJ65" t="s">
        <v>177</v>
      </c>
      <c r="AK65" t="s">
        <v>177</v>
      </c>
      <c r="AL65" t="s">
        <v>177</v>
      </c>
      <c r="AM65" t="s">
        <v>177</v>
      </c>
      <c r="AN65" t="s">
        <v>177</v>
      </c>
      <c r="AO65" t="s">
        <v>177</v>
      </c>
      <c r="AP65" t="s">
        <v>177</v>
      </c>
      <c r="AQ65" t="s">
        <v>177</v>
      </c>
      <c r="AR65" t="s">
        <v>179</v>
      </c>
      <c r="AS65" t="s">
        <v>180</v>
      </c>
      <c r="AT65">
        <v>0</v>
      </c>
      <c r="BE65" t="s">
        <v>181</v>
      </c>
      <c r="BF65" t="s">
        <v>177</v>
      </c>
      <c r="BG65" t="s">
        <v>179</v>
      </c>
      <c r="BH65" t="s">
        <v>177</v>
      </c>
      <c r="BI65" t="s">
        <v>177</v>
      </c>
      <c r="BJ65" t="s">
        <v>177</v>
      </c>
      <c r="BK65" t="s">
        <v>177</v>
      </c>
      <c r="BL65" t="s">
        <v>177</v>
      </c>
      <c r="BM65" t="s">
        <v>175</v>
      </c>
      <c r="BN65" t="s">
        <v>177</v>
      </c>
      <c r="BO65" t="s">
        <v>177</v>
      </c>
      <c r="BP65" t="s">
        <v>177</v>
      </c>
      <c r="BQ65" t="s">
        <v>177</v>
      </c>
      <c r="BR65" t="s">
        <v>177</v>
      </c>
      <c r="BS65" t="s">
        <v>177</v>
      </c>
      <c r="BT65">
        <f t="shared" si="1"/>
        <v>23</v>
      </c>
      <c r="BV65">
        <v>3</v>
      </c>
      <c r="BW65">
        <v>1</v>
      </c>
      <c r="BX65">
        <v>1</v>
      </c>
      <c r="BY65" t="s">
        <v>250</v>
      </c>
      <c r="BZ65" t="s">
        <v>181</v>
      </c>
      <c r="CA65" t="s">
        <v>179</v>
      </c>
      <c r="CB65" t="s">
        <v>177</v>
      </c>
      <c r="CC65" t="s">
        <v>179</v>
      </c>
      <c r="CD65" t="s">
        <v>177</v>
      </c>
      <c r="CE65" t="s">
        <v>179</v>
      </c>
      <c r="CF65" t="s">
        <v>179</v>
      </c>
      <c r="CG65">
        <v>0</v>
      </c>
      <c r="CW65" t="s">
        <v>179</v>
      </c>
      <c r="CX65" t="s">
        <v>175</v>
      </c>
      <c r="DA65" t="s">
        <v>179</v>
      </c>
      <c r="DB65" t="s">
        <v>175</v>
      </c>
      <c r="DC65" t="s">
        <v>177</v>
      </c>
      <c r="DD65" t="s">
        <v>177</v>
      </c>
      <c r="DE65" s="18">
        <f t="shared" si="13"/>
        <v>3</v>
      </c>
      <c r="DF65" s="23">
        <v>2</v>
      </c>
      <c r="DG65" s="26">
        <f t="shared" si="2"/>
        <v>6</v>
      </c>
      <c r="DH65" s="18" t="s">
        <v>177</v>
      </c>
      <c r="DI65" s="23">
        <v>3</v>
      </c>
      <c r="DJ65" s="26">
        <f t="shared" si="3"/>
        <v>0</v>
      </c>
      <c r="DK65" t="s">
        <v>177</v>
      </c>
      <c r="DL65" t="s">
        <v>177</v>
      </c>
      <c r="DM65" t="s">
        <v>177</v>
      </c>
      <c r="DN65" t="s">
        <v>177</v>
      </c>
      <c r="DO65" s="18">
        <f t="shared" si="14"/>
        <v>0</v>
      </c>
      <c r="DP65" s="23">
        <v>4</v>
      </c>
      <c r="DQ65" s="26">
        <f t="shared" si="4"/>
        <v>0</v>
      </c>
      <c r="DR65" t="s">
        <v>177</v>
      </c>
      <c r="DS65" s="18" t="s">
        <v>177</v>
      </c>
      <c r="DT65" s="23">
        <v>0.5</v>
      </c>
      <c r="DU65" s="26">
        <f t="shared" si="5"/>
        <v>0</v>
      </c>
      <c r="DV65" t="s">
        <v>177</v>
      </c>
      <c r="DW65" t="s">
        <v>177</v>
      </c>
      <c r="DX65" s="18">
        <f t="shared" si="6"/>
        <v>0</v>
      </c>
      <c r="DY65" s="23">
        <v>4</v>
      </c>
      <c r="DZ65" s="26">
        <f t="shared" si="7"/>
        <v>0</v>
      </c>
      <c r="EA65" t="s">
        <v>177</v>
      </c>
      <c r="EB65" s="18" t="s">
        <v>177</v>
      </c>
      <c r="EC65" s="23">
        <v>1</v>
      </c>
      <c r="ED65" s="26">
        <f t="shared" si="8"/>
        <v>0</v>
      </c>
      <c r="EE65" t="s">
        <v>177</v>
      </c>
      <c r="EF65" s="18" t="s">
        <v>177</v>
      </c>
      <c r="EG65" s="23">
        <v>1</v>
      </c>
      <c r="EH65" s="26">
        <f t="shared" si="9"/>
        <v>0</v>
      </c>
      <c r="EI65" t="s">
        <v>177</v>
      </c>
      <c r="EJ65" s="18" t="s">
        <v>177</v>
      </c>
      <c r="EK65" s="23">
        <v>0.5</v>
      </c>
      <c r="EL65" s="26">
        <f t="shared" si="10"/>
        <v>0</v>
      </c>
      <c r="EM65" t="s">
        <v>177</v>
      </c>
      <c r="EN65" s="18" t="s">
        <v>177</v>
      </c>
      <c r="EO65" s="23">
        <v>0</v>
      </c>
      <c r="EP65" s="3">
        <f t="shared" si="11"/>
        <v>6</v>
      </c>
      <c r="EQ65" s="29">
        <f t="shared" si="12"/>
        <v>3</v>
      </c>
      <c r="ER65">
        <v>0</v>
      </c>
      <c r="ES65" t="s">
        <v>316</v>
      </c>
      <c r="EV65" t="s">
        <v>188</v>
      </c>
      <c r="EW65">
        <v>1</v>
      </c>
      <c r="EX65">
        <v>1</v>
      </c>
      <c r="EY65">
        <v>0</v>
      </c>
      <c r="FA65">
        <v>1</v>
      </c>
      <c r="FB65">
        <v>1</v>
      </c>
      <c r="FE65">
        <v>0</v>
      </c>
      <c r="FG65" t="s">
        <v>179</v>
      </c>
      <c r="FH65" t="s">
        <v>175</v>
      </c>
      <c r="FI65" t="s">
        <v>179</v>
      </c>
      <c r="FJ65" t="s">
        <v>175</v>
      </c>
      <c r="FK65" t="s">
        <v>179</v>
      </c>
      <c r="FL65" t="s">
        <v>175</v>
      </c>
      <c r="FO65" t="s">
        <v>438</v>
      </c>
      <c r="FP65" t="s">
        <v>438</v>
      </c>
      <c r="FQ65" t="s">
        <v>438</v>
      </c>
      <c r="FR65" t="s">
        <v>438</v>
      </c>
      <c r="FS65" t="s">
        <v>438</v>
      </c>
      <c r="FT65" t="s">
        <v>438</v>
      </c>
      <c r="FU65" t="s">
        <v>438</v>
      </c>
      <c r="FV65" t="s">
        <v>191</v>
      </c>
      <c r="FW65" t="s">
        <v>191</v>
      </c>
      <c r="FX65" t="s">
        <v>191</v>
      </c>
      <c r="FY65">
        <v>0</v>
      </c>
      <c r="FZ65" t="s">
        <v>177</v>
      </c>
      <c r="GA65" t="s">
        <v>909</v>
      </c>
      <c r="GB65" t="s">
        <v>910</v>
      </c>
      <c r="GC65" t="s">
        <v>911</v>
      </c>
      <c r="GD65" t="s">
        <v>912</v>
      </c>
      <c r="GE65" t="s">
        <v>913</v>
      </c>
      <c r="GX65">
        <v>39796540</v>
      </c>
      <c r="GY65" t="s">
        <v>914</v>
      </c>
      <c r="GZ65" t="s">
        <v>915</v>
      </c>
      <c r="HB65">
        <v>64</v>
      </c>
    </row>
    <row r="66" spans="1:210" x14ac:dyDescent="0.25">
      <c r="A66" t="s">
        <v>916</v>
      </c>
      <c r="B66" t="s">
        <v>917</v>
      </c>
      <c r="F66" t="s">
        <v>818</v>
      </c>
      <c r="G66" t="s">
        <v>399</v>
      </c>
      <c r="H66" t="s">
        <v>169</v>
      </c>
      <c r="I66" t="s">
        <v>170</v>
      </c>
      <c r="J66" t="s">
        <v>819</v>
      </c>
      <c r="K66" t="s">
        <v>918</v>
      </c>
      <c r="L66" t="s">
        <v>919</v>
      </c>
      <c r="M66">
        <v>2</v>
      </c>
      <c r="N66">
        <v>1</v>
      </c>
      <c r="O66">
        <v>2</v>
      </c>
      <c r="P66" t="s">
        <v>187</v>
      </c>
      <c r="Q66" t="s">
        <v>179</v>
      </c>
      <c r="R66" t="s">
        <v>179</v>
      </c>
      <c r="S66" t="s">
        <v>175</v>
      </c>
      <c r="T66" t="s">
        <v>177</v>
      </c>
      <c r="U66">
        <v>0</v>
      </c>
      <c r="V66">
        <v>1</v>
      </c>
      <c r="W66">
        <v>1</v>
      </c>
      <c r="X66">
        <v>2</v>
      </c>
      <c r="Y66" t="s">
        <v>3357</v>
      </c>
      <c r="Z66" t="s">
        <v>177</v>
      </c>
      <c r="AA66" t="s">
        <v>179</v>
      </c>
      <c r="AB66" t="s">
        <v>179</v>
      </c>
      <c r="AC66" t="s">
        <v>177</v>
      </c>
      <c r="AD66" t="s">
        <v>177</v>
      </c>
      <c r="AE66" t="s">
        <v>179</v>
      </c>
      <c r="AF66" t="s">
        <v>177</v>
      </c>
      <c r="AG66" t="s">
        <v>177</v>
      </c>
      <c r="AH66" t="s">
        <v>177</v>
      </c>
      <c r="AI66" t="s">
        <v>177</v>
      </c>
      <c r="AJ66" t="s">
        <v>177</v>
      </c>
      <c r="AK66" t="s">
        <v>177</v>
      </c>
      <c r="AL66" t="s">
        <v>177</v>
      </c>
      <c r="AM66" t="s">
        <v>177</v>
      </c>
      <c r="AN66" t="s">
        <v>177</v>
      </c>
      <c r="AO66" t="s">
        <v>177</v>
      </c>
      <c r="AP66" t="s">
        <v>177</v>
      </c>
      <c r="AQ66" t="s">
        <v>177</v>
      </c>
      <c r="AR66" t="s">
        <v>179</v>
      </c>
      <c r="AS66" t="s">
        <v>377</v>
      </c>
      <c r="AT66">
        <v>0</v>
      </c>
      <c r="BE66" t="s">
        <v>275</v>
      </c>
      <c r="BF66" t="s">
        <v>177</v>
      </c>
      <c r="BG66" t="s">
        <v>179</v>
      </c>
      <c r="BH66" t="s">
        <v>177</v>
      </c>
      <c r="BI66" t="s">
        <v>177</v>
      </c>
      <c r="BJ66" t="s">
        <v>177</v>
      </c>
      <c r="BK66" t="s">
        <v>177</v>
      </c>
      <c r="BL66" t="s">
        <v>177</v>
      </c>
      <c r="BM66" t="s">
        <v>186</v>
      </c>
      <c r="BN66" t="s">
        <v>177</v>
      </c>
      <c r="BO66" t="s">
        <v>177</v>
      </c>
      <c r="BP66" t="s">
        <v>177</v>
      </c>
      <c r="BQ66" t="s">
        <v>177</v>
      </c>
      <c r="BR66" t="s">
        <v>177</v>
      </c>
      <c r="BS66" t="s">
        <v>177</v>
      </c>
      <c r="BT66">
        <f t="shared" si="1"/>
        <v>22</v>
      </c>
      <c r="BV66">
        <v>3</v>
      </c>
      <c r="BW66">
        <v>1</v>
      </c>
      <c r="BX66">
        <v>1</v>
      </c>
      <c r="BY66" t="s">
        <v>181</v>
      </c>
      <c r="BZ66" t="s">
        <v>205</v>
      </c>
      <c r="CA66" t="s">
        <v>179</v>
      </c>
      <c r="CB66" t="s">
        <v>177</v>
      </c>
      <c r="CC66" t="s">
        <v>179</v>
      </c>
      <c r="CD66" t="s">
        <v>177</v>
      </c>
      <c r="CE66" t="s">
        <v>175</v>
      </c>
      <c r="CF66" t="s">
        <v>177</v>
      </c>
      <c r="CG66">
        <v>1</v>
      </c>
      <c r="CH66" t="s">
        <v>376</v>
      </c>
      <c r="CI66" t="s">
        <v>414</v>
      </c>
      <c r="CJ66" t="s">
        <v>179</v>
      </c>
      <c r="CK66" t="s">
        <v>177</v>
      </c>
      <c r="CL66" t="s">
        <v>177</v>
      </c>
      <c r="CM66" t="s">
        <v>179</v>
      </c>
      <c r="CN66" t="s">
        <v>177</v>
      </c>
      <c r="CO66" t="s">
        <v>177</v>
      </c>
      <c r="CP66" t="s">
        <v>177</v>
      </c>
      <c r="CQ66" t="s">
        <v>177</v>
      </c>
      <c r="CR66" t="s">
        <v>177</v>
      </c>
      <c r="CS66" t="s">
        <v>177</v>
      </c>
      <c r="CW66" t="s">
        <v>179</v>
      </c>
      <c r="CX66" t="s">
        <v>175</v>
      </c>
      <c r="DA66" t="s">
        <v>179</v>
      </c>
      <c r="DB66" t="s">
        <v>175</v>
      </c>
      <c r="DC66" t="s">
        <v>177</v>
      </c>
      <c r="DD66" t="s">
        <v>177</v>
      </c>
      <c r="DE66" s="18">
        <f t="shared" si="13"/>
        <v>3</v>
      </c>
      <c r="DF66" s="23">
        <v>2</v>
      </c>
      <c r="DG66" s="26">
        <f t="shared" si="2"/>
        <v>6</v>
      </c>
      <c r="DH66" s="18" t="s">
        <v>177</v>
      </c>
      <c r="DI66" s="23">
        <v>3</v>
      </c>
      <c r="DJ66" s="26">
        <f t="shared" si="3"/>
        <v>0</v>
      </c>
      <c r="DK66" t="s">
        <v>177</v>
      </c>
      <c r="DL66" t="s">
        <v>177</v>
      </c>
      <c r="DM66" t="s">
        <v>177</v>
      </c>
      <c r="DN66" t="s">
        <v>177</v>
      </c>
      <c r="DO66" s="18">
        <f t="shared" ref="DO66:DO85" si="15">DK66+EM66+DL66+DM66+DN66</f>
        <v>0</v>
      </c>
      <c r="DP66" s="23">
        <v>4</v>
      </c>
      <c r="DQ66" s="26">
        <f t="shared" si="4"/>
        <v>0</v>
      </c>
      <c r="DR66" t="s">
        <v>177</v>
      </c>
      <c r="DS66" s="18" t="s">
        <v>177</v>
      </c>
      <c r="DT66" s="23">
        <v>0.5</v>
      </c>
      <c r="DU66" s="26">
        <f t="shared" si="5"/>
        <v>0</v>
      </c>
      <c r="DV66" t="s">
        <v>177</v>
      </c>
      <c r="DW66" t="s">
        <v>175</v>
      </c>
      <c r="DX66" s="18">
        <f t="shared" si="6"/>
        <v>2</v>
      </c>
      <c r="DY66" s="23">
        <v>4</v>
      </c>
      <c r="DZ66" s="26">
        <f t="shared" si="7"/>
        <v>8</v>
      </c>
      <c r="EA66" t="s">
        <v>177</v>
      </c>
      <c r="EB66" s="18" t="s">
        <v>177</v>
      </c>
      <c r="EC66" s="23">
        <v>1</v>
      </c>
      <c r="ED66" s="26">
        <f t="shared" si="8"/>
        <v>0</v>
      </c>
      <c r="EE66" t="s">
        <v>177</v>
      </c>
      <c r="EF66" s="18" t="s">
        <v>177</v>
      </c>
      <c r="EG66" s="23">
        <v>1</v>
      </c>
      <c r="EH66" s="26">
        <f t="shared" si="9"/>
        <v>0</v>
      </c>
      <c r="EI66" t="s">
        <v>177</v>
      </c>
      <c r="EJ66" s="18" t="s">
        <v>177</v>
      </c>
      <c r="EK66" s="23">
        <v>0.5</v>
      </c>
      <c r="EL66" s="26">
        <f t="shared" si="10"/>
        <v>0</v>
      </c>
      <c r="EM66" t="s">
        <v>177</v>
      </c>
      <c r="EN66" s="18" t="s">
        <v>177</v>
      </c>
      <c r="EO66" s="23">
        <v>0</v>
      </c>
      <c r="EP66" s="3">
        <f t="shared" si="11"/>
        <v>14</v>
      </c>
      <c r="EQ66" s="29">
        <f t="shared" si="12"/>
        <v>5</v>
      </c>
      <c r="ER66">
        <v>0</v>
      </c>
      <c r="ES66" t="s">
        <v>316</v>
      </c>
      <c r="EV66" t="s">
        <v>176</v>
      </c>
      <c r="EW66">
        <v>0</v>
      </c>
      <c r="EY66">
        <v>1</v>
      </c>
      <c r="EZ66">
        <v>1</v>
      </c>
      <c r="FA66">
        <v>0</v>
      </c>
      <c r="FE66">
        <v>1</v>
      </c>
      <c r="FG66" t="s">
        <v>179</v>
      </c>
      <c r="FH66" t="s">
        <v>175</v>
      </c>
      <c r="FI66" t="s">
        <v>179</v>
      </c>
      <c r="FJ66" t="s">
        <v>175</v>
      </c>
      <c r="FK66" t="s">
        <v>179</v>
      </c>
      <c r="FL66" t="s">
        <v>175</v>
      </c>
      <c r="FO66" t="s">
        <v>191</v>
      </c>
      <c r="FP66" t="s">
        <v>191</v>
      </c>
      <c r="FQ66" t="s">
        <v>191</v>
      </c>
      <c r="FR66" t="s">
        <v>191</v>
      </c>
      <c r="FS66" t="s">
        <v>191</v>
      </c>
      <c r="FT66" t="s">
        <v>191</v>
      </c>
      <c r="FU66" t="s">
        <v>191</v>
      </c>
      <c r="FV66" t="s">
        <v>191</v>
      </c>
      <c r="FW66" t="s">
        <v>191</v>
      </c>
      <c r="FX66" t="s">
        <v>191</v>
      </c>
      <c r="FY66">
        <v>1</v>
      </c>
      <c r="FZ66" t="s">
        <v>177</v>
      </c>
      <c r="GA66" t="s">
        <v>920</v>
      </c>
      <c r="GB66" t="s">
        <v>921</v>
      </c>
      <c r="GC66" t="s">
        <v>922</v>
      </c>
      <c r="GD66" t="s">
        <v>923</v>
      </c>
      <c r="GE66" t="s">
        <v>924</v>
      </c>
      <c r="GX66">
        <v>39796543</v>
      </c>
      <c r="GY66" t="s">
        <v>925</v>
      </c>
      <c r="GZ66" t="s">
        <v>926</v>
      </c>
      <c r="HB66">
        <v>65</v>
      </c>
    </row>
    <row r="67" spans="1:210" x14ac:dyDescent="0.25">
      <c r="A67" t="s">
        <v>927</v>
      </c>
      <c r="B67" t="s">
        <v>928</v>
      </c>
      <c r="F67" t="s">
        <v>818</v>
      </c>
      <c r="G67" t="s">
        <v>399</v>
      </c>
      <c r="H67" t="s">
        <v>169</v>
      </c>
      <c r="I67" t="s">
        <v>170</v>
      </c>
      <c r="J67" t="s">
        <v>819</v>
      </c>
      <c r="K67" t="s">
        <v>929</v>
      </c>
      <c r="L67" t="s">
        <v>930</v>
      </c>
      <c r="M67">
        <v>2</v>
      </c>
      <c r="N67">
        <v>2</v>
      </c>
      <c r="O67">
        <v>2</v>
      </c>
      <c r="P67" t="s">
        <v>188</v>
      </c>
      <c r="Q67" t="s">
        <v>175</v>
      </c>
      <c r="R67" t="s">
        <v>175</v>
      </c>
      <c r="S67" t="s">
        <v>179</v>
      </c>
      <c r="T67" t="s">
        <v>177</v>
      </c>
      <c r="U67">
        <v>0</v>
      </c>
      <c r="V67">
        <v>0</v>
      </c>
      <c r="W67">
        <v>1</v>
      </c>
      <c r="X67">
        <v>1</v>
      </c>
      <c r="Y67" t="s">
        <v>3357</v>
      </c>
      <c r="Z67" t="s">
        <v>177</v>
      </c>
      <c r="AA67" t="s">
        <v>179</v>
      </c>
      <c r="AB67" t="s">
        <v>179</v>
      </c>
      <c r="AC67" t="s">
        <v>177</v>
      </c>
      <c r="AD67" t="s">
        <v>177</v>
      </c>
      <c r="AE67" t="s">
        <v>179</v>
      </c>
      <c r="AF67" t="s">
        <v>177</v>
      </c>
      <c r="AG67" t="s">
        <v>177</v>
      </c>
      <c r="AH67" t="s">
        <v>177</v>
      </c>
      <c r="AI67" t="s">
        <v>177</v>
      </c>
      <c r="AJ67" t="s">
        <v>177</v>
      </c>
      <c r="AK67" t="s">
        <v>177</v>
      </c>
      <c r="AL67" t="s">
        <v>177</v>
      </c>
      <c r="AM67" t="s">
        <v>177</v>
      </c>
      <c r="AN67" t="s">
        <v>177</v>
      </c>
      <c r="AO67" t="s">
        <v>177</v>
      </c>
      <c r="AP67" t="s">
        <v>177</v>
      </c>
      <c r="AQ67" t="s">
        <v>177</v>
      </c>
      <c r="AR67" t="s">
        <v>179</v>
      </c>
      <c r="AS67" t="s">
        <v>314</v>
      </c>
      <c r="AT67">
        <v>0</v>
      </c>
      <c r="BE67" t="s">
        <v>205</v>
      </c>
      <c r="BF67" t="s">
        <v>177</v>
      </c>
      <c r="BG67" t="s">
        <v>177</v>
      </c>
      <c r="BH67" t="s">
        <v>177</v>
      </c>
      <c r="BI67" t="s">
        <v>177</v>
      </c>
      <c r="BJ67" t="s">
        <v>177</v>
      </c>
      <c r="BK67" t="s">
        <v>177</v>
      </c>
      <c r="BL67" t="s">
        <v>177</v>
      </c>
      <c r="BM67" t="s">
        <v>186</v>
      </c>
      <c r="BN67" t="s">
        <v>177</v>
      </c>
      <c r="BO67" t="s">
        <v>177</v>
      </c>
      <c r="BP67" t="s">
        <v>177</v>
      </c>
      <c r="BQ67" t="s">
        <v>177</v>
      </c>
      <c r="BR67" t="s">
        <v>177</v>
      </c>
      <c r="BS67" t="s">
        <v>177</v>
      </c>
      <c r="BT67">
        <f t="shared" ref="BT67:BT130" si="16">BE67+BF67+BG67+BH67+BI67+BJ67+BK67+BL67+BM67+BN67+BO67+BP67+BQ67+BR67+BS67</f>
        <v>18</v>
      </c>
      <c r="BV67">
        <v>3</v>
      </c>
      <c r="BW67">
        <v>1</v>
      </c>
      <c r="BX67">
        <v>0</v>
      </c>
      <c r="CA67" t="s">
        <v>177</v>
      </c>
      <c r="CB67" t="s">
        <v>177</v>
      </c>
      <c r="CC67" t="s">
        <v>179</v>
      </c>
      <c r="CD67" t="s">
        <v>177</v>
      </c>
      <c r="CE67" t="s">
        <v>177</v>
      </c>
      <c r="CF67" t="s">
        <v>186</v>
      </c>
      <c r="CG67">
        <v>0</v>
      </c>
      <c r="CW67" t="s">
        <v>179</v>
      </c>
      <c r="CX67" t="s">
        <v>175</v>
      </c>
      <c r="DA67" t="s">
        <v>179</v>
      </c>
      <c r="DB67" t="s">
        <v>175</v>
      </c>
      <c r="DC67" t="s">
        <v>177</v>
      </c>
      <c r="DD67" t="s">
        <v>177</v>
      </c>
      <c r="DE67" s="18">
        <f t="shared" ref="DE67:DE130" si="17">DA67+DB67+DC67+DD67</f>
        <v>3</v>
      </c>
      <c r="DF67" s="23">
        <v>2</v>
      </c>
      <c r="DG67" s="26">
        <f t="shared" ref="DG67:DG130" si="18">DE67*DF67</f>
        <v>6</v>
      </c>
      <c r="DH67" s="18" t="s">
        <v>177</v>
      </c>
      <c r="DI67" s="23">
        <v>3</v>
      </c>
      <c r="DJ67" s="26">
        <f t="shared" ref="DJ67:DJ130" si="19">DH67*DI67</f>
        <v>0</v>
      </c>
      <c r="DK67" t="s">
        <v>177</v>
      </c>
      <c r="DL67" t="s">
        <v>177</v>
      </c>
      <c r="DM67" t="s">
        <v>177</v>
      </c>
      <c r="DN67" t="s">
        <v>177</v>
      </c>
      <c r="DO67" s="18">
        <f t="shared" si="15"/>
        <v>0</v>
      </c>
      <c r="DP67" s="23">
        <v>4</v>
      </c>
      <c r="DQ67" s="26">
        <f t="shared" ref="DQ67:DQ130" si="20">DO67*DP67</f>
        <v>0</v>
      </c>
      <c r="DR67" t="s">
        <v>177</v>
      </c>
      <c r="DS67" s="18" t="s">
        <v>177</v>
      </c>
      <c r="DT67" s="23">
        <v>0.5</v>
      </c>
      <c r="DU67" s="26">
        <f t="shared" ref="DU67:DU130" si="21">DS67*DT67</f>
        <v>0</v>
      </c>
      <c r="DV67" t="s">
        <v>177</v>
      </c>
      <c r="DW67" t="s">
        <v>177</v>
      </c>
      <c r="DX67" s="18">
        <f t="shared" ref="DX67:DX130" si="22">DV67+DW67</f>
        <v>0</v>
      </c>
      <c r="DY67" s="23">
        <v>4</v>
      </c>
      <c r="DZ67" s="26">
        <f t="shared" ref="DZ67:DZ130" si="23">DX67*DY67</f>
        <v>0</v>
      </c>
      <c r="EA67" t="s">
        <v>177</v>
      </c>
      <c r="EB67" s="18" t="s">
        <v>177</v>
      </c>
      <c r="EC67" s="23">
        <v>1</v>
      </c>
      <c r="ED67" s="26">
        <f t="shared" ref="ED67:ED130" si="24">EB67*EC67</f>
        <v>0</v>
      </c>
      <c r="EE67" t="s">
        <v>177</v>
      </c>
      <c r="EF67" s="18" t="s">
        <v>177</v>
      </c>
      <c r="EG67" s="23">
        <v>1</v>
      </c>
      <c r="EH67" s="26">
        <f t="shared" ref="EH67:EH130" si="25">EF67*EG67</f>
        <v>0</v>
      </c>
      <c r="EI67" t="s">
        <v>177</v>
      </c>
      <c r="EJ67" s="18" t="s">
        <v>177</v>
      </c>
      <c r="EK67" s="23">
        <v>0.5</v>
      </c>
      <c r="EL67" s="26">
        <f t="shared" ref="EL67:EL130" si="26">EJ67*EK67</f>
        <v>0</v>
      </c>
      <c r="EM67" t="s">
        <v>177</v>
      </c>
      <c r="EN67" s="18" t="s">
        <v>177</v>
      </c>
      <c r="EO67" s="23">
        <v>0</v>
      </c>
      <c r="EP67" s="3">
        <f t="shared" ref="EP67:EP130" si="27">DG67+DJ67+DQ67+DU67+DZ67+ED67+EH67+EL67</f>
        <v>6</v>
      </c>
      <c r="EQ67" s="29">
        <f t="shared" ref="EQ67:EQ130" si="28">DE67+DH67+DO67+DS67+DX67+EB67+EF67+EJ67+EN67</f>
        <v>3</v>
      </c>
      <c r="ER67">
        <v>0</v>
      </c>
      <c r="ES67" t="s">
        <v>189</v>
      </c>
      <c r="EV67" t="s">
        <v>187</v>
      </c>
      <c r="EW67">
        <v>0</v>
      </c>
      <c r="EY67">
        <v>0</v>
      </c>
      <c r="FA67">
        <v>1</v>
      </c>
      <c r="FB67">
        <v>1</v>
      </c>
      <c r="FE67">
        <v>0</v>
      </c>
      <c r="FG67" t="s">
        <v>179</v>
      </c>
      <c r="FH67" t="s">
        <v>175</v>
      </c>
      <c r="FI67" t="s">
        <v>179</v>
      </c>
      <c r="FJ67" t="s">
        <v>175</v>
      </c>
      <c r="FK67" t="s">
        <v>179</v>
      </c>
      <c r="FL67" t="s">
        <v>179</v>
      </c>
      <c r="FO67" t="s">
        <v>191</v>
      </c>
      <c r="FP67" t="s">
        <v>191</v>
      </c>
      <c r="FQ67" t="s">
        <v>191</v>
      </c>
      <c r="FR67" t="s">
        <v>191</v>
      </c>
      <c r="FS67" t="s">
        <v>191</v>
      </c>
      <c r="FT67" t="s">
        <v>191</v>
      </c>
      <c r="FU67" t="s">
        <v>191</v>
      </c>
      <c r="FV67" t="s">
        <v>191</v>
      </c>
      <c r="FW67" t="s">
        <v>191</v>
      </c>
      <c r="FX67" t="s">
        <v>191</v>
      </c>
      <c r="FY67">
        <v>0</v>
      </c>
      <c r="FZ67" t="s">
        <v>177</v>
      </c>
      <c r="GA67" t="s">
        <v>931</v>
      </c>
      <c r="GB67" t="s">
        <v>932</v>
      </c>
      <c r="GC67" t="s">
        <v>933</v>
      </c>
      <c r="GD67" t="s">
        <v>934</v>
      </c>
      <c r="GE67" t="s">
        <v>935</v>
      </c>
      <c r="GX67">
        <v>39796539</v>
      </c>
      <c r="GY67" t="s">
        <v>936</v>
      </c>
      <c r="GZ67" t="s">
        <v>937</v>
      </c>
      <c r="HB67">
        <v>66</v>
      </c>
    </row>
    <row r="68" spans="1:210" x14ac:dyDescent="0.25">
      <c r="A68" t="s">
        <v>938</v>
      </c>
      <c r="B68" t="s">
        <v>939</v>
      </c>
      <c r="F68" t="s">
        <v>940</v>
      </c>
      <c r="G68" t="s">
        <v>941</v>
      </c>
      <c r="H68" t="s">
        <v>169</v>
      </c>
      <c r="I68" t="s">
        <v>170</v>
      </c>
      <c r="J68" t="s">
        <v>1188</v>
      </c>
      <c r="K68" t="s">
        <v>942</v>
      </c>
      <c r="L68" t="s">
        <v>943</v>
      </c>
      <c r="M68">
        <v>2</v>
      </c>
      <c r="N68">
        <v>1</v>
      </c>
      <c r="O68">
        <v>2</v>
      </c>
      <c r="P68" t="s">
        <v>188</v>
      </c>
      <c r="Q68" t="s">
        <v>186</v>
      </c>
      <c r="R68" t="s">
        <v>177</v>
      </c>
      <c r="S68" t="s">
        <v>175</v>
      </c>
      <c r="T68" t="s">
        <v>177</v>
      </c>
      <c r="U68">
        <v>0</v>
      </c>
      <c r="V68">
        <v>0</v>
      </c>
      <c r="W68">
        <v>1</v>
      </c>
      <c r="X68">
        <v>1</v>
      </c>
      <c r="Y68" s="4" t="s">
        <v>3406</v>
      </c>
      <c r="Z68" t="s">
        <v>177</v>
      </c>
      <c r="AA68" t="s">
        <v>177</v>
      </c>
      <c r="AB68" t="s">
        <v>177</v>
      </c>
      <c r="AC68" t="s">
        <v>177</v>
      </c>
      <c r="AD68" t="s">
        <v>177</v>
      </c>
      <c r="AE68" t="s">
        <v>177</v>
      </c>
      <c r="AF68" t="s">
        <v>177</v>
      </c>
      <c r="AG68" t="s">
        <v>177</v>
      </c>
      <c r="AH68" t="s">
        <v>177</v>
      </c>
      <c r="AI68" t="s">
        <v>177</v>
      </c>
      <c r="AJ68" t="s">
        <v>177</v>
      </c>
      <c r="AK68" t="s">
        <v>179</v>
      </c>
      <c r="AL68" t="s">
        <v>179</v>
      </c>
      <c r="AM68" t="s">
        <v>179</v>
      </c>
      <c r="AN68" t="s">
        <v>177</v>
      </c>
      <c r="AO68" t="s">
        <v>177</v>
      </c>
      <c r="AP68" t="s">
        <v>177</v>
      </c>
      <c r="AQ68" t="s">
        <v>177</v>
      </c>
      <c r="AR68" t="s">
        <v>179</v>
      </c>
      <c r="AS68" t="s">
        <v>204</v>
      </c>
      <c r="AT68">
        <v>0</v>
      </c>
      <c r="BE68" t="s">
        <v>944</v>
      </c>
      <c r="BF68" t="s">
        <v>177</v>
      </c>
      <c r="BG68" t="s">
        <v>177</v>
      </c>
      <c r="BH68" t="s">
        <v>177</v>
      </c>
      <c r="BI68" t="s">
        <v>177</v>
      </c>
      <c r="BJ68" t="s">
        <v>177</v>
      </c>
      <c r="BK68" t="s">
        <v>177</v>
      </c>
      <c r="BL68" t="s">
        <v>177</v>
      </c>
      <c r="BM68" t="s">
        <v>183</v>
      </c>
      <c r="BN68" t="s">
        <v>186</v>
      </c>
      <c r="BO68" t="s">
        <v>177</v>
      </c>
      <c r="BP68" t="s">
        <v>187</v>
      </c>
      <c r="BQ68" t="s">
        <v>177</v>
      </c>
      <c r="BR68" t="s">
        <v>177</v>
      </c>
      <c r="BS68" t="s">
        <v>177</v>
      </c>
      <c r="BT68">
        <f t="shared" si="16"/>
        <v>54</v>
      </c>
      <c r="BV68">
        <v>2</v>
      </c>
      <c r="BW68">
        <v>1</v>
      </c>
      <c r="BX68">
        <v>0</v>
      </c>
      <c r="CA68" t="s">
        <v>177</v>
      </c>
      <c r="CB68" t="s">
        <v>177</v>
      </c>
      <c r="CC68" t="s">
        <v>179</v>
      </c>
      <c r="CD68" t="s">
        <v>175</v>
      </c>
      <c r="CE68" t="s">
        <v>177</v>
      </c>
      <c r="CF68" t="s">
        <v>186</v>
      </c>
      <c r="CG68">
        <v>1</v>
      </c>
      <c r="CH68" t="s">
        <v>204</v>
      </c>
      <c r="CI68" t="s">
        <v>185</v>
      </c>
      <c r="CJ68" t="s">
        <v>179</v>
      </c>
      <c r="CK68" t="s">
        <v>177</v>
      </c>
      <c r="CL68" t="s">
        <v>177</v>
      </c>
      <c r="CM68" t="s">
        <v>179</v>
      </c>
      <c r="CN68" t="s">
        <v>177</v>
      </c>
      <c r="CO68" t="s">
        <v>177</v>
      </c>
      <c r="CP68" t="s">
        <v>179</v>
      </c>
      <c r="CQ68" t="s">
        <v>177</v>
      </c>
      <c r="CR68" t="s">
        <v>177</v>
      </c>
      <c r="CS68" t="s">
        <v>177</v>
      </c>
      <c r="CW68" t="s">
        <v>186</v>
      </c>
      <c r="CX68" t="s">
        <v>186</v>
      </c>
      <c r="DA68" t="s">
        <v>179</v>
      </c>
      <c r="DB68" t="s">
        <v>186</v>
      </c>
      <c r="DC68" t="s">
        <v>179</v>
      </c>
      <c r="DD68" t="s">
        <v>177</v>
      </c>
      <c r="DE68" s="18">
        <f t="shared" si="17"/>
        <v>5</v>
      </c>
      <c r="DF68" s="23">
        <v>2</v>
      </c>
      <c r="DG68" s="26">
        <f t="shared" si="18"/>
        <v>10</v>
      </c>
      <c r="DH68" s="18" t="s">
        <v>177</v>
      </c>
      <c r="DI68" s="23">
        <v>3</v>
      </c>
      <c r="DJ68" s="26">
        <f t="shared" si="19"/>
        <v>0</v>
      </c>
      <c r="DK68" t="s">
        <v>177</v>
      </c>
      <c r="DL68" t="s">
        <v>177</v>
      </c>
      <c r="DM68" t="s">
        <v>177</v>
      </c>
      <c r="DN68" t="s">
        <v>177</v>
      </c>
      <c r="DO68" s="18">
        <f t="shared" si="15"/>
        <v>0</v>
      </c>
      <c r="DP68" s="23">
        <v>4</v>
      </c>
      <c r="DQ68" s="26">
        <f t="shared" si="20"/>
        <v>0</v>
      </c>
      <c r="DR68" t="s">
        <v>177</v>
      </c>
      <c r="DS68" s="18" t="s">
        <v>177</v>
      </c>
      <c r="DT68" s="23">
        <v>0.5</v>
      </c>
      <c r="DU68" s="26">
        <f t="shared" si="21"/>
        <v>0</v>
      </c>
      <c r="DV68" t="s">
        <v>188</v>
      </c>
      <c r="DW68" t="s">
        <v>187</v>
      </c>
      <c r="DX68" s="18">
        <v>7</v>
      </c>
      <c r="DY68" s="23">
        <v>4</v>
      </c>
      <c r="DZ68" s="26">
        <f t="shared" si="23"/>
        <v>28</v>
      </c>
      <c r="EA68" t="s">
        <v>177</v>
      </c>
      <c r="EB68" s="18" t="s">
        <v>177</v>
      </c>
      <c r="EC68" s="23">
        <v>1</v>
      </c>
      <c r="ED68" s="26">
        <f t="shared" si="24"/>
        <v>0</v>
      </c>
      <c r="EE68" t="s">
        <v>177</v>
      </c>
      <c r="EF68" s="18" t="s">
        <v>177</v>
      </c>
      <c r="EG68" s="23">
        <v>1</v>
      </c>
      <c r="EH68" s="26">
        <f t="shared" si="25"/>
        <v>0</v>
      </c>
      <c r="EI68" t="s">
        <v>187</v>
      </c>
      <c r="EJ68" s="18" t="s">
        <v>187</v>
      </c>
      <c r="EK68" s="23">
        <v>0.5</v>
      </c>
      <c r="EL68" s="26">
        <f t="shared" si="26"/>
        <v>2</v>
      </c>
      <c r="EM68" t="s">
        <v>177</v>
      </c>
      <c r="EN68" s="18" t="s">
        <v>177</v>
      </c>
      <c r="EO68" s="23">
        <v>0</v>
      </c>
      <c r="EP68" s="3">
        <f t="shared" si="27"/>
        <v>40</v>
      </c>
      <c r="EQ68" s="29">
        <f t="shared" si="28"/>
        <v>16</v>
      </c>
      <c r="ER68">
        <v>0</v>
      </c>
      <c r="ES68" t="s">
        <v>945</v>
      </c>
      <c r="EV68" t="s">
        <v>205</v>
      </c>
      <c r="EW68">
        <v>0</v>
      </c>
      <c r="EY68">
        <v>0</v>
      </c>
      <c r="FA68">
        <v>0</v>
      </c>
      <c r="FE68">
        <v>0</v>
      </c>
      <c r="FG68" t="s">
        <v>177</v>
      </c>
      <c r="FH68" t="s">
        <v>175</v>
      </c>
      <c r="FI68" t="s">
        <v>177</v>
      </c>
      <c r="FJ68" t="s">
        <v>179</v>
      </c>
      <c r="FK68" t="s">
        <v>177</v>
      </c>
      <c r="FL68" t="s">
        <v>186</v>
      </c>
      <c r="FO68" t="s">
        <v>190</v>
      </c>
      <c r="FP68" t="s">
        <v>438</v>
      </c>
      <c r="FQ68" t="s">
        <v>438</v>
      </c>
      <c r="FR68" t="s">
        <v>438</v>
      </c>
      <c r="FS68" t="s">
        <v>190</v>
      </c>
      <c r="FT68" t="s">
        <v>438</v>
      </c>
      <c r="FU68" t="s">
        <v>438</v>
      </c>
      <c r="FV68" t="s">
        <v>438</v>
      </c>
      <c r="FW68" t="s">
        <v>438</v>
      </c>
      <c r="FX68" t="s">
        <v>438</v>
      </c>
      <c r="FY68">
        <v>0</v>
      </c>
      <c r="FZ68" t="s">
        <v>175</v>
      </c>
      <c r="GA68" t="s">
        <v>946</v>
      </c>
      <c r="GB68" t="s">
        <v>947</v>
      </c>
      <c r="GC68" t="s">
        <v>948</v>
      </c>
      <c r="GD68" t="s">
        <v>949</v>
      </c>
      <c r="GE68" t="s">
        <v>454</v>
      </c>
      <c r="GX68">
        <v>39636955</v>
      </c>
      <c r="GY68" t="s">
        <v>950</v>
      </c>
      <c r="GZ68" t="s">
        <v>951</v>
      </c>
      <c r="HB68">
        <v>67</v>
      </c>
    </row>
    <row r="69" spans="1:210" x14ac:dyDescent="0.25">
      <c r="A69" t="s">
        <v>952</v>
      </c>
      <c r="B69" t="s">
        <v>953</v>
      </c>
      <c r="F69" t="s">
        <v>940</v>
      </c>
      <c r="G69" t="s">
        <v>941</v>
      </c>
      <c r="H69" t="s">
        <v>169</v>
      </c>
      <c r="I69" t="s">
        <v>170</v>
      </c>
      <c r="J69" t="s">
        <v>1188</v>
      </c>
      <c r="K69" t="s">
        <v>954</v>
      </c>
      <c r="L69" t="s">
        <v>955</v>
      </c>
      <c r="M69">
        <v>2</v>
      </c>
      <c r="N69">
        <v>1</v>
      </c>
      <c r="O69">
        <v>2</v>
      </c>
      <c r="P69" t="s">
        <v>188</v>
      </c>
      <c r="Q69" t="s">
        <v>186</v>
      </c>
      <c r="R69" t="s">
        <v>177</v>
      </c>
      <c r="S69" t="s">
        <v>175</v>
      </c>
      <c r="T69" t="s">
        <v>177</v>
      </c>
      <c r="U69">
        <v>0</v>
      </c>
      <c r="V69">
        <v>0</v>
      </c>
      <c r="W69">
        <v>1</v>
      </c>
      <c r="X69">
        <v>1</v>
      </c>
      <c r="Y69" t="s">
        <v>3406</v>
      </c>
      <c r="Z69" t="s">
        <v>177</v>
      </c>
      <c r="AA69" t="s">
        <v>177</v>
      </c>
      <c r="AB69" t="s">
        <v>177</v>
      </c>
      <c r="AC69" t="s">
        <v>177</v>
      </c>
      <c r="AD69" t="s">
        <v>177</v>
      </c>
      <c r="AE69" t="s">
        <v>177</v>
      </c>
      <c r="AF69" t="s">
        <v>177</v>
      </c>
      <c r="AG69" t="s">
        <v>177</v>
      </c>
      <c r="AH69" t="s">
        <v>177</v>
      </c>
      <c r="AI69" t="s">
        <v>177</v>
      </c>
      <c r="AJ69" t="s">
        <v>177</v>
      </c>
      <c r="AK69" t="s">
        <v>179</v>
      </c>
      <c r="AL69" t="s">
        <v>179</v>
      </c>
      <c r="AM69" t="s">
        <v>179</v>
      </c>
      <c r="AN69" t="s">
        <v>177</v>
      </c>
      <c r="AO69" t="s">
        <v>177</v>
      </c>
      <c r="AP69" t="s">
        <v>177</v>
      </c>
      <c r="AQ69" t="s">
        <v>177</v>
      </c>
      <c r="AR69" t="s">
        <v>175</v>
      </c>
      <c r="AS69" t="s">
        <v>180</v>
      </c>
      <c r="AT69">
        <v>0</v>
      </c>
      <c r="BE69" t="s">
        <v>314</v>
      </c>
      <c r="BF69" t="s">
        <v>177</v>
      </c>
      <c r="BG69" t="s">
        <v>177</v>
      </c>
      <c r="BH69" t="s">
        <v>183</v>
      </c>
      <c r="BI69" t="s">
        <v>177</v>
      </c>
      <c r="BJ69" t="s">
        <v>177</v>
      </c>
      <c r="BK69" t="s">
        <v>175</v>
      </c>
      <c r="BL69" t="s">
        <v>177</v>
      </c>
      <c r="BM69" t="s">
        <v>177</v>
      </c>
      <c r="BN69" t="s">
        <v>186</v>
      </c>
      <c r="BO69" t="s">
        <v>177</v>
      </c>
      <c r="BP69" t="s">
        <v>186</v>
      </c>
      <c r="BQ69" t="s">
        <v>177</v>
      </c>
      <c r="BR69" t="s">
        <v>177</v>
      </c>
      <c r="BS69" t="s">
        <v>175</v>
      </c>
      <c r="BT69">
        <f t="shared" si="16"/>
        <v>45</v>
      </c>
      <c r="BV69">
        <v>2</v>
      </c>
      <c r="BW69">
        <v>2</v>
      </c>
      <c r="BX69">
        <v>0</v>
      </c>
      <c r="CA69" t="s">
        <v>177</v>
      </c>
      <c r="CB69" t="s">
        <v>177</v>
      </c>
      <c r="CC69" t="s">
        <v>177</v>
      </c>
      <c r="CD69" t="s">
        <v>177</v>
      </c>
      <c r="CE69" t="s">
        <v>177</v>
      </c>
      <c r="CF69" t="s">
        <v>177</v>
      </c>
      <c r="CG69">
        <v>1</v>
      </c>
      <c r="CH69" t="s">
        <v>314</v>
      </c>
      <c r="CI69" t="s">
        <v>956</v>
      </c>
      <c r="CJ69" t="s">
        <v>179</v>
      </c>
      <c r="CK69" t="s">
        <v>177</v>
      </c>
      <c r="CL69" t="s">
        <v>177</v>
      </c>
      <c r="CM69" t="s">
        <v>177</v>
      </c>
      <c r="CN69" t="s">
        <v>179</v>
      </c>
      <c r="CO69" t="s">
        <v>177</v>
      </c>
      <c r="CP69" t="s">
        <v>179</v>
      </c>
      <c r="CQ69" t="s">
        <v>177</v>
      </c>
      <c r="CR69" t="s">
        <v>177</v>
      </c>
      <c r="CS69" t="s">
        <v>177</v>
      </c>
      <c r="CW69" t="s">
        <v>175</v>
      </c>
      <c r="CX69" t="s">
        <v>175</v>
      </c>
      <c r="DA69" t="s">
        <v>186</v>
      </c>
      <c r="DB69" t="s">
        <v>177</v>
      </c>
      <c r="DC69" t="s">
        <v>177</v>
      </c>
      <c r="DD69" t="s">
        <v>177</v>
      </c>
      <c r="DE69" s="18">
        <f t="shared" si="17"/>
        <v>3</v>
      </c>
      <c r="DF69" s="23">
        <v>2</v>
      </c>
      <c r="DG69" s="26">
        <f t="shared" si="18"/>
        <v>6</v>
      </c>
      <c r="DH69" s="18" t="s">
        <v>177</v>
      </c>
      <c r="DI69" s="23">
        <v>3</v>
      </c>
      <c r="DJ69" s="26">
        <f t="shared" si="19"/>
        <v>0</v>
      </c>
      <c r="DK69" t="s">
        <v>177</v>
      </c>
      <c r="DL69" t="s">
        <v>177</v>
      </c>
      <c r="DM69" t="s">
        <v>177</v>
      </c>
      <c r="DN69" t="s">
        <v>177</v>
      </c>
      <c r="DO69" s="18">
        <f t="shared" si="15"/>
        <v>0</v>
      </c>
      <c r="DP69" s="23">
        <v>4</v>
      </c>
      <c r="DQ69" s="26">
        <f t="shared" si="20"/>
        <v>0</v>
      </c>
      <c r="DR69" t="s">
        <v>177</v>
      </c>
      <c r="DS69" s="18" t="s">
        <v>177</v>
      </c>
      <c r="DT69" s="23">
        <v>0.5</v>
      </c>
      <c r="DU69" s="26">
        <f t="shared" si="21"/>
        <v>0</v>
      </c>
      <c r="DV69" t="s">
        <v>186</v>
      </c>
      <c r="DW69" t="s">
        <v>186</v>
      </c>
      <c r="DX69" s="18">
        <f t="shared" si="22"/>
        <v>6</v>
      </c>
      <c r="DY69" s="23">
        <v>4</v>
      </c>
      <c r="DZ69" s="26">
        <f t="shared" si="23"/>
        <v>24</v>
      </c>
      <c r="EA69" t="s">
        <v>177</v>
      </c>
      <c r="EB69" s="18" t="s">
        <v>177</v>
      </c>
      <c r="EC69" s="23">
        <v>1</v>
      </c>
      <c r="ED69" s="26">
        <f t="shared" si="24"/>
        <v>0</v>
      </c>
      <c r="EE69" t="s">
        <v>177</v>
      </c>
      <c r="EF69" s="18" t="s">
        <v>177</v>
      </c>
      <c r="EG69" s="23">
        <v>1</v>
      </c>
      <c r="EH69" s="26">
        <f t="shared" si="25"/>
        <v>0</v>
      </c>
      <c r="EI69" t="s">
        <v>186</v>
      </c>
      <c r="EJ69" s="18" t="s">
        <v>186</v>
      </c>
      <c r="EK69" s="23">
        <v>0.5</v>
      </c>
      <c r="EL69" s="26">
        <f t="shared" si="26"/>
        <v>1.5</v>
      </c>
      <c r="EM69" t="s">
        <v>177</v>
      </c>
      <c r="EN69" s="18" t="s">
        <v>177</v>
      </c>
      <c r="EO69" s="23">
        <v>0</v>
      </c>
      <c r="EP69" s="3">
        <f t="shared" si="27"/>
        <v>31.5</v>
      </c>
      <c r="EQ69" s="29">
        <f t="shared" si="28"/>
        <v>12</v>
      </c>
      <c r="ER69">
        <v>0</v>
      </c>
      <c r="ES69" t="s">
        <v>189</v>
      </c>
      <c r="EV69" t="s">
        <v>205</v>
      </c>
      <c r="EW69">
        <v>0</v>
      </c>
      <c r="EY69">
        <v>0</v>
      </c>
      <c r="FA69">
        <v>0</v>
      </c>
      <c r="FE69">
        <v>0</v>
      </c>
      <c r="FG69" t="s">
        <v>179</v>
      </c>
      <c r="FH69" t="s">
        <v>179</v>
      </c>
      <c r="FI69" t="s">
        <v>179</v>
      </c>
      <c r="FJ69" t="s">
        <v>179</v>
      </c>
      <c r="FK69" t="s">
        <v>177</v>
      </c>
      <c r="FL69" t="s">
        <v>177</v>
      </c>
      <c r="FO69" t="s">
        <v>190</v>
      </c>
      <c r="FP69" t="s">
        <v>438</v>
      </c>
      <c r="FQ69" t="s">
        <v>438</v>
      </c>
      <c r="FR69" t="s">
        <v>438</v>
      </c>
      <c r="FS69" t="s">
        <v>190</v>
      </c>
      <c r="FT69" t="s">
        <v>190</v>
      </c>
      <c r="FU69" t="s">
        <v>438</v>
      </c>
      <c r="FV69" t="s">
        <v>438</v>
      </c>
      <c r="FW69" t="s">
        <v>438</v>
      </c>
      <c r="FX69" t="s">
        <v>438</v>
      </c>
      <c r="FY69">
        <v>0</v>
      </c>
      <c r="FZ69" t="s">
        <v>175</v>
      </c>
      <c r="GA69" t="s">
        <v>957</v>
      </c>
      <c r="GB69" t="s">
        <v>958</v>
      </c>
      <c r="GC69" t="s">
        <v>959</v>
      </c>
      <c r="GD69" t="s">
        <v>960</v>
      </c>
      <c r="GE69" t="s">
        <v>382</v>
      </c>
      <c r="GX69">
        <v>39636960</v>
      </c>
      <c r="GY69" t="s">
        <v>961</v>
      </c>
      <c r="GZ69" t="s">
        <v>962</v>
      </c>
      <c r="HB69">
        <v>68</v>
      </c>
    </row>
    <row r="70" spans="1:210" x14ac:dyDescent="0.25">
      <c r="A70" t="s">
        <v>963</v>
      </c>
      <c r="B70" t="s">
        <v>964</v>
      </c>
      <c r="F70" t="s">
        <v>940</v>
      </c>
      <c r="G70" t="s">
        <v>941</v>
      </c>
      <c r="H70" t="s">
        <v>169</v>
      </c>
      <c r="I70" t="s">
        <v>170</v>
      </c>
      <c r="J70" t="s">
        <v>1188</v>
      </c>
      <c r="K70" t="s">
        <v>965</v>
      </c>
      <c r="L70" t="s">
        <v>966</v>
      </c>
      <c r="M70">
        <v>2</v>
      </c>
      <c r="N70">
        <v>1</v>
      </c>
      <c r="O70">
        <v>3</v>
      </c>
      <c r="P70" t="s">
        <v>264</v>
      </c>
      <c r="Q70" t="s">
        <v>186</v>
      </c>
      <c r="R70" t="s">
        <v>175</v>
      </c>
      <c r="S70" t="s">
        <v>175</v>
      </c>
      <c r="T70" t="s">
        <v>177</v>
      </c>
      <c r="U70">
        <v>0</v>
      </c>
      <c r="V70">
        <v>0</v>
      </c>
      <c r="W70">
        <v>1</v>
      </c>
      <c r="X70">
        <v>1</v>
      </c>
      <c r="Y70" s="4" t="s">
        <v>3403</v>
      </c>
      <c r="Z70" t="s">
        <v>177</v>
      </c>
      <c r="AA70" t="s">
        <v>179</v>
      </c>
      <c r="AB70" t="s">
        <v>177</v>
      </c>
      <c r="AC70" t="s">
        <v>177</v>
      </c>
      <c r="AD70" t="s">
        <v>177</v>
      </c>
      <c r="AE70" t="s">
        <v>177</v>
      </c>
      <c r="AF70" t="s">
        <v>177</v>
      </c>
      <c r="AG70" t="s">
        <v>177</v>
      </c>
      <c r="AH70" t="s">
        <v>177</v>
      </c>
      <c r="AI70" t="s">
        <v>177</v>
      </c>
      <c r="AJ70" t="s">
        <v>177</v>
      </c>
      <c r="AK70" t="s">
        <v>179</v>
      </c>
      <c r="AL70" t="s">
        <v>179</v>
      </c>
      <c r="AM70" t="s">
        <v>177</v>
      </c>
      <c r="AN70" t="s">
        <v>177</v>
      </c>
      <c r="AO70" t="s">
        <v>177</v>
      </c>
      <c r="AP70" t="s">
        <v>177</v>
      </c>
      <c r="AQ70" t="s">
        <v>177</v>
      </c>
      <c r="AR70" t="s">
        <v>179</v>
      </c>
      <c r="AS70" t="s">
        <v>376</v>
      </c>
      <c r="AT70">
        <v>0</v>
      </c>
      <c r="BE70" t="s">
        <v>180</v>
      </c>
      <c r="BF70" t="s">
        <v>177</v>
      </c>
      <c r="BG70" t="s">
        <v>177</v>
      </c>
      <c r="BH70" t="s">
        <v>177</v>
      </c>
      <c r="BI70" t="s">
        <v>188</v>
      </c>
      <c r="BJ70" t="s">
        <v>177</v>
      </c>
      <c r="BK70" t="s">
        <v>183</v>
      </c>
      <c r="BL70" t="s">
        <v>177</v>
      </c>
      <c r="BM70" t="s">
        <v>177</v>
      </c>
      <c r="BN70" t="s">
        <v>177</v>
      </c>
      <c r="BO70" t="s">
        <v>177</v>
      </c>
      <c r="BP70" t="s">
        <v>188</v>
      </c>
      <c r="BQ70" t="s">
        <v>177</v>
      </c>
      <c r="BR70" t="s">
        <v>177</v>
      </c>
      <c r="BS70" t="s">
        <v>186</v>
      </c>
      <c r="BT70">
        <f t="shared" si="16"/>
        <v>53</v>
      </c>
      <c r="BV70">
        <v>2</v>
      </c>
      <c r="BW70">
        <v>2</v>
      </c>
      <c r="BX70">
        <v>1</v>
      </c>
      <c r="BY70" t="s">
        <v>205</v>
      </c>
      <c r="BZ70" t="s">
        <v>188</v>
      </c>
      <c r="CA70" t="s">
        <v>186</v>
      </c>
      <c r="CB70" t="s">
        <v>177</v>
      </c>
      <c r="CC70" t="s">
        <v>179</v>
      </c>
      <c r="CD70" t="s">
        <v>177</v>
      </c>
      <c r="CE70" t="s">
        <v>175</v>
      </c>
      <c r="CF70" t="s">
        <v>175</v>
      </c>
      <c r="CG70">
        <v>1</v>
      </c>
      <c r="CH70" t="s">
        <v>181</v>
      </c>
      <c r="CI70" t="s">
        <v>185</v>
      </c>
      <c r="CJ70" t="s">
        <v>179</v>
      </c>
      <c r="CK70" t="s">
        <v>177</v>
      </c>
      <c r="CL70" t="s">
        <v>177</v>
      </c>
      <c r="CM70" t="s">
        <v>179</v>
      </c>
      <c r="CN70" t="s">
        <v>177</v>
      </c>
      <c r="CO70" t="s">
        <v>177</v>
      </c>
      <c r="CP70" t="s">
        <v>179</v>
      </c>
      <c r="CQ70" t="s">
        <v>177</v>
      </c>
      <c r="CR70" t="s">
        <v>177</v>
      </c>
      <c r="CS70" t="s">
        <v>177</v>
      </c>
      <c r="CW70" t="s">
        <v>175</v>
      </c>
      <c r="CX70" t="s">
        <v>186</v>
      </c>
      <c r="DA70" t="s">
        <v>186</v>
      </c>
      <c r="DB70" t="s">
        <v>175</v>
      </c>
      <c r="DC70" t="s">
        <v>175</v>
      </c>
      <c r="DD70" t="s">
        <v>177</v>
      </c>
      <c r="DE70" s="18">
        <f t="shared" si="17"/>
        <v>7</v>
      </c>
      <c r="DF70" s="23">
        <v>2</v>
      </c>
      <c r="DG70" s="26">
        <f t="shared" si="18"/>
        <v>14</v>
      </c>
      <c r="DH70" s="18" t="s">
        <v>177</v>
      </c>
      <c r="DI70" s="23">
        <v>3</v>
      </c>
      <c r="DJ70" s="26">
        <f t="shared" si="19"/>
        <v>0</v>
      </c>
      <c r="DK70" t="s">
        <v>177</v>
      </c>
      <c r="DL70" t="s">
        <v>179</v>
      </c>
      <c r="DM70" t="s">
        <v>177</v>
      </c>
      <c r="DN70" t="s">
        <v>177</v>
      </c>
      <c r="DO70" s="18">
        <f t="shared" si="15"/>
        <v>1</v>
      </c>
      <c r="DP70" s="23">
        <v>4</v>
      </c>
      <c r="DQ70" s="26">
        <f t="shared" si="20"/>
        <v>4</v>
      </c>
      <c r="DR70" t="s">
        <v>177</v>
      </c>
      <c r="DS70" s="18" t="s">
        <v>177</v>
      </c>
      <c r="DT70" s="23">
        <v>0.5</v>
      </c>
      <c r="DU70" s="26">
        <f t="shared" si="21"/>
        <v>0</v>
      </c>
      <c r="DV70" t="s">
        <v>186</v>
      </c>
      <c r="DW70" t="s">
        <v>186</v>
      </c>
      <c r="DX70" s="18">
        <f t="shared" si="22"/>
        <v>6</v>
      </c>
      <c r="DY70" s="23">
        <v>4</v>
      </c>
      <c r="DZ70" s="26">
        <f t="shared" si="23"/>
        <v>24</v>
      </c>
      <c r="EA70" t="s">
        <v>177</v>
      </c>
      <c r="EB70" s="18" t="s">
        <v>177</v>
      </c>
      <c r="EC70" s="23">
        <v>1</v>
      </c>
      <c r="ED70" s="26">
        <f t="shared" si="24"/>
        <v>0</v>
      </c>
      <c r="EE70" t="s">
        <v>177</v>
      </c>
      <c r="EF70" s="18" t="s">
        <v>177</v>
      </c>
      <c r="EG70" s="23">
        <v>1</v>
      </c>
      <c r="EH70" s="26">
        <f t="shared" si="25"/>
        <v>0</v>
      </c>
      <c r="EI70" t="s">
        <v>187</v>
      </c>
      <c r="EJ70" s="18" t="s">
        <v>187</v>
      </c>
      <c r="EK70" s="23">
        <v>0.5</v>
      </c>
      <c r="EL70" s="26">
        <f t="shared" si="26"/>
        <v>2</v>
      </c>
      <c r="EM70" t="s">
        <v>177</v>
      </c>
      <c r="EN70" s="18" t="s">
        <v>177</v>
      </c>
      <c r="EO70" s="23">
        <v>0</v>
      </c>
      <c r="EP70" s="3">
        <f t="shared" si="27"/>
        <v>44</v>
      </c>
      <c r="EQ70" s="29">
        <f t="shared" si="28"/>
        <v>18</v>
      </c>
      <c r="ER70">
        <v>0</v>
      </c>
      <c r="ES70" t="s">
        <v>316</v>
      </c>
      <c r="EV70" t="s">
        <v>205</v>
      </c>
      <c r="EW70">
        <v>0</v>
      </c>
      <c r="EY70">
        <v>0</v>
      </c>
      <c r="FA70">
        <v>0</v>
      </c>
      <c r="FE70">
        <v>1</v>
      </c>
      <c r="FG70" t="s">
        <v>179</v>
      </c>
      <c r="FH70" t="s">
        <v>177</v>
      </c>
      <c r="FI70" t="s">
        <v>177</v>
      </c>
      <c r="FJ70" t="s">
        <v>177</v>
      </c>
      <c r="FK70" t="s">
        <v>177</v>
      </c>
      <c r="FL70" t="s">
        <v>177</v>
      </c>
      <c r="FO70" t="s">
        <v>190</v>
      </c>
      <c r="FP70" t="s">
        <v>438</v>
      </c>
      <c r="FQ70" t="s">
        <v>438</v>
      </c>
      <c r="FR70" t="s">
        <v>438</v>
      </c>
      <c r="FS70" t="s">
        <v>190</v>
      </c>
      <c r="FT70" t="s">
        <v>190</v>
      </c>
      <c r="FU70" t="s">
        <v>438</v>
      </c>
      <c r="FV70" t="s">
        <v>438</v>
      </c>
      <c r="FW70" t="s">
        <v>438</v>
      </c>
      <c r="FX70" t="s">
        <v>438</v>
      </c>
      <c r="FY70">
        <v>0</v>
      </c>
      <c r="FZ70" t="s">
        <v>175</v>
      </c>
      <c r="GA70" t="s">
        <v>967</v>
      </c>
      <c r="GB70" t="s">
        <v>968</v>
      </c>
      <c r="GC70" t="s">
        <v>969</v>
      </c>
      <c r="GD70" t="s">
        <v>970</v>
      </c>
      <c r="GE70" t="s">
        <v>368</v>
      </c>
      <c r="GX70">
        <v>39636964</v>
      </c>
      <c r="GY70" t="s">
        <v>971</v>
      </c>
      <c r="GZ70" t="s">
        <v>972</v>
      </c>
      <c r="HB70">
        <v>69</v>
      </c>
    </row>
    <row r="71" spans="1:210" x14ac:dyDescent="0.25">
      <c r="A71" t="s">
        <v>973</v>
      </c>
      <c r="B71" t="s">
        <v>974</v>
      </c>
      <c r="F71" t="s">
        <v>940</v>
      </c>
      <c r="G71" t="s">
        <v>941</v>
      </c>
      <c r="H71" t="s">
        <v>169</v>
      </c>
      <c r="I71" t="s">
        <v>170</v>
      </c>
      <c r="J71" t="s">
        <v>1188</v>
      </c>
      <c r="K71" t="s">
        <v>975</v>
      </c>
      <c r="L71" t="s">
        <v>976</v>
      </c>
      <c r="M71">
        <v>2</v>
      </c>
      <c r="N71">
        <v>1</v>
      </c>
      <c r="O71">
        <v>3</v>
      </c>
      <c r="P71" t="s">
        <v>264</v>
      </c>
      <c r="Q71" t="s">
        <v>186</v>
      </c>
      <c r="R71" t="s">
        <v>175</v>
      </c>
      <c r="S71" t="s">
        <v>175</v>
      </c>
      <c r="T71" t="s">
        <v>179</v>
      </c>
      <c r="U71">
        <v>0</v>
      </c>
      <c r="V71">
        <v>0</v>
      </c>
      <c r="W71">
        <v>1</v>
      </c>
      <c r="X71">
        <v>1</v>
      </c>
      <c r="Y71" s="4" t="s">
        <v>3406</v>
      </c>
      <c r="Z71" t="s">
        <v>177</v>
      </c>
      <c r="AA71" t="s">
        <v>177</v>
      </c>
      <c r="AB71" t="s">
        <v>177</v>
      </c>
      <c r="AC71" t="s">
        <v>177</v>
      </c>
      <c r="AD71" t="s">
        <v>177</v>
      </c>
      <c r="AE71" t="s">
        <v>177</v>
      </c>
      <c r="AF71" t="s">
        <v>177</v>
      </c>
      <c r="AG71" t="s">
        <v>177</v>
      </c>
      <c r="AH71" t="s">
        <v>177</v>
      </c>
      <c r="AI71" t="s">
        <v>177</v>
      </c>
      <c r="AJ71" t="s">
        <v>177</v>
      </c>
      <c r="AK71" t="s">
        <v>179</v>
      </c>
      <c r="AL71" t="s">
        <v>179</v>
      </c>
      <c r="AM71" t="s">
        <v>179</v>
      </c>
      <c r="AN71" t="s">
        <v>177</v>
      </c>
      <c r="AO71" t="s">
        <v>177</v>
      </c>
      <c r="AP71" t="s">
        <v>177</v>
      </c>
      <c r="AQ71" t="s">
        <v>177</v>
      </c>
      <c r="AR71" t="s">
        <v>175</v>
      </c>
      <c r="AS71" t="s">
        <v>206</v>
      </c>
      <c r="AT71">
        <v>0</v>
      </c>
      <c r="BE71" t="s">
        <v>181</v>
      </c>
      <c r="BF71" t="s">
        <v>177</v>
      </c>
      <c r="BG71" t="s">
        <v>177</v>
      </c>
      <c r="BH71" t="s">
        <v>177</v>
      </c>
      <c r="BI71" t="s">
        <v>177</v>
      </c>
      <c r="BJ71" t="s">
        <v>177</v>
      </c>
      <c r="BK71" t="s">
        <v>177</v>
      </c>
      <c r="BL71" t="s">
        <v>177</v>
      </c>
      <c r="BM71" t="s">
        <v>177</v>
      </c>
      <c r="BN71" t="s">
        <v>188</v>
      </c>
      <c r="BO71" t="s">
        <v>177</v>
      </c>
      <c r="BP71" t="s">
        <v>183</v>
      </c>
      <c r="BQ71" t="s">
        <v>177</v>
      </c>
      <c r="BR71" t="s">
        <v>177</v>
      </c>
      <c r="BS71" t="s">
        <v>186</v>
      </c>
      <c r="BT71">
        <f t="shared" si="16"/>
        <v>38</v>
      </c>
      <c r="BV71">
        <v>3</v>
      </c>
      <c r="BW71">
        <v>1</v>
      </c>
      <c r="BX71">
        <v>1</v>
      </c>
      <c r="BY71" t="s">
        <v>314</v>
      </c>
      <c r="BZ71" t="s">
        <v>188</v>
      </c>
      <c r="CA71" t="s">
        <v>177</v>
      </c>
      <c r="CB71" t="s">
        <v>177</v>
      </c>
      <c r="CC71" t="s">
        <v>177</v>
      </c>
      <c r="CD71" t="s">
        <v>179</v>
      </c>
      <c r="CE71" t="s">
        <v>177</v>
      </c>
      <c r="CF71" t="s">
        <v>235</v>
      </c>
      <c r="CG71">
        <v>1</v>
      </c>
      <c r="CH71" t="s">
        <v>206</v>
      </c>
      <c r="CI71" t="s">
        <v>185</v>
      </c>
      <c r="CJ71" t="s">
        <v>179</v>
      </c>
      <c r="CK71" t="s">
        <v>177</v>
      </c>
      <c r="CL71" t="s">
        <v>177</v>
      </c>
      <c r="CM71" t="s">
        <v>179</v>
      </c>
      <c r="CN71" t="s">
        <v>177</v>
      </c>
      <c r="CO71" t="s">
        <v>177</v>
      </c>
      <c r="CP71" t="s">
        <v>179</v>
      </c>
      <c r="CQ71" t="s">
        <v>177</v>
      </c>
      <c r="CR71" t="s">
        <v>177</v>
      </c>
      <c r="CS71" t="s">
        <v>177</v>
      </c>
      <c r="CW71" t="s">
        <v>175</v>
      </c>
      <c r="CX71" t="s">
        <v>175</v>
      </c>
      <c r="DA71" t="s">
        <v>187</v>
      </c>
      <c r="DB71" t="s">
        <v>177</v>
      </c>
      <c r="DC71" t="s">
        <v>177</v>
      </c>
      <c r="DD71" t="s">
        <v>177</v>
      </c>
      <c r="DE71" s="18">
        <f t="shared" si="17"/>
        <v>4</v>
      </c>
      <c r="DF71" s="23">
        <v>2</v>
      </c>
      <c r="DG71" s="26">
        <f t="shared" si="18"/>
        <v>8</v>
      </c>
      <c r="DH71" s="18" t="s">
        <v>177</v>
      </c>
      <c r="DI71" s="23">
        <v>3</v>
      </c>
      <c r="DJ71" s="26">
        <f t="shared" si="19"/>
        <v>0</v>
      </c>
      <c r="DK71" t="s">
        <v>177</v>
      </c>
      <c r="DL71" t="s">
        <v>177</v>
      </c>
      <c r="DM71" t="s">
        <v>177</v>
      </c>
      <c r="DN71" t="s">
        <v>177</v>
      </c>
      <c r="DO71" s="18">
        <f t="shared" si="15"/>
        <v>0</v>
      </c>
      <c r="DP71" s="23">
        <v>4</v>
      </c>
      <c r="DQ71" s="26">
        <f t="shared" si="20"/>
        <v>0</v>
      </c>
      <c r="DR71" t="s">
        <v>177</v>
      </c>
      <c r="DS71" s="18" t="s">
        <v>177</v>
      </c>
      <c r="DT71" s="23">
        <v>0.5</v>
      </c>
      <c r="DU71" s="26">
        <f t="shared" si="21"/>
        <v>0</v>
      </c>
      <c r="DV71" t="s">
        <v>186</v>
      </c>
      <c r="DW71" t="s">
        <v>186</v>
      </c>
      <c r="DX71" s="18">
        <f t="shared" si="22"/>
        <v>6</v>
      </c>
      <c r="DY71" s="23">
        <v>4</v>
      </c>
      <c r="DZ71" s="26">
        <f t="shared" si="23"/>
        <v>24</v>
      </c>
      <c r="EA71" t="s">
        <v>177</v>
      </c>
      <c r="EB71" s="18" t="s">
        <v>177</v>
      </c>
      <c r="EC71" s="23">
        <v>1</v>
      </c>
      <c r="ED71" s="26">
        <f t="shared" si="24"/>
        <v>0</v>
      </c>
      <c r="EE71" t="s">
        <v>177</v>
      </c>
      <c r="EF71" s="18" t="s">
        <v>177</v>
      </c>
      <c r="EG71" s="23">
        <v>1</v>
      </c>
      <c r="EH71" s="26">
        <f t="shared" si="25"/>
        <v>0</v>
      </c>
      <c r="EI71" t="s">
        <v>188</v>
      </c>
      <c r="EJ71" s="18" t="s">
        <v>188</v>
      </c>
      <c r="EK71" s="23">
        <v>0.5</v>
      </c>
      <c r="EL71" s="26">
        <f t="shared" si="26"/>
        <v>2.5</v>
      </c>
      <c r="EM71" t="s">
        <v>177</v>
      </c>
      <c r="EN71" s="18" t="s">
        <v>177</v>
      </c>
      <c r="EO71" s="23">
        <v>0</v>
      </c>
      <c r="EP71" s="3">
        <f t="shared" si="27"/>
        <v>34.5</v>
      </c>
      <c r="EQ71" s="29">
        <f t="shared" si="28"/>
        <v>15</v>
      </c>
      <c r="ER71">
        <v>1</v>
      </c>
      <c r="ES71" t="s">
        <v>189</v>
      </c>
      <c r="EV71" t="s">
        <v>448</v>
      </c>
      <c r="EW71">
        <v>0</v>
      </c>
      <c r="EY71">
        <v>0</v>
      </c>
      <c r="FA71">
        <v>0</v>
      </c>
      <c r="FE71">
        <v>1</v>
      </c>
      <c r="FG71" t="s">
        <v>177</v>
      </c>
      <c r="FH71" t="s">
        <v>179</v>
      </c>
      <c r="FI71" t="s">
        <v>179</v>
      </c>
      <c r="FJ71" t="s">
        <v>179</v>
      </c>
      <c r="FK71" t="s">
        <v>177</v>
      </c>
      <c r="FL71" t="s">
        <v>177</v>
      </c>
      <c r="FO71" t="s">
        <v>190</v>
      </c>
      <c r="FP71" t="s">
        <v>438</v>
      </c>
      <c r="FQ71" t="s">
        <v>438</v>
      </c>
      <c r="FR71" t="s">
        <v>438</v>
      </c>
      <c r="FS71" t="s">
        <v>190</v>
      </c>
      <c r="FT71" t="s">
        <v>438</v>
      </c>
      <c r="FU71" t="s">
        <v>438</v>
      </c>
      <c r="FV71" t="s">
        <v>438</v>
      </c>
      <c r="FW71" t="s">
        <v>438</v>
      </c>
      <c r="FX71" t="s">
        <v>438</v>
      </c>
      <c r="FY71">
        <v>0</v>
      </c>
      <c r="FZ71" t="s">
        <v>186</v>
      </c>
      <c r="GA71" t="s">
        <v>977</v>
      </c>
      <c r="GB71" t="s">
        <v>978</v>
      </c>
      <c r="GC71" t="s">
        <v>979</v>
      </c>
      <c r="GD71" t="s">
        <v>980</v>
      </c>
      <c r="GE71" t="s">
        <v>368</v>
      </c>
      <c r="GX71">
        <v>39636971</v>
      </c>
      <c r="GY71" t="s">
        <v>981</v>
      </c>
      <c r="GZ71" t="s">
        <v>982</v>
      </c>
      <c r="HB71">
        <v>70</v>
      </c>
    </row>
    <row r="72" spans="1:210" x14ac:dyDescent="0.25">
      <c r="A72" t="s">
        <v>983</v>
      </c>
      <c r="B72" t="s">
        <v>984</v>
      </c>
      <c r="F72" t="s">
        <v>940</v>
      </c>
      <c r="G72" t="s">
        <v>941</v>
      </c>
      <c r="H72" t="s">
        <v>169</v>
      </c>
      <c r="I72" t="s">
        <v>170</v>
      </c>
      <c r="J72" t="s">
        <v>1188</v>
      </c>
      <c r="K72" t="s">
        <v>985</v>
      </c>
      <c r="L72" t="s">
        <v>986</v>
      </c>
      <c r="M72">
        <v>2</v>
      </c>
      <c r="N72">
        <v>1</v>
      </c>
      <c r="O72">
        <v>3</v>
      </c>
      <c r="P72" t="s">
        <v>176</v>
      </c>
      <c r="Q72" t="s">
        <v>175</v>
      </c>
      <c r="R72" t="s">
        <v>188</v>
      </c>
      <c r="S72" t="s">
        <v>179</v>
      </c>
      <c r="T72" t="s">
        <v>179</v>
      </c>
      <c r="U72">
        <v>0</v>
      </c>
      <c r="V72">
        <v>0</v>
      </c>
      <c r="W72">
        <v>1</v>
      </c>
      <c r="X72">
        <v>1</v>
      </c>
      <c r="Y72" s="4" t="s">
        <v>3407</v>
      </c>
      <c r="Z72" t="s">
        <v>177</v>
      </c>
      <c r="AA72" t="s">
        <v>177</v>
      </c>
      <c r="AB72" t="s">
        <v>179</v>
      </c>
      <c r="AC72" t="s">
        <v>177</v>
      </c>
      <c r="AD72" t="s">
        <v>177</v>
      </c>
      <c r="AE72" t="s">
        <v>177</v>
      </c>
      <c r="AF72" t="s">
        <v>177</v>
      </c>
      <c r="AG72" t="s">
        <v>177</v>
      </c>
      <c r="AH72" t="s">
        <v>177</v>
      </c>
      <c r="AI72" t="s">
        <v>177</v>
      </c>
      <c r="AJ72" t="s">
        <v>177</v>
      </c>
      <c r="AK72" t="s">
        <v>179</v>
      </c>
      <c r="AL72" t="s">
        <v>179</v>
      </c>
      <c r="AM72" t="s">
        <v>177</v>
      </c>
      <c r="AN72" t="s">
        <v>177</v>
      </c>
      <c r="AO72" t="s">
        <v>177</v>
      </c>
      <c r="AP72" t="s">
        <v>177</v>
      </c>
      <c r="AQ72" t="s">
        <v>177</v>
      </c>
      <c r="AR72" t="s">
        <v>179</v>
      </c>
      <c r="AS72" t="s">
        <v>206</v>
      </c>
      <c r="AT72">
        <v>0</v>
      </c>
      <c r="BE72" t="s">
        <v>275</v>
      </c>
      <c r="BF72" t="s">
        <v>177</v>
      </c>
      <c r="BG72" t="s">
        <v>177</v>
      </c>
      <c r="BH72" t="s">
        <v>177</v>
      </c>
      <c r="BI72" t="s">
        <v>177</v>
      </c>
      <c r="BJ72" t="s">
        <v>177</v>
      </c>
      <c r="BK72" t="s">
        <v>177</v>
      </c>
      <c r="BL72" t="s">
        <v>177</v>
      </c>
      <c r="BM72" t="s">
        <v>177</v>
      </c>
      <c r="BN72" t="s">
        <v>177</v>
      </c>
      <c r="BO72" t="s">
        <v>188</v>
      </c>
      <c r="BP72" t="s">
        <v>177</v>
      </c>
      <c r="BQ72" t="s">
        <v>177</v>
      </c>
      <c r="BR72" t="s">
        <v>177</v>
      </c>
      <c r="BS72" t="s">
        <v>188</v>
      </c>
      <c r="BT72">
        <f t="shared" si="16"/>
        <v>28</v>
      </c>
      <c r="BV72">
        <v>5</v>
      </c>
      <c r="BW72">
        <v>1</v>
      </c>
      <c r="BX72">
        <v>1</v>
      </c>
      <c r="BY72" t="s">
        <v>186</v>
      </c>
      <c r="BZ72" t="s">
        <v>175</v>
      </c>
      <c r="CA72" t="s">
        <v>177</v>
      </c>
      <c r="CB72" t="s">
        <v>177</v>
      </c>
      <c r="CC72" t="s">
        <v>177</v>
      </c>
      <c r="CD72" t="s">
        <v>177</v>
      </c>
      <c r="CE72" t="s">
        <v>177</v>
      </c>
      <c r="CF72" t="s">
        <v>177</v>
      </c>
      <c r="CG72">
        <v>1</v>
      </c>
      <c r="CH72" t="s">
        <v>206</v>
      </c>
      <c r="CI72" t="s">
        <v>185</v>
      </c>
      <c r="CJ72" t="s">
        <v>179</v>
      </c>
      <c r="CK72" t="s">
        <v>177</v>
      </c>
      <c r="CL72" t="s">
        <v>177</v>
      </c>
      <c r="CM72" t="s">
        <v>179</v>
      </c>
      <c r="CN72" t="s">
        <v>177</v>
      </c>
      <c r="CO72" t="s">
        <v>177</v>
      </c>
      <c r="CP72" t="s">
        <v>179</v>
      </c>
      <c r="CQ72" t="s">
        <v>177</v>
      </c>
      <c r="CR72" t="s">
        <v>177</v>
      </c>
      <c r="CS72" t="s">
        <v>177</v>
      </c>
      <c r="CW72" t="s">
        <v>186</v>
      </c>
      <c r="CX72" t="s">
        <v>186</v>
      </c>
      <c r="DA72" t="s">
        <v>177</v>
      </c>
      <c r="DB72" t="s">
        <v>177</v>
      </c>
      <c r="DC72" t="s">
        <v>177</v>
      </c>
      <c r="DD72" t="s">
        <v>177</v>
      </c>
      <c r="DE72" s="18">
        <f t="shared" si="17"/>
        <v>0</v>
      </c>
      <c r="DF72" s="23">
        <v>2</v>
      </c>
      <c r="DG72" s="26">
        <f t="shared" si="18"/>
        <v>0</v>
      </c>
      <c r="DH72" s="18" t="s">
        <v>177</v>
      </c>
      <c r="DI72" s="23">
        <v>3</v>
      </c>
      <c r="DJ72" s="26">
        <f t="shared" si="19"/>
        <v>0</v>
      </c>
      <c r="DK72" t="s">
        <v>177</v>
      </c>
      <c r="DL72" t="s">
        <v>177</v>
      </c>
      <c r="DM72" t="s">
        <v>177</v>
      </c>
      <c r="DN72" t="s">
        <v>177</v>
      </c>
      <c r="DO72" s="18">
        <f t="shared" si="15"/>
        <v>0</v>
      </c>
      <c r="DP72" s="23">
        <v>4</v>
      </c>
      <c r="DQ72" s="26">
        <f t="shared" si="20"/>
        <v>0</v>
      </c>
      <c r="DR72" t="s">
        <v>177</v>
      </c>
      <c r="DS72" s="18" t="s">
        <v>177</v>
      </c>
      <c r="DT72" s="23">
        <v>0.5</v>
      </c>
      <c r="DU72" s="26">
        <f t="shared" si="21"/>
        <v>0</v>
      </c>
      <c r="DV72" t="s">
        <v>175</v>
      </c>
      <c r="DW72" t="s">
        <v>175</v>
      </c>
      <c r="DX72" s="18">
        <f t="shared" si="22"/>
        <v>4</v>
      </c>
      <c r="DY72" s="23">
        <v>4</v>
      </c>
      <c r="DZ72" s="26">
        <f t="shared" si="23"/>
        <v>16</v>
      </c>
      <c r="EA72" t="s">
        <v>177</v>
      </c>
      <c r="EB72" s="18" t="s">
        <v>177</v>
      </c>
      <c r="EC72" s="23">
        <v>1</v>
      </c>
      <c r="ED72" s="26">
        <f t="shared" si="24"/>
        <v>0</v>
      </c>
      <c r="EE72" t="s">
        <v>177</v>
      </c>
      <c r="EF72" s="18" t="s">
        <v>177</v>
      </c>
      <c r="EG72" s="23">
        <v>1</v>
      </c>
      <c r="EH72" s="26">
        <f t="shared" si="25"/>
        <v>0</v>
      </c>
      <c r="EI72" t="s">
        <v>188</v>
      </c>
      <c r="EJ72" s="18" t="s">
        <v>188</v>
      </c>
      <c r="EK72" s="23">
        <v>0.5</v>
      </c>
      <c r="EL72" s="26">
        <f t="shared" si="26"/>
        <v>2.5</v>
      </c>
      <c r="EM72" t="s">
        <v>177</v>
      </c>
      <c r="EN72" s="18" t="s">
        <v>177</v>
      </c>
      <c r="EO72" s="23">
        <v>0</v>
      </c>
      <c r="EP72" s="3">
        <f t="shared" si="27"/>
        <v>18.5</v>
      </c>
      <c r="EQ72" s="29">
        <f t="shared" si="28"/>
        <v>9</v>
      </c>
      <c r="ER72">
        <v>1</v>
      </c>
      <c r="ES72" t="s">
        <v>189</v>
      </c>
      <c r="EV72" t="s">
        <v>183</v>
      </c>
      <c r="EW72">
        <v>0</v>
      </c>
      <c r="EY72">
        <v>0</v>
      </c>
      <c r="FA72">
        <v>0</v>
      </c>
      <c r="FE72">
        <v>1</v>
      </c>
      <c r="FG72" t="s">
        <v>179</v>
      </c>
      <c r="FH72" t="s">
        <v>179</v>
      </c>
      <c r="FI72" t="s">
        <v>177</v>
      </c>
      <c r="FJ72" t="s">
        <v>179</v>
      </c>
      <c r="FK72" t="s">
        <v>179</v>
      </c>
      <c r="FL72" t="s">
        <v>179</v>
      </c>
      <c r="FO72" t="s">
        <v>190</v>
      </c>
      <c r="FP72" t="s">
        <v>438</v>
      </c>
      <c r="FQ72" t="s">
        <v>190</v>
      </c>
      <c r="FR72" t="s">
        <v>438</v>
      </c>
      <c r="FS72" t="s">
        <v>438</v>
      </c>
      <c r="FT72" t="s">
        <v>438</v>
      </c>
      <c r="FU72" t="s">
        <v>438</v>
      </c>
      <c r="FV72" t="s">
        <v>438</v>
      </c>
      <c r="FW72" t="s">
        <v>438</v>
      </c>
      <c r="FX72" t="s">
        <v>438</v>
      </c>
      <c r="FY72">
        <v>0</v>
      </c>
      <c r="FZ72" t="s">
        <v>175</v>
      </c>
      <c r="GA72" t="s">
        <v>987</v>
      </c>
      <c r="GB72" t="s">
        <v>988</v>
      </c>
      <c r="GC72" t="s">
        <v>989</v>
      </c>
      <c r="GD72" t="s">
        <v>990</v>
      </c>
      <c r="GE72" t="s">
        <v>382</v>
      </c>
      <c r="GX72">
        <v>39636976</v>
      </c>
      <c r="GY72" t="s">
        <v>991</v>
      </c>
      <c r="GZ72" t="s">
        <v>992</v>
      </c>
      <c r="HB72">
        <v>71</v>
      </c>
    </row>
    <row r="73" spans="1:210" x14ac:dyDescent="0.25">
      <c r="A73" t="s">
        <v>993</v>
      </c>
      <c r="B73" t="s">
        <v>994</v>
      </c>
      <c r="F73" t="s">
        <v>940</v>
      </c>
      <c r="G73" t="s">
        <v>941</v>
      </c>
      <c r="H73" t="s">
        <v>169</v>
      </c>
      <c r="I73" t="s">
        <v>170</v>
      </c>
      <c r="J73" t="s">
        <v>1188</v>
      </c>
      <c r="K73" t="s">
        <v>995</v>
      </c>
      <c r="L73" t="s">
        <v>996</v>
      </c>
      <c r="M73">
        <v>2</v>
      </c>
      <c r="N73">
        <v>1</v>
      </c>
      <c r="O73">
        <v>3</v>
      </c>
      <c r="P73" t="s">
        <v>264</v>
      </c>
      <c r="Q73" t="s">
        <v>179</v>
      </c>
      <c r="R73" t="s">
        <v>175</v>
      </c>
      <c r="S73" t="s">
        <v>179</v>
      </c>
      <c r="T73" t="s">
        <v>179</v>
      </c>
      <c r="U73">
        <v>0</v>
      </c>
      <c r="V73">
        <v>0</v>
      </c>
      <c r="W73">
        <v>1</v>
      </c>
      <c r="X73">
        <v>1</v>
      </c>
      <c r="Y73" s="4" t="s">
        <v>3407</v>
      </c>
      <c r="Z73" t="s">
        <v>177</v>
      </c>
      <c r="AA73" t="s">
        <v>177</v>
      </c>
      <c r="AB73" t="s">
        <v>179</v>
      </c>
      <c r="AC73" t="s">
        <v>177</v>
      </c>
      <c r="AD73" t="s">
        <v>177</v>
      </c>
      <c r="AE73" t="s">
        <v>177</v>
      </c>
      <c r="AF73" t="s">
        <v>177</v>
      </c>
      <c r="AG73" t="s">
        <v>177</v>
      </c>
      <c r="AH73" t="s">
        <v>177</v>
      </c>
      <c r="AI73" t="s">
        <v>177</v>
      </c>
      <c r="AJ73" t="s">
        <v>177</v>
      </c>
      <c r="AK73" t="s">
        <v>179</v>
      </c>
      <c r="AL73" t="s">
        <v>179</v>
      </c>
      <c r="AM73" t="s">
        <v>177</v>
      </c>
      <c r="AN73" t="s">
        <v>177</v>
      </c>
      <c r="AO73" t="s">
        <v>177</v>
      </c>
      <c r="AP73" t="s">
        <v>177</v>
      </c>
      <c r="AQ73" t="s">
        <v>177</v>
      </c>
      <c r="AR73" t="s">
        <v>175</v>
      </c>
      <c r="AS73" t="s">
        <v>376</v>
      </c>
      <c r="AT73">
        <v>0</v>
      </c>
      <c r="BE73" t="s">
        <v>314</v>
      </c>
      <c r="BF73" t="s">
        <v>177</v>
      </c>
      <c r="BG73" t="s">
        <v>177</v>
      </c>
      <c r="BH73" t="s">
        <v>177</v>
      </c>
      <c r="BI73" t="s">
        <v>188</v>
      </c>
      <c r="BJ73" t="s">
        <v>177</v>
      </c>
      <c r="BK73" t="s">
        <v>177</v>
      </c>
      <c r="BL73" t="s">
        <v>177</v>
      </c>
      <c r="BM73" t="s">
        <v>186</v>
      </c>
      <c r="BN73" t="s">
        <v>177</v>
      </c>
      <c r="BO73" t="s">
        <v>177</v>
      </c>
      <c r="BP73" t="s">
        <v>177</v>
      </c>
      <c r="BQ73" t="s">
        <v>177</v>
      </c>
      <c r="BR73" t="s">
        <v>177</v>
      </c>
      <c r="BS73" t="s">
        <v>186</v>
      </c>
      <c r="BT73">
        <f t="shared" si="16"/>
        <v>36</v>
      </c>
      <c r="BV73">
        <v>3</v>
      </c>
      <c r="BW73">
        <v>1</v>
      </c>
      <c r="BX73">
        <v>1</v>
      </c>
      <c r="BY73" t="s">
        <v>183</v>
      </c>
      <c r="BZ73" t="s">
        <v>187</v>
      </c>
      <c r="CA73" t="s">
        <v>177</v>
      </c>
      <c r="CB73" t="s">
        <v>177</v>
      </c>
      <c r="CC73" t="s">
        <v>179</v>
      </c>
      <c r="CD73" t="s">
        <v>177</v>
      </c>
      <c r="CE73" t="s">
        <v>177</v>
      </c>
      <c r="CF73" t="s">
        <v>179</v>
      </c>
      <c r="CG73">
        <v>1</v>
      </c>
      <c r="CH73" t="s">
        <v>997</v>
      </c>
      <c r="CI73" t="s">
        <v>185</v>
      </c>
      <c r="CJ73" t="s">
        <v>179</v>
      </c>
      <c r="CK73" t="s">
        <v>177</v>
      </c>
      <c r="CL73" t="s">
        <v>177</v>
      </c>
      <c r="CM73" t="s">
        <v>179</v>
      </c>
      <c r="CN73" t="s">
        <v>177</v>
      </c>
      <c r="CO73" t="s">
        <v>177</v>
      </c>
      <c r="CP73" t="s">
        <v>179</v>
      </c>
      <c r="CQ73" t="s">
        <v>177</v>
      </c>
      <c r="CR73" t="s">
        <v>177</v>
      </c>
      <c r="CS73" t="s">
        <v>177</v>
      </c>
      <c r="CW73" t="s">
        <v>175</v>
      </c>
      <c r="CX73" t="s">
        <v>175</v>
      </c>
      <c r="DA73" t="s">
        <v>186</v>
      </c>
      <c r="DB73" t="s">
        <v>177</v>
      </c>
      <c r="DC73" t="s">
        <v>177</v>
      </c>
      <c r="DD73" t="s">
        <v>177</v>
      </c>
      <c r="DE73" s="18">
        <f t="shared" si="17"/>
        <v>3</v>
      </c>
      <c r="DF73" s="23">
        <v>2</v>
      </c>
      <c r="DG73" s="26">
        <f t="shared" si="18"/>
        <v>6</v>
      </c>
      <c r="DH73" s="18" t="s">
        <v>177</v>
      </c>
      <c r="DI73" s="23">
        <v>3</v>
      </c>
      <c r="DJ73" s="26">
        <f t="shared" si="19"/>
        <v>0</v>
      </c>
      <c r="DK73" t="s">
        <v>177</v>
      </c>
      <c r="DL73" t="s">
        <v>177</v>
      </c>
      <c r="DM73" t="s">
        <v>177</v>
      </c>
      <c r="DN73" t="s">
        <v>177</v>
      </c>
      <c r="DO73" s="18">
        <f t="shared" si="15"/>
        <v>0</v>
      </c>
      <c r="DP73" s="23">
        <v>4</v>
      </c>
      <c r="DQ73" s="26">
        <f t="shared" si="20"/>
        <v>0</v>
      </c>
      <c r="DR73" t="s">
        <v>177</v>
      </c>
      <c r="DS73" s="18" t="s">
        <v>177</v>
      </c>
      <c r="DT73" s="23">
        <v>0.5</v>
      </c>
      <c r="DU73" s="26">
        <f t="shared" si="21"/>
        <v>0</v>
      </c>
      <c r="DV73" t="s">
        <v>175</v>
      </c>
      <c r="DW73" t="s">
        <v>175</v>
      </c>
      <c r="DX73" s="18">
        <f t="shared" si="22"/>
        <v>4</v>
      </c>
      <c r="DY73" s="23">
        <v>4</v>
      </c>
      <c r="DZ73" s="26">
        <f t="shared" si="23"/>
        <v>16</v>
      </c>
      <c r="EA73" t="s">
        <v>177</v>
      </c>
      <c r="EB73" s="18" t="s">
        <v>177</v>
      </c>
      <c r="EC73" s="23">
        <v>1</v>
      </c>
      <c r="ED73" s="26">
        <f t="shared" si="24"/>
        <v>0</v>
      </c>
      <c r="EE73" t="s">
        <v>177</v>
      </c>
      <c r="EF73" s="18" t="s">
        <v>177</v>
      </c>
      <c r="EG73" s="23">
        <v>1</v>
      </c>
      <c r="EH73" s="26">
        <f t="shared" si="25"/>
        <v>0</v>
      </c>
      <c r="EI73" t="s">
        <v>186</v>
      </c>
      <c r="EJ73" s="18" t="s">
        <v>186</v>
      </c>
      <c r="EK73" s="23">
        <v>0.5</v>
      </c>
      <c r="EL73" s="26">
        <f t="shared" si="26"/>
        <v>1.5</v>
      </c>
      <c r="EM73" t="s">
        <v>177</v>
      </c>
      <c r="EN73" s="18" t="s">
        <v>177</v>
      </c>
      <c r="EO73" s="23">
        <v>0</v>
      </c>
      <c r="EP73" s="3">
        <f t="shared" si="27"/>
        <v>23.5</v>
      </c>
      <c r="EQ73" s="29">
        <f t="shared" si="28"/>
        <v>10</v>
      </c>
      <c r="ER73">
        <v>1</v>
      </c>
      <c r="ES73" t="s">
        <v>945</v>
      </c>
      <c r="EV73" t="s">
        <v>183</v>
      </c>
      <c r="EW73">
        <v>0</v>
      </c>
      <c r="EY73">
        <v>0</v>
      </c>
      <c r="FA73">
        <v>0</v>
      </c>
      <c r="FE73">
        <v>1</v>
      </c>
      <c r="FG73" t="s">
        <v>179</v>
      </c>
      <c r="FH73" t="s">
        <v>175</v>
      </c>
      <c r="FI73" t="s">
        <v>175</v>
      </c>
      <c r="FJ73" t="s">
        <v>175</v>
      </c>
      <c r="FK73" t="s">
        <v>177</v>
      </c>
      <c r="FL73" t="s">
        <v>177</v>
      </c>
      <c r="FO73" t="s">
        <v>190</v>
      </c>
      <c r="FP73" t="s">
        <v>438</v>
      </c>
      <c r="FQ73" t="s">
        <v>190</v>
      </c>
      <c r="FR73" t="s">
        <v>438</v>
      </c>
      <c r="FS73" t="s">
        <v>438</v>
      </c>
      <c r="FT73" t="s">
        <v>438</v>
      </c>
      <c r="FU73" t="s">
        <v>438</v>
      </c>
      <c r="FV73" t="s">
        <v>438</v>
      </c>
      <c r="FW73" t="s">
        <v>438</v>
      </c>
      <c r="FX73" t="s">
        <v>438</v>
      </c>
      <c r="FY73">
        <v>0</v>
      </c>
      <c r="FZ73" t="s">
        <v>186</v>
      </c>
      <c r="GA73" t="s">
        <v>998</v>
      </c>
      <c r="GB73" t="s">
        <v>999</v>
      </c>
      <c r="GC73" t="s">
        <v>1000</v>
      </c>
      <c r="GD73" t="s">
        <v>1001</v>
      </c>
      <c r="GE73" t="s">
        <v>466</v>
      </c>
      <c r="GX73">
        <v>39636980</v>
      </c>
      <c r="GY73" t="s">
        <v>1002</v>
      </c>
      <c r="GZ73" t="s">
        <v>1003</v>
      </c>
      <c r="HB73">
        <v>72</v>
      </c>
    </row>
    <row r="74" spans="1:210" x14ac:dyDescent="0.25">
      <c r="A74" t="s">
        <v>1004</v>
      </c>
      <c r="B74" t="s">
        <v>1005</v>
      </c>
      <c r="F74" t="s">
        <v>940</v>
      </c>
      <c r="G74" t="s">
        <v>941</v>
      </c>
      <c r="H74" t="s">
        <v>169</v>
      </c>
      <c r="I74" t="s">
        <v>170</v>
      </c>
      <c r="J74" t="s">
        <v>1188</v>
      </c>
      <c r="K74" t="s">
        <v>1006</v>
      </c>
      <c r="L74" t="s">
        <v>1007</v>
      </c>
      <c r="M74">
        <v>2</v>
      </c>
      <c r="N74">
        <v>2</v>
      </c>
      <c r="O74">
        <v>2</v>
      </c>
      <c r="P74" t="s">
        <v>186</v>
      </c>
      <c r="Q74" t="s">
        <v>177</v>
      </c>
      <c r="R74" t="s">
        <v>175</v>
      </c>
      <c r="S74" t="s">
        <v>179</v>
      </c>
      <c r="T74" t="s">
        <v>177</v>
      </c>
      <c r="U74">
        <v>0</v>
      </c>
      <c r="V74">
        <v>0</v>
      </c>
      <c r="W74">
        <v>1</v>
      </c>
      <c r="X74">
        <v>1</v>
      </c>
      <c r="Y74" s="4" t="s">
        <v>3407</v>
      </c>
      <c r="Z74" t="s">
        <v>177</v>
      </c>
      <c r="AA74" t="s">
        <v>177</v>
      </c>
      <c r="AB74" t="s">
        <v>179</v>
      </c>
      <c r="AC74" t="s">
        <v>177</v>
      </c>
      <c r="AD74" t="s">
        <v>177</v>
      </c>
      <c r="AE74" t="s">
        <v>177</v>
      </c>
      <c r="AF74" t="s">
        <v>177</v>
      </c>
      <c r="AG74" t="s">
        <v>177</v>
      </c>
      <c r="AH74" t="s">
        <v>177</v>
      </c>
      <c r="AI74" t="s">
        <v>177</v>
      </c>
      <c r="AJ74" t="s">
        <v>177</v>
      </c>
      <c r="AK74" t="s">
        <v>179</v>
      </c>
      <c r="AL74" t="s">
        <v>179</v>
      </c>
      <c r="AM74" t="s">
        <v>177</v>
      </c>
      <c r="AN74" t="s">
        <v>177</v>
      </c>
      <c r="AO74" t="s">
        <v>177</v>
      </c>
      <c r="AP74" t="s">
        <v>177</v>
      </c>
      <c r="AQ74" t="s">
        <v>177</v>
      </c>
      <c r="AR74" t="s">
        <v>179</v>
      </c>
      <c r="AS74" t="s">
        <v>180</v>
      </c>
      <c r="AT74">
        <v>0</v>
      </c>
      <c r="BE74" t="s">
        <v>205</v>
      </c>
      <c r="BF74" t="s">
        <v>177</v>
      </c>
      <c r="BG74" t="s">
        <v>177</v>
      </c>
      <c r="BH74" t="s">
        <v>177</v>
      </c>
      <c r="BI74" t="s">
        <v>177</v>
      </c>
      <c r="BJ74" t="s">
        <v>177</v>
      </c>
      <c r="BK74" t="s">
        <v>177</v>
      </c>
      <c r="BL74" t="s">
        <v>177</v>
      </c>
      <c r="BM74" t="s">
        <v>177</v>
      </c>
      <c r="BN74" t="s">
        <v>177</v>
      </c>
      <c r="BO74" t="s">
        <v>183</v>
      </c>
      <c r="BP74" t="s">
        <v>177</v>
      </c>
      <c r="BQ74" t="s">
        <v>177</v>
      </c>
      <c r="BR74" t="s">
        <v>177</v>
      </c>
      <c r="BS74" t="s">
        <v>186</v>
      </c>
      <c r="BT74">
        <f t="shared" si="16"/>
        <v>28</v>
      </c>
      <c r="BV74">
        <v>3</v>
      </c>
      <c r="BW74">
        <v>3</v>
      </c>
      <c r="BX74">
        <v>0</v>
      </c>
      <c r="CA74" t="s">
        <v>177</v>
      </c>
      <c r="CB74" t="s">
        <v>177</v>
      </c>
      <c r="CC74" t="s">
        <v>177</v>
      </c>
      <c r="CD74" t="s">
        <v>177</v>
      </c>
      <c r="CE74" t="s">
        <v>179</v>
      </c>
      <c r="CF74" t="s">
        <v>179</v>
      </c>
      <c r="CG74">
        <v>1</v>
      </c>
      <c r="CH74" t="s">
        <v>181</v>
      </c>
      <c r="CI74" t="s">
        <v>185</v>
      </c>
      <c r="CJ74" t="s">
        <v>179</v>
      </c>
      <c r="CK74" t="s">
        <v>177</v>
      </c>
      <c r="CL74" t="s">
        <v>177</v>
      </c>
      <c r="CM74" t="s">
        <v>179</v>
      </c>
      <c r="CN74" t="s">
        <v>177</v>
      </c>
      <c r="CO74" t="s">
        <v>177</v>
      </c>
      <c r="CP74" t="s">
        <v>179</v>
      </c>
      <c r="CQ74" t="s">
        <v>177</v>
      </c>
      <c r="CR74" t="s">
        <v>177</v>
      </c>
      <c r="CS74" t="s">
        <v>177</v>
      </c>
      <c r="CW74" t="s">
        <v>179</v>
      </c>
      <c r="CX74" t="s">
        <v>177</v>
      </c>
      <c r="DA74" t="s">
        <v>179</v>
      </c>
      <c r="DB74" t="s">
        <v>177</v>
      </c>
      <c r="DC74" t="s">
        <v>177</v>
      </c>
      <c r="DD74" t="s">
        <v>177</v>
      </c>
      <c r="DE74" s="18">
        <f t="shared" si="17"/>
        <v>1</v>
      </c>
      <c r="DF74" s="23">
        <v>2</v>
      </c>
      <c r="DG74" s="26">
        <f t="shared" si="18"/>
        <v>2</v>
      </c>
      <c r="DH74" s="18" t="s">
        <v>177</v>
      </c>
      <c r="DI74" s="23">
        <v>3</v>
      </c>
      <c r="DJ74" s="26">
        <f t="shared" si="19"/>
        <v>0</v>
      </c>
      <c r="DK74" t="s">
        <v>177</v>
      </c>
      <c r="DL74" t="s">
        <v>177</v>
      </c>
      <c r="DM74" t="s">
        <v>177</v>
      </c>
      <c r="DN74" t="s">
        <v>177</v>
      </c>
      <c r="DO74" s="18">
        <f t="shared" si="15"/>
        <v>0</v>
      </c>
      <c r="DP74" s="23">
        <v>4</v>
      </c>
      <c r="DQ74" s="26">
        <f t="shared" si="20"/>
        <v>0</v>
      </c>
      <c r="DR74" t="s">
        <v>177</v>
      </c>
      <c r="DS74" s="18" t="s">
        <v>177</v>
      </c>
      <c r="DT74" s="23">
        <v>0.5</v>
      </c>
      <c r="DU74" s="26">
        <f t="shared" si="21"/>
        <v>0</v>
      </c>
      <c r="DV74" t="s">
        <v>177</v>
      </c>
      <c r="DW74" t="s">
        <v>177</v>
      </c>
      <c r="DX74" s="18">
        <f t="shared" si="22"/>
        <v>0</v>
      </c>
      <c r="DY74" s="23">
        <v>4</v>
      </c>
      <c r="DZ74" s="26">
        <f t="shared" si="23"/>
        <v>0</v>
      </c>
      <c r="EA74" t="s">
        <v>177</v>
      </c>
      <c r="EB74" s="18" t="s">
        <v>177</v>
      </c>
      <c r="EC74" s="23">
        <v>1</v>
      </c>
      <c r="ED74" s="26">
        <f t="shared" si="24"/>
        <v>0</v>
      </c>
      <c r="EE74" t="s">
        <v>177</v>
      </c>
      <c r="EF74" s="18" t="s">
        <v>177</v>
      </c>
      <c r="EG74" s="23">
        <v>1</v>
      </c>
      <c r="EH74" s="26">
        <f t="shared" si="25"/>
        <v>0</v>
      </c>
      <c r="EI74" t="s">
        <v>186</v>
      </c>
      <c r="EJ74" s="18" t="s">
        <v>186</v>
      </c>
      <c r="EK74" s="23">
        <v>0.5</v>
      </c>
      <c r="EL74" s="26">
        <f t="shared" si="26"/>
        <v>1.5</v>
      </c>
      <c r="EM74" t="s">
        <v>177</v>
      </c>
      <c r="EN74" s="18" t="s">
        <v>177</v>
      </c>
      <c r="EO74" s="23">
        <v>0</v>
      </c>
      <c r="EP74" s="3">
        <f t="shared" si="27"/>
        <v>3.5</v>
      </c>
      <c r="EQ74" s="29">
        <f t="shared" si="28"/>
        <v>4</v>
      </c>
      <c r="ER74">
        <v>1</v>
      </c>
      <c r="ES74" t="s">
        <v>945</v>
      </c>
      <c r="EV74" t="s">
        <v>188</v>
      </c>
      <c r="EW74">
        <v>0</v>
      </c>
      <c r="EY74">
        <v>0</v>
      </c>
      <c r="FA74">
        <v>0</v>
      </c>
      <c r="FE74">
        <v>1</v>
      </c>
      <c r="FG74" t="s">
        <v>179</v>
      </c>
      <c r="FH74" t="s">
        <v>175</v>
      </c>
      <c r="FI74" t="s">
        <v>175</v>
      </c>
      <c r="FJ74" t="s">
        <v>175</v>
      </c>
      <c r="FK74" t="s">
        <v>177</v>
      </c>
      <c r="FL74" t="s">
        <v>177</v>
      </c>
      <c r="FO74" t="s">
        <v>190</v>
      </c>
      <c r="FP74" t="s">
        <v>438</v>
      </c>
      <c r="FQ74" t="s">
        <v>190</v>
      </c>
      <c r="FR74" t="s">
        <v>438</v>
      </c>
      <c r="FS74" t="s">
        <v>190</v>
      </c>
      <c r="FT74" t="s">
        <v>438</v>
      </c>
      <c r="FU74" t="s">
        <v>190</v>
      </c>
      <c r="FV74" t="s">
        <v>191</v>
      </c>
      <c r="FW74" t="s">
        <v>191</v>
      </c>
      <c r="FX74" t="s">
        <v>191</v>
      </c>
      <c r="FY74">
        <v>0</v>
      </c>
      <c r="FZ74" t="s">
        <v>175</v>
      </c>
      <c r="GA74" t="s">
        <v>1008</v>
      </c>
      <c r="GB74" t="s">
        <v>1009</v>
      </c>
      <c r="GC74" t="s">
        <v>1010</v>
      </c>
      <c r="GD74" t="s">
        <v>1011</v>
      </c>
      <c r="GE74" t="s">
        <v>382</v>
      </c>
      <c r="GX74">
        <v>39636986</v>
      </c>
      <c r="GY74" t="s">
        <v>1012</v>
      </c>
      <c r="GZ74" t="s">
        <v>1013</v>
      </c>
      <c r="HB74">
        <v>73</v>
      </c>
    </row>
    <row r="75" spans="1:210" x14ac:dyDescent="0.25">
      <c r="A75" t="s">
        <v>1014</v>
      </c>
      <c r="B75" t="s">
        <v>1015</v>
      </c>
      <c r="F75" t="s">
        <v>940</v>
      </c>
      <c r="G75" t="s">
        <v>941</v>
      </c>
      <c r="H75" t="s">
        <v>169</v>
      </c>
      <c r="I75" t="s">
        <v>170</v>
      </c>
      <c r="J75" t="s">
        <v>1188</v>
      </c>
      <c r="K75" t="s">
        <v>1016</v>
      </c>
      <c r="L75" t="s">
        <v>1017</v>
      </c>
      <c r="M75">
        <v>2</v>
      </c>
      <c r="N75">
        <v>1</v>
      </c>
      <c r="O75">
        <v>2</v>
      </c>
      <c r="P75" t="s">
        <v>183</v>
      </c>
      <c r="Q75" t="s">
        <v>175</v>
      </c>
      <c r="R75" t="s">
        <v>186</v>
      </c>
      <c r="S75" t="s">
        <v>186</v>
      </c>
      <c r="T75" t="s">
        <v>177</v>
      </c>
      <c r="U75">
        <v>1</v>
      </c>
      <c r="V75">
        <v>0</v>
      </c>
      <c r="W75">
        <v>1</v>
      </c>
      <c r="X75">
        <v>1</v>
      </c>
      <c r="Y75" s="4" t="s">
        <v>1018</v>
      </c>
      <c r="Z75" t="s">
        <v>179</v>
      </c>
      <c r="AA75" t="s">
        <v>177</v>
      </c>
      <c r="AB75" t="s">
        <v>177</v>
      </c>
      <c r="AC75" t="s">
        <v>177</v>
      </c>
      <c r="AD75" t="s">
        <v>177</v>
      </c>
      <c r="AE75" t="s">
        <v>177</v>
      </c>
      <c r="AF75" t="s">
        <v>177</v>
      </c>
      <c r="AG75" t="s">
        <v>177</v>
      </c>
      <c r="AH75" t="s">
        <v>177</v>
      </c>
      <c r="AI75" t="s">
        <v>177</v>
      </c>
      <c r="AJ75" t="s">
        <v>177</v>
      </c>
      <c r="AK75" t="s">
        <v>177</v>
      </c>
      <c r="AL75" t="s">
        <v>177</v>
      </c>
      <c r="AM75" t="s">
        <v>177</v>
      </c>
      <c r="AN75" t="s">
        <v>177</v>
      </c>
      <c r="AO75" t="s">
        <v>177</v>
      </c>
      <c r="AP75" t="s">
        <v>177</v>
      </c>
      <c r="AQ75" t="s">
        <v>177</v>
      </c>
      <c r="AR75" t="s">
        <v>175</v>
      </c>
      <c r="AS75" t="s">
        <v>177</v>
      </c>
      <c r="AT75">
        <v>0</v>
      </c>
      <c r="BE75" t="s">
        <v>205</v>
      </c>
      <c r="BF75" t="s">
        <v>177</v>
      </c>
      <c r="BG75" t="s">
        <v>177</v>
      </c>
      <c r="BH75" t="s">
        <v>177</v>
      </c>
      <c r="BI75" t="s">
        <v>177</v>
      </c>
      <c r="BJ75" t="s">
        <v>177</v>
      </c>
      <c r="BK75" t="s">
        <v>177</v>
      </c>
      <c r="BL75" t="s">
        <v>177</v>
      </c>
      <c r="BM75" t="s">
        <v>177</v>
      </c>
      <c r="BN75" t="s">
        <v>177</v>
      </c>
      <c r="BO75" t="s">
        <v>177</v>
      </c>
      <c r="BP75" t="s">
        <v>177</v>
      </c>
      <c r="BQ75" t="s">
        <v>177</v>
      </c>
      <c r="BR75" t="s">
        <v>177</v>
      </c>
      <c r="BS75" t="s">
        <v>177</v>
      </c>
      <c r="BT75">
        <f t="shared" si="16"/>
        <v>15</v>
      </c>
      <c r="BV75">
        <v>3</v>
      </c>
      <c r="BW75">
        <v>1</v>
      </c>
      <c r="BX75">
        <v>0</v>
      </c>
      <c r="CA75" t="s">
        <v>177</v>
      </c>
      <c r="CB75" t="s">
        <v>177</v>
      </c>
      <c r="CC75" t="s">
        <v>177</v>
      </c>
      <c r="CD75" t="s">
        <v>177</v>
      </c>
      <c r="CE75" t="s">
        <v>177</v>
      </c>
      <c r="CF75" t="s">
        <v>177</v>
      </c>
      <c r="CG75">
        <v>1</v>
      </c>
      <c r="CH75" t="s">
        <v>180</v>
      </c>
      <c r="CI75" t="s">
        <v>185</v>
      </c>
      <c r="CJ75" t="s">
        <v>179</v>
      </c>
      <c r="CK75" t="s">
        <v>177</v>
      </c>
      <c r="CL75" t="s">
        <v>177</v>
      </c>
      <c r="CM75" t="s">
        <v>179</v>
      </c>
      <c r="CN75" t="s">
        <v>177</v>
      </c>
      <c r="CO75" t="s">
        <v>177</v>
      </c>
      <c r="CP75" t="s">
        <v>179</v>
      </c>
      <c r="CQ75" t="s">
        <v>177</v>
      </c>
      <c r="CR75" t="s">
        <v>177</v>
      </c>
      <c r="CS75" t="s">
        <v>177</v>
      </c>
      <c r="CW75" t="s">
        <v>179</v>
      </c>
      <c r="CX75" t="s">
        <v>179</v>
      </c>
      <c r="DA75" t="s">
        <v>179</v>
      </c>
      <c r="DB75" t="s">
        <v>177</v>
      </c>
      <c r="DC75" t="s">
        <v>177</v>
      </c>
      <c r="DD75" t="s">
        <v>177</v>
      </c>
      <c r="DE75" s="18">
        <f t="shared" si="17"/>
        <v>1</v>
      </c>
      <c r="DF75" s="23">
        <v>2</v>
      </c>
      <c r="DG75" s="26">
        <f t="shared" si="18"/>
        <v>2</v>
      </c>
      <c r="DH75" s="18" t="s">
        <v>177</v>
      </c>
      <c r="DI75" s="23">
        <v>3</v>
      </c>
      <c r="DJ75" s="26">
        <f t="shared" si="19"/>
        <v>0</v>
      </c>
      <c r="DK75" t="s">
        <v>177</v>
      </c>
      <c r="DL75" t="s">
        <v>177</v>
      </c>
      <c r="DM75" t="s">
        <v>177</v>
      </c>
      <c r="DN75" t="s">
        <v>177</v>
      </c>
      <c r="DO75" s="18">
        <f t="shared" si="15"/>
        <v>0</v>
      </c>
      <c r="DP75" s="23">
        <v>4</v>
      </c>
      <c r="DQ75" s="26">
        <f t="shared" si="20"/>
        <v>0</v>
      </c>
      <c r="DR75" t="s">
        <v>177</v>
      </c>
      <c r="DS75" s="18" t="s">
        <v>177</v>
      </c>
      <c r="DT75" s="23">
        <v>0.5</v>
      </c>
      <c r="DU75" s="26">
        <f t="shared" si="21"/>
        <v>0</v>
      </c>
      <c r="DV75" t="s">
        <v>177</v>
      </c>
      <c r="DW75" t="s">
        <v>177</v>
      </c>
      <c r="DX75" s="18">
        <f t="shared" si="22"/>
        <v>0</v>
      </c>
      <c r="DY75" s="23">
        <v>4</v>
      </c>
      <c r="DZ75" s="26">
        <f t="shared" si="23"/>
        <v>0</v>
      </c>
      <c r="EA75" t="s">
        <v>177</v>
      </c>
      <c r="EB75" s="18" t="s">
        <v>177</v>
      </c>
      <c r="EC75" s="23">
        <v>1</v>
      </c>
      <c r="ED75" s="26">
        <f t="shared" si="24"/>
        <v>0</v>
      </c>
      <c r="EE75" t="s">
        <v>177</v>
      </c>
      <c r="EF75" s="18" t="s">
        <v>177</v>
      </c>
      <c r="EG75" s="23">
        <v>1</v>
      </c>
      <c r="EH75" s="26">
        <f t="shared" si="25"/>
        <v>0</v>
      </c>
      <c r="EI75" t="s">
        <v>177</v>
      </c>
      <c r="EJ75" s="18" t="s">
        <v>177</v>
      </c>
      <c r="EK75" s="23">
        <v>0.5</v>
      </c>
      <c r="EL75" s="26">
        <f t="shared" si="26"/>
        <v>0</v>
      </c>
      <c r="EM75" t="s">
        <v>177</v>
      </c>
      <c r="EN75" s="18" t="s">
        <v>177</v>
      </c>
      <c r="EO75" s="23">
        <v>0</v>
      </c>
      <c r="EP75" s="3">
        <f t="shared" si="27"/>
        <v>2</v>
      </c>
      <c r="EQ75" s="29">
        <f t="shared" si="28"/>
        <v>1</v>
      </c>
      <c r="ER75">
        <v>0</v>
      </c>
      <c r="ES75" t="s">
        <v>945</v>
      </c>
      <c r="EV75" t="s">
        <v>188</v>
      </c>
      <c r="EW75">
        <v>1</v>
      </c>
      <c r="EX75">
        <v>1</v>
      </c>
      <c r="EY75">
        <v>1</v>
      </c>
      <c r="EZ75">
        <v>1</v>
      </c>
      <c r="FA75">
        <v>1</v>
      </c>
      <c r="FB75">
        <v>1</v>
      </c>
      <c r="FE75">
        <v>1</v>
      </c>
      <c r="FG75" t="s">
        <v>179</v>
      </c>
      <c r="FH75" t="s">
        <v>175</v>
      </c>
      <c r="FI75" t="s">
        <v>175</v>
      </c>
      <c r="FJ75" t="s">
        <v>175</v>
      </c>
      <c r="FK75" t="s">
        <v>175</v>
      </c>
      <c r="FL75" t="s">
        <v>177</v>
      </c>
      <c r="FO75" t="s">
        <v>190</v>
      </c>
      <c r="FP75" t="s">
        <v>191</v>
      </c>
      <c r="FQ75" t="s">
        <v>190</v>
      </c>
      <c r="FR75" t="s">
        <v>191</v>
      </c>
      <c r="FS75" t="s">
        <v>191</v>
      </c>
      <c r="FT75" t="s">
        <v>191</v>
      </c>
      <c r="FU75" t="s">
        <v>191</v>
      </c>
      <c r="FV75" t="s">
        <v>190</v>
      </c>
      <c r="FW75" t="s">
        <v>191</v>
      </c>
      <c r="FX75" t="s">
        <v>191</v>
      </c>
      <c r="FY75">
        <v>0</v>
      </c>
      <c r="FZ75" t="s">
        <v>175</v>
      </c>
      <c r="GA75" t="s">
        <v>1019</v>
      </c>
      <c r="GB75" t="s">
        <v>1020</v>
      </c>
      <c r="GC75" t="s">
        <v>1021</v>
      </c>
      <c r="GD75" t="s">
        <v>1022</v>
      </c>
      <c r="GE75" t="s">
        <v>1023</v>
      </c>
      <c r="GX75">
        <v>39636990</v>
      </c>
      <c r="GY75" t="s">
        <v>1024</v>
      </c>
      <c r="GZ75" t="s">
        <v>1025</v>
      </c>
      <c r="HB75">
        <v>74</v>
      </c>
    </row>
    <row r="76" spans="1:210" x14ac:dyDescent="0.25">
      <c r="A76" t="s">
        <v>1026</v>
      </c>
      <c r="B76" t="s">
        <v>1027</v>
      </c>
      <c r="F76" t="s">
        <v>940</v>
      </c>
      <c r="G76" t="s">
        <v>941</v>
      </c>
      <c r="H76" t="s">
        <v>169</v>
      </c>
      <c r="I76" t="s">
        <v>170</v>
      </c>
      <c r="J76" t="s">
        <v>1188</v>
      </c>
      <c r="K76" t="s">
        <v>1028</v>
      </c>
      <c r="L76" t="s">
        <v>1029</v>
      </c>
      <c r="M76">
        <v>2</v>
      </c>
      <c r="N76">
        <v>1</v>
      </c>
      <c r="O76">
        <v>2</v>
      </c>
      <c r="P76" t="s">
        <v>176</v>
      </c>
      <c r="Q76" t="s">
        <v>179</v>
      </c>
      <c r="R76" t="s">
        <v>187</v>
      </c>
      <c r="S76" t="s">
        <v>175</v>
      </c>
      <c r="T76" t="s">
        <v>177</v>
      </c>
      <c r="U76">
        <v>0</v>
      </c>
      <c r="V76">
        <v>0</v>
      </c>
      <c r="W76">
        <v>1</v>
      </c>
      <c r="X76">
        <v>1</v>
      </c>
      <c r="Y76" s="4" t="s">
        <v>3407</v>
      </c>
      <c r="Z76" t="s">
        <v>177</v>
      </c>
      <c r="AA76" t="s">
        <v>177</v>
      </c>
      <c r="AB76" t="s">
        <v>179</v>
      </c>
      <c r="AC76" t="s">
        <v>177</v>
      </c>
      <c r="AD76" t="s">
        <v>177</v>
      </c>
      <c r="AE76" t="s">
        <v>177</v>
      </c>
      <c r="AF76" t="s">
        <v>177</v>
      </c>
      <c r="AG76" t="s">
        <v>177</v>
      </c>
      <c r="AH76" t="s">
        <v>177</v>
      </c>
      <c r="AI76" t="s">
        <v>177</v>
      </c>
      <c r="AJ76" t="s">
        <v>177</v>
      </c>
      <c r="AK76" t="s">
        <v>179</v>
      </c>
      <c r="AL76" t="s">
        <v>179</v>
      </c>
      <c r="AM76" t="s">
        <v>177</v>
      </c>
      <c r="AN76" t="s">
        <v>177</v>
      </c>
      <c r="AO76" t="s">
        <v>177</v>
      </c>
      <c r="AP76" t="s">
        <v>177</v>
      </c>
      <c r="AQ76" t="s">
        <v>177</v>
      </c>
      <c r="AR76" t="s">
        <v>179</v>
      </c>
      <c r="AS76" t="s">
        <v>181</v>
      </c>
      <c r="AT76">
        <v>0</v>
      </c>
      <c r="BE76" t="s">
        <v>188</v>
      </c>
      <c r="BF76" t="s">
        <v>177</v>
      </c>
      <c r="BG76" t="s">
        <v>177</v>
      </c>
      <c r="BH76" t="s">
        <v>177</v>
      </c>
      <c r="BI76" t="s">
        <v>177</v>
      </c>
      <c r="BJ76" t="s">
        <v>177</v>
      </c>
      <c r="BK76" t="s">
        <v>177</v>
      </c>
      <c r="BL76" t="s">
        <v>177</v>
      </c>
      <c r="BM76" t="s">
        <v>177</v>
      </c>
      <c r="BN76" t="s">
        <v>177</v>
      </c>
      <c r="BO76" t="s">
        <v>177</v>
      </c>
      <c r="BP76" t="s">
        <v>177</v>
      </c>
      <c r="BQ76" t="s">
        <v>177</v>
      </c>
      <c r="BR76" t="s">
        <v>177</v>
      </c>
      <c r="BS76" t="s">
        <v>177</v>
      </c>
      <c r="BT76">
        <f t="shared" si="16"/>
        <v>5</v>
      </c>
      <c r="BV76">
        <v>3</v>
      </c>
      <c r="BW76">
        <v>1</v>
      </c>
      <c r="BX76">
        <v>1</v>
      </c>
      <c r="BY76" t="s">
        <v>183</v>
      </c>
      <c r="BZ76" t="s">
        <v>176</v>
      </c>
      <c r="CA76" t="s">
        <v>175</v>
      </c>
      <c r="CB76" t="s">
        <v>177</v>
      </c>
      <c r="CC76" t="s">
        <v>177</v>
      </c>
      <c r="CD76" t="s">
        <v>177</v>
      </c>
      <c r="CE76" t="s">
        <v>186</v>
      </c>
      <c r="CF76" t="s">
        <v>188</v>
      </c>
      <c r="CG76">
        <v>0</v>
      </c>
      <c r="CW76" t="s">
        <v>186</v>
      </c>
      <c r="CX76" t="s">
        <v>186</v>
      </c>
      <c r="DA76" t="s">
        <v>264</v>
      </c>
      <c r="DB76" t="s">
        <v>177</v>
      </c>
      <c r="DC76" t="s">
        <v>177</v>
      </c>
      <c r="DD76" t="s">
        <v>177</v>
      </c>
      <c r="DE76" s="18">
        <f t="shared" si="17"/>
        <v>7</v>
      </c>
      <c r="DF76" s="23">
        <v>2</v>
      </c>
      <c r="DG76" s="26">
        <f t="shared" si="18"/>
        <v>14</v>
      </c>
      <c r="DH76" s="18" t="s">
        <v>177</v>
      </c>
      <c r="DI76" s="23">
        <v>3</v>
      </c>
      <c r="DJ76" s="26">
        <f t="shared" si="19"/>
        <v>0</v>
      </c>
      <c r="DK76" t="s">
        <v>177</v>
      </c>
      <c r="DL76" t="s">
        <v>177</v>
      </c>
      <c r="DM76" t="s">
        <v>177</v>
      </c>
      <c r="DN76" t="s">
        <v>177</v>
      </c>
      <c r="DO76" s="18">
        <f t="shared" si="15"/>
        <v>0</v>
      </c>
      <c r="DP76" s="23">
        <v>4</v>
      </c>
      <c r="DQ76" s="26">
        <f t="shared" si="20"/>
        <v>0</v>
      </c>
      <c r="DR76" t="s">
        <v>177</v>
      </c>
      <c r="DS76" s="18" t="s">
        <v>177</v>
      </c>
      <c r="DT76" s="23">
        <v>0.5</v>
      </c>
      <c r="DU76" s="26">
        <f t="shared" si="21"/>
        <v>0</v>
      </c>
      <c r="DV76" t="s">
        <v>175</v>
      </c>
      <c r="DW76" t="s">
        <v>175</v>
      </c>
      <c r="DX76" s="18">
        <f t="shared" si="22"/>
        <v>4</v>
      </c>
      <c r="DY76" s="23">
        <v>4</v>
      </c>
      <c r="DZ76" s="26">
        <f t="shared" si="23"/>
        <v>16</v>
      </c>
      <c r="EA76" t="s">
        <v>177</v>
      </c>
      <c r="EB76" s="18" t="s">
        <v>177</v>
      </c>
      <c r="EC76" s="23">
        <v>1</v>
      </c>
      <c r="ED76" s="26">
        <f t="shared" si="24"/>
        <v>0</v>
      </c>
      <c r="EE76" t="s">
        <v>177</v>
      </c>
      <c r="EF76" s="18" t="s">
        <v>177</v>
      </c>
      <c r="EG76" s="23">
        <v>1</v>
      </c>
      <c r="EH76" s="26">
        <f t="shared" si="25"/>
        <v>0</v>
      </c>
      <c r="EI76" t="s">
        <v>186</v>
      </c>
      <c r="EJ76" s="18" t="s">
        <v>186</v>
      </c>
      <c r="EK76" s="23">
        <v>0.5</v>
      </c>
      <c r="EL76" s="26">
        <f t="shared" si="26"/>
        <v>1.5</v>
      </c>
      <c r="EM76" t="s">
        <v>177</v>
      </c>
      <c r="EN76" s="18" t="s">
        <v>177</v>
      </c>
      <c r="EO76" s="23">
        <v>0</v>
      </c>
      <c r="EP76" s="3">
        <f t="shared" si="27"/>
        <v>31.5</v>
      </c>
      <c r="EQ76" s="29">
        <f t="shared" si="28"/>
        <v>14</v>
      </c>
      <c r="ER76">
        <v>0</v>
      </c>
      <c r="ES76" t="s">
        <v>316</v>
      </c>
      <c r="EV76" t="s">
        <v>177</v>
      </c>
      <c r="EW76">
        <v>0</v>
      </c>
      <c r="EY76">
        <v>0</v>
      </c>
      <c r="FA76">
        <v>0</v>
      </c>
      <c r="FE76">
        <v>1</v>
      </c>
      <c r="FG76" t="s">
        <v>179</v>
      </c>
      <c r="FH76" t="s">
        <v>179</v>
      </c>
      <c r="FI76" t="s">
        <v>179</v>
      </c>
      <c r="FJ76" t="s">
        <v>179</v>
      </c>
      <c r="FK76" t="s">
        <v>177</v>
      </c>
      <c r="FL76" t="s">
        <v>179</v>
      </c>
      <c r="FO76" t="s">
        <v>191</v>
      </c>
      <c r="FP76" t="s">
        <v>191</v>
      </c>
      <c r="FQ76" t="s">
        <v>191</v>
      </c>
      <c r="FR76" t="s">
        <v>191</v>
      </c>
      <c r="FS76" t="s">
        <v>191</v>
      </c>
      <c r="FT76" t="s">
        <v>191</v>
      </c>
      <c r="FU76" t="s">
        <v>191</v>
      </c>
      <c r="FV76" t="s">
        <v>190</v>
      </c>
      <c r="FW76" t="s">
        <v>191</v>
      </c>
      <c r="FX76" t="s">
        <v>191</v>
      </c>
      <c r="FY76">
        <v>0</v>
      </c>
      <c r="FZ76" t="s">
        <v>175</v>
      </c>
      <c r="GA76" t="s">
        <v>1030</v>
      </c>
      <c r="GB76" t="s">
        <v>1031</v>
      </c>
      <c r="GC76" t="s">
        <v>1032</v>
      </c>
      <c r="GD76" t="s">
        <v>1033</v>
      </c>
      <c r="GE76" t="s">
        <v>382</v>
      </c>
      <c r="GX76">
        <v>39636993</v>
      </c>
      <c r="GY76" t="s">
        <v>1034</v>
      </c>
      <c r="GZ76" t="s">
        <v>1035</v>
      </c>
      <c r="HB76">
        <v>75</v>
      </c>
    </row>
    <row r="77" spans="1:210" x14ac:dyDescent="0.25">
      <c r="A77" t="s">
        <v>1036</v>
      </c>
      <c r="B77" t="s">
        <v>1037</v>
      </c>
      <c r="F77" t="s">
        <v>940</v>
      </c>
      <c r="G77" t="s">
        <v>941</v>
      </c>
      <c r="H77" t="s">
        <v>169</v>
      </c>
      <c r="I77" t="s">
        <v>170</v>
      </c>
      <c r="J77" t="s">
        <v>1188</v>
      </c>
      <c r="K77" t="s">
        <v>1038</v>
      </c>
      <c r="L77" t="s">
        <v>1039</v>
      </c>
      <c r="M77">
        <v>2</v>
      </c>
      <c r="N77">
        <v>2</v>
      </c>
      <c r="O77">
        <v>2</v>
      </c>
      <c r="P77" t="s">
        <v>188</v>
      </c>
      <c r="Q77" t="s">
        <v>177</v>
      </c>
      <c r="R77" t="s">
        <v>187</v>
      </c>
      <c r="S77" t="s">
        <v>179</v>
      </c>
      <c r="T77" t="s">
        <v>177</v>
      </c>
      <c r="U77">
        <v>0</v>
      </c>
      <c r="V77">
        <v>0</v>
      </c>
      <c r="W77">
        <v>1</v>
      </c>
      <c r="X77">
        <v>1</v>
      </c>
      <c r="Y77" s="4" t="s">
        <v>3403</v>
      </c>
      <c r="Z77" t="s">
        <v>177</v>
      </c>
      <c r="AA77" t="s">
        <v>179</v>
      </c>
      <c r="AB77" t="s">
        <v>177</v>
      </c>
      <c r="AC77" t="s">
        <v>177</v>
      </c>
      <c r="AD77" t="s">
        <v>177</v>
      </c>
      <c r="AE77" t="s">
        <v>177</v>
      </c>
      <c r="AF77" t="s">
        <v>177</v>
      </c>
      <c r="AG77" t="s">
        <v>177</v>
      </c>
      <c r="AH77" t="s">
        <v>177</v>
      </c>
      <c r="AI77" t="s">
        <v>177</v>
      </c>
      <c r="AJ77" t="s">
        <v>177</v>
      </c>
      <c r="AK77" t="s">
        <v>179</v>
      </c>
      <c r="AL77" t="s">
        <v>179</v>
      </c>
      <c r="AM77" t="s">
        <v>177</v>
      </c>
      <c r="AN77" t="s">
        <v>177</v>
      </c>
      <c r="AO77" t="s">
        <v>177</v>
      </c>
      <c r="AP77" t="s">
        <v>177</v>
      </c>
      <c r="AQ77" t="s">
        <v>177</v>
      </c>
      <c r="AR77" t="s">
        <v>179</v>
      </c>
      <c r="AS77" t="s">
        <v>204</v>
      </c>
      <c r="AT77">
        <v>0</v>
      </c>
      <c r="BE77" t="s">
        <v>233</v>
      </c>
      <c r="BF77" t="s">
        <v>177</v>
      </c>
      <c r="BG77" t="s">
        <v>177</v>
      </c>
      <c r="BH77" t="s">
        <v>177</v>
      </c>
      <c r="BI77" t="s">
        <v>177</v>
      </c>
      <c r="BJ77" t="s">
        <v>177</v>
      </c>
      <c r="BK77" t="s">
        <v>177</v>
      </c>
      <c r="BL77" t="s">
        <v>177</v>
      </c>
      <c r="BM77" t="s">
        <v>177</v>
      </c>
      <c r="BN77" t="s">
        <v>177</v>
      </c>
      <c r="BO77" t="s">
        <v>262</v>
      </c>
      <c r="BP77" t="s">
        <v>177</v>
      </c>
      <c r="BQ77" t="s">
        <v>177</v>
      </c>
      <c r="BR77" t="s">
        <v>177</v>
      </c>
      <c r="BS77" t="s">
        <v>177</v>
      </c>
      <c r="BT77">
        <f t="shared" si="16"/>
        <v>27</v>
      </c>
      <c r="BV77">
        <v>3</v>
      </c>
      <c r="BW77">
        <v>1</v>
      </c>
      <c r="BX77">
        <v>0</v>
      </c>
      <c r="CA77" t="s">
        <v>177</v>
      </c>
      <c r="CB77" t="s">
        <v>177</v>
      </c>
      <c r="CC77" t="s">
        <v>179</v>
      </c>
      <c r="CD77" t="s">
        <v>177</v>
      </c>
      <c r="CE77" t="s">
        <v>177</v>
      </c>
      <c r="CF77" t="s">
        <v>177</v>
      </c>
      <c r="CG77">
        <v>1</v>
      </c>
      <c r="CH77" t="s">
        <v>181</v>
      </c>
      <c r="CI77" t="s">
        <v>185</v>
      </c>
      <c r="CJ77" t="s">
        <v>179</v>
      </c>
      <c r="CK77" t="s">
        <v>177</v>
      </c>
      <c r="CL77" t="s">
        <v>177</v>
      </c>
      <c r="CM77" t="s">
        <v>179</v>
      </c>
      <c r="CN77" t="s">
        <v>177</v>
      </c>
      <c r="CO77" t="s">
        <v>177</v>
      </c>
      <c r="CP77" t="s">
        <v>179</v>
      </c>
      <c r="CQ77" t="s">
        <v>177</v>
      </c>
      <c r="CR77" t="s">
        <v>177</v>
      </c>
      <c r="CS77" t="s">
        <v>177</v>
      </c>
      <c r="CW77" t="s">
        <v>177</v>
      </c>
      <c r="CX77" t="s">
        <v>179</v>
      </c>
      <c r="DA77" t="s">
        <v>177</v>
      </c>
      <c r="DB77" t="s">
        <v>177</v>
      </c>
      <c r="DC77" t="s">
        <v>177</v>
      </c>
      <c r="DD77" t="s">
        <v>177</v>
      </c>
      <c r="DE77" s="18">
        <f t="shared" si="17"/>
        <v>0</v>
      </c>
      <c r="DF77" s="23">
        <v>2</v>
      </c>
      <c r="DG77" s="26">
        <f t="shared" si="18"/>
        <v>0</v>
      </c>
      <c r="DH77" s="18" t="s">
        <v>177</v>
      </c>
      <c r="DI77" s="23">
        <v>3</v>
      </c>
      <c r="DJ77" s="26">
        <f t="shared" si="19"/>
        <v>0</v>
      </c>
      <c r="DK77" t="s">
        <v>177</v>
      </c>
      <c r="DL77" t="s">
        <v>177</v>
      </c>
      <c r="DM77" t="s">
        <v>177</v>
      </c>
      <c r="DN77" t="s">
        <v>177</v>
      </c>
      <c r="DO77" s="18">
        <f t="shared" si="15"/>
        <v>0</v>
      </c>
      <c r="DP77" s="23">
        <v>4</v>
      </c>
      <c r="DQ77" s="26">
        <f t="shared" si="20"/>
        <v>0</v>
      </c>
      <c r="DR77" t="s">
        <v>177</v>
      </c>
      <c r="DS77" s="18" t="s">
        <v>177</v>
      </c>
      <c r="DT77" s="23">
        <v>0.5</v>
      </c>
      <c r="DU77" s="26">
        <f t="shared" si="21"/>
        <v>0</v>
      </c>
      <c r="DV77" t="s">
        <v>177</v>
      </c>
      <c r="DW77" t="s">
        <v>177</v>
      </c>
      <c r="DX77" s="18">
        <f t="shared" si="22"/>
        <v>0</v>
      </c>
      <c r="DY77" s="23">
        <v>4</v>
      </c>
      <c r="DZ77" s="26">
        <f t="shared" si="23"/>
        <v>0</v>
      </c>
      <c r="EA77" t="s">
        <v>177</v>
      </c>
      <c r="EB77" s="18" t="s">
        <v>177</v>
      </c>
      <c r="EC77" s="23">
        <v>1</v>
      </c>
      <c r="ED77" s="26">
        <f t="shared" si="24"/>
        <v>0</v>
      </c>
      <c r="EE77" t="s">
        <v>177</v>
      </c>
      <c r="EF77" s="18" t="s">
        <v>177</v>
      </c>
      <c r="EG77" s="23">
        <v>1</v>
      </c>
      <c r="EH77" s="26">
        <f t="shared" si="25"/>
        <v>0</v>
      </c>
      <c r="EI77" t="s">
        <v>175</v>
      </c>
      <c r="EJ77" s="18" t="s">
        <v>175</v>
      </c>
      <c r="EK77" s="23">
        <v>0.5</v>
      </c>
      <c r="EL77" s="26">
        <f t="shared" si="26"/>
        <v>1</v>
      </c>
      <c r="EM77" t="s">
        <v>177</v>
      </c>
      <c r="EN77" s="18" t="s">
        <v>177</v>
      </c>
      <c r="EO77" s="23">
        <v>0</v>
      </c>
      <c r="EP77" s="3">
        <f t="shared" si="27"/>
        <v>1</v>
      </c>
      <c r="EQ77" s="29">
        <f t="shared" si="28"/>
        <v>2</v>
      </c>
      <c r="ER77">
        <v>1</v>
      </c>
      <c r="ES77" t="s">
        <v>316</v>
      </c>
      <c r="EV77" t="s">
        <v>186</v>
      </c>
      <c r="EW77">
        <v>1</v>
      </c>
      <c r="EX77">
        <v>1</v>
      </c>
      <c r="EY77">
        <v>1</v>
      </c>
      <c r="EZ77">
        <v>1</v>
      </c>
      <c r="FA77">
        <v>1</v>
      </c>
      <c r="FB77">
        <v>1</v>
      </c>
      <c r="FE77">
        <v>1</v>
      </c>
      <c r="FG77" t="s">
        <v>179</v>
      </c>
      <c r="FH77" t="s">
        <v>175</v>
      </c>
      <c r="FI77" t="s">
        <v>175</v>
      </c>
      <c r="FJ77" t="s">
        <v>175</v>
      </c>
      <c r="FK77" t="s">
        <v>177</v>
      </c>
      <c r="FL77" t="s">
        <v>177</v>
      </c>
      <c r="FO77" t="s">
        <v>190</v>
      </c>
      <c r="FP77" t="s">
        <v>191</v>
      </c>
      <c r="FQ77" t="s">
        <v>190</v>
      </c>
      <c r="FR77" t="s">
        <v>191</v>
      </c>
      <c r="FS77" t="s">
        <v>191</v>
      </c>
      <c r="FT77" t="s">
        <v>191</v>
      </c>
      <c r="FU77" t="s">
        <v>190</v>
      </c>
      <c r="FV77" t="s">
        <v>190</v>
      </c>
      <c r="FW77" t="s">
        <v>191</v>
      </c>
      <c r="FX77" t="s">
        <v>191</v>
      </c>
      <c r="FY77">
        <v>0</v>
      </c>
      <c r="FZ77" t="s">
        <v>186</v>
      </c>
      <c r="GA77" t="s">
        <v>1040</v>
      </c>
      <c r="GB77" t="s">
        <v>1041</v>
      </c>
      <c r="GC77" t="s">
        <v>1042</v>
      </c>
      <c r="GD77" t="s">
        <v>1043</v>
      </c>
      <c r="GE77" t="s">
        <v>1044</v>
      </c>
      <c r="GX77">
        <v>39636998</v>
      </c>
      <c r="GY77" t="s">
        <v>1045</v>
      </c>
      <c r="GZ77" t="s">
        <v>1046</v>
      </c>
      <c r="HB77">
        <v>76</v>
      </c>
    </row>
    <row r="78" spans="1:210" x14ac:dyDescent="0.25">
      <c r="A78" t="s">
        <v>1047</v>
      </c>
      <c r="B78" t="s">
        <v>1048</v>
      </c>
      <c r="F78" t="s">
        <v>940</v>
      </c>
      <c r="G78" t="s">
        <v>941</v>
      </c>
      <c r="H78" t="s">
        <v>169</v>
      </c>
      <c r="I78" t="s">
        <v>170</v>
      </c>
      <c r="J78" t="s">
        <v>1188</v>
      </c>
      <c r="K78" t="s">
        <v>1049</v>
      </c>
      <c r="L78" t="s">
        <v>1050</v>
      </c>
      <c r="M78">
        <v>1</v>
      </c>
      <c r="N78">
        <v>1</v>
      </c>
      <c r="O78">
        <v>2</v>
      </c>
      <c r="P78" t="s">
        <v>233</v>
      </c>
      <c r="Q78" t="s">
        <v>186</v>
      </c>
      <c r="R78" t="s">
        <v>187</v>
      </c>
      <c r="S78" t="s">
        <v>186</v>
      </c>
      <c r="T78" t="s">
        <v>177</v>
      </c>
      <c r="U78">
        <v>0</v>
      </c>
      <c r="V78">
        <v>0</v>
      </c>
      <c r="W78">
        <v>1</v>
      </c>
      <c r="X78">
        <v>1</v>
      </c>
      <c r="Y78" s="4" t="s">
        <v>3390</v>
      </c>
      <c r="Z78" t="s">
        <v>177</v>
      </c>
      <c r="AA78" t="s">
        <v>177</v>
      </c>
      <c r="AB78" t="s">
        <v>177</v>
      </c>
      <c r="AC78" t="s">
        <v>177</v>
      </c>
      <c r="AD78" t="s">
        <v>177</v>
      </c>
      <c r="AE78" t="s">
        <v>179</v>
      </c>
      <c r="AF78" t="s">
        <v>177</v>
      </c>
      <c r="AG78" t="s">
        <v>177</v>
      </c>
      <c r="AH78" t="s">
        <v>177</v>
      </c>
      <c r="AI78" t="s">
        <v>177</v>
      </c>
      <c r="AJ78" t="s">
        <v>177</v>
      </c>
      <c r="AK78" t="s">
        <v>179</v>
      </c>
      <c r="AL78" t="s">
        <v>177</v>
      </c>
      <c r="AM78" t="s">
        <v>179</v>
      </c>
      <c r="AN78" t="s">
        <v>177</v>
      </c>
      <c r="AO78" t="s">
        <v>177</v>
      </c>
      <c r="AP78" t="s">
        <v>177</v>
      </c>
      <c r="AQ78" t="s">
        <v>177</v>
      </c>
      <c r="AR78" t="s">
        <v>179</v>
      </c>
      <c r="AS78" t="s">
        <v>376</v>
      </c>
      <c r="AT78">
        <v>0</v>
      </c>
      <c r="BE78" t="s">
        <v>181</v>
      </c>
      <c r="BF78" t="s">
        <v>177</v>
      </c>
      <c r="BG78" t="s">
        <v>177</v>
      </c>
      <c r="BH78" t="s">
        <v>177</v>
      </c>
      <c r="BI78" t="s">
        <v>177</v>
      </c>
      <c r="BJ78" t="s">
        <v>177</v>
      </c>
      <c r="BK78" t="s">
        <v>177</v>
      </c>
      <c r="BL78" t="s">
        <v>177</v>
      </c>
      <c r="BM78" t="s">
        <v>177</v>
      </c>
      <c r="BN78" t="s">
        <v>177</v>
      </c>
      <c r="BO78" t="s">
        <v>177</v>
      </c>
      <c r="BP78" t="s">
        <v>186</v>
      </c>
      <c r="BQ78" t="s">
        <v>177</v>
      </c>
      <c r="BR78" t="s">
        <v>177</v>
      </c>
      <c r="BS78" t="s">
        <v>177</v>
      </c>
      <c r="BT78">
        <f t="shared" si="16"/>
        <v>23</v>
      </c>
      <c r="BV78">
        <v>5</v>
      </c>
      <c r="BW78">
        <v>1</v>
      </c>
      <c r="BX78">
        <v>0</v>
      </c>
      <c r="CA78" t="s">
        <v>177</v>
      </c>
      <c r="CB78" t="s">
        <v>177</v>
      </c>
      <c r="CC78" t="s">
        <v>179</v>
      </c>
      <c r="CD78" t="s">
        <v>177</v>
      </c>
      <c r="CE78" t="s">
        <v>177</v>
      </c>
      <c r="CF78" t="s">
        <v>177</v>
      </c>
      <c r="CG78">
        <v>1</v>
      </c>
      <c r="CH78" t="s">
        <v>180</v>
      </c>
      <c r="CI78" t="s">
        <v>185</v>
      </c>
      <c r="CJ78" t="s">
        <v>179</v>
      </c>
      <c r="CK78" t="s">
        <v>177</v>
      </c>
      <c r="CL78" t="s">
        <v>177</v>
      </c>
      <c r="CM78" t="s">
        <v>179</v>
      </c>
      <c r="CN78" t="s">
        <v>177</v>
      </c>
      <c r="CO78" t="s">
        <v>177</v>
      </c>
      <c r="CP78" t="s">
        <v>179</v>
      </c>
      <c r="CQ78" t="s">
        <v>177</v>
      </c>
      <c r="CR78" t="s">
        <v>177</v>
      </c>
      <c r="CS78" t="s">
        <v>177</v>
      </c>
      <c r="CW78" t="s">
        <v>186</v>
      </c>
      <c r="CX78" t="s">
        <v>186</v>
      </c>
      <c r="DA78" t="s">
        <v>187</v>
      </c>
      <c r="DB78" t="s">
        <v>177</v>
      </c>
      <c r="DC78" t="s">
        <v>177</v>
      </c>
      <c r="DD78" t="s">
        <v>177</v>
      </c>
      <c r="DE78" s="18">
        <f t="shared" si="17"/>
        <v>4</v>
      </c>
      <c r="DF78" s="23">
        <v>2</v>
      </c>
      <c r="DG78" s="26">
        <f t="shared" si="18"/>
        <v>8</v>
      </c>
      <c r="DH78" s="18" t="s">
        <v>177</v>
      </c>
      <c r="DI78" s="23">
        <v>3</v>
      </c>
      <c r="DJ78" s="26">
        <f t="shared" si="19"/>
        <v>0</v>
      </c>
      <c r="DK78" t="s">
        <v>177</v>
      </c>
      <c r="DL78" t="s">
        <v>177</v>
      </c>
      <c r="DM78" t="s">
        <v>177</v>
      </c>
      <c r="DN78" t="s">
        <v>177</v>
      </c>
      <c r="DO78" s="18">
        <f t="shared" si="15"/>
        <v>0</v>
      </c>
      <c r="DP78" s="23">
        <v>4</v>
      </c>
      <c r="DQ78" s="26">
        <f t="shared" si="20"/>
        <v>0</v>
      </c>
      <c r="DR78" t="s">
        <v>177</v>
      </c>
      <c r="DS78" s="18" t="s">
        <v>177</v>
      </c>
      <c r="DT78" s="23">
        <v>0.5</v>
      </c>
      <c r="DU78" s="26">
        <f t="shared" si="21"/>
        <v>0</v>
      </c>
      <c r="DV78" t="s">
        <v>177</v>
      </c>
      <c r="DW78" t="s">
        <v>177</v>
      </c>
      <c r="DX78" s="18">
        <f t="shared" si="22"/>
        <v>0</v>
      </c>
      <c r="DY78" s="23">
        <v>4</v>
      </c>
      <c r="DZ78" s="26">
        <f t="shared" si="23"/>
        <v>0</v>
      </c>
      <c r="EA78" t="s">
        <v>177</v>
      </c>
      <c r="EB78" s="18" t="s">
        <v>177</v>
      </c>
      <c r="EC78" s="23">
        <v>1</v>
      </c>
      <c r="ED78" s="26">
        <f t="shared" si="24"/>
        <v>0</v>
      </c>
      <c r="EE78" t="s">
        <v>177</v>
      </c>
      <c r="EF78" s="18" t="s">
        <v>177</v>
      </c>
      <c r="EG78" s="23">
        <v>1</v>
      </c>
      <c r="EH78" s="26">
        <f t="shared" si="25"/>
        <v>0</v>
      </c>
      <c r="EI78" t="s">
        <v>186</v>
      </c>
      <c r="EJ78" s="18" t="s">
        <v>186</v>
      </c>
      <c r="EK78" s="23">
        <v>0.5</v>
      </c>
      <c r="EL78" s="26">
        <f t="shared" si="26"/>
        <v>1.5</v>
      </c>
      <c r="EM78" t="s">
        <v>177</v>
      </c>
      <c r="EN78" s="18" t="s">
        <v>177</v>
      </c>
      <c r="EO78" s="23">
        <v>0</v>
      </c>
      <c r="EP78" s="3">
        <f t="shared" si="27"/>
        <v>9.5</v>
      </c>
      <c r="EQ78" s="29">
        <f t="shared" si="28"/>
        <v>7</v>
      </c>
      <c r="ER78">
        <v>1</v>
      </c>
      <c r="ES78" t="s">
        <v>189</v>
      </c>
      <c r="EV78" t="s">
        <v>262</v>
      </c>
      <c r="EW78">
        <v>0</v>
      </c>
      <c r="EY78">
        <v>0</v>
      </c>
      <c r="FA78">
        <v>0</v>
      </c>
      <c r="FE78">
        <v>0</v>
      </c>
      <c r="FG78" t="s">
        <v>177</v>
      </c>
      <c r="FH78" t="s">
        <v>186</v>
      </c>
      <c r="FI78" t="s">
        <v>179</v>
      </c>
      <c r="FJ78" t="s">
        <v>179</v>
      </c>
      <c r="FK78" t="s">
        <v>177</v>
      </c>
      <c r="FL78" t="s">
        <v>177</v>
      </c>
      <c r="FO78" t="s">
        <v>190</v>
      </c>
      <c r="FP78" t="s">
        <v>191</v>
      </c>
      <c r="FQ78" t="s">
        <v>190</v>
      </c>
      <c r="FR78" t="s">
        <v>191</v>
      </c>
      <c r="FS78" t="s">
        <v>191</v>
      </c>
      <c r="FT78" t="s">
        <v>191</v>
      </c>
      <c r="FU78" t="s">
        <v>190</v>
      </c>
      <c r="FV78" t="s">
        <v>190</v>
      </c>
      <c r="FW78" t="s">
        <v>191</v>
      </c>
      <c r="FX78" t="s">
        <v>191</v>
      </c>
      <c r="FY78">
        <v>0</v>
      </c>
      <c r="FZ78" t="s">
        <v>186</v>
      </c>
      <c r="GA78" t="s">
        <v>1051</v>
      </c>
      <c r="GB78" t="s">
        <v>1052</v>
      </c>
      <c r="GC78" t="s">
        <v>1053</v>
      </c>
      <c r="GD78" t="s">
        <v>1054</v>
      </c>
      <c r="GE78" t="s">
        <v>1023</v>
      </c>
      <c r="GX78">
        <v>39637002</v>
      </c>
      <c r="GY78" t="s">
        <v>1055</v>
      </c>
      <c r="GZ78" t="s">
        <v>1056</v>
      </c>
      <c r="HB78">
        <v>77</v>
      </c>
    </row>
    <row r="79" spans="1:210" x14ac:dyDescent="0.25">
      <c r="A79" t="s">
        <v>1057</v>
      </c>
      <c r="B79" t="s">
        <v>1058</v>
      </c>
      <c r="F79" t="s">
        <v>940</v>
      </c>
      <c r="G79" t="s">
        <v>941</v>
      </c>
      <c r="H79" t="s">
        <v>169</v>
      </c>
      <c r="I79" t="s">
        <v>170</v>
      </c>
      <c r="J79" t="s">
        <v>1188</v>
      </c>
      <c r="K79" t="s">
        <v>1059</v>
      </c>
      <c r="L79" t="s">
        <v>1060</v>
      </c>
      <c r="M79">
        <v>1</v>
      </c>
      <c r="N79">
        <v>1</v>
      </c>
      <c r="O79">
        <v>2</v>
      </c>
      <c r="P79" t="s">
        <v>187</v>
      </c>
      <c r="Q79" t="s">
        <v>175</v>
      </c>
      <c r="R79" t="s">
        <v>177</v>
      </c>
      <c r="S79" t="s">
        <v>175</v>
      </c>
      <c r="T79" t="s">
        <v>177</v>
      </c>
      <c r="U79">
        <v>0</v>
      </c>
      <c r="V79">
        <v>0</v>
      </c>
      <c r="W79">
        <v>1</v>
      </c>
      <c r="X79">
        <v>1</v>
      </c>
      <c r="Y79" s="4" t="s">
        <v>3408</v>
      </c>
      <c r="Z79" t="s">
        <v>177</v>
      </c>
      <c r="AA79" t="s">
        <v>177</v>
      </c>
      <c r="AB79" t="s">
        <v>177</v>
      </c>
      <c r="AC79" t="s">
        <v>177</v>
      </c>
      <c r="AD79" t="s">
        <v>177</v>
      </c>
      <c r="AE79" t="s">
        <v>179</v>
      </c>
      <c r="AF79" t="s">
        <v>177</v>
      </c>
      <c r="AG79" t="s">
        <v>177</v>
      </c>
      <c r="AH79" t="s">
        <v>177</v>
      </c>
      <c r="AI79" t="s">
        <v>177</v>
      </c>
      <c r="AJ79" t="s">
        <v>177</v>
      </c>
      <c r="AK79" t="s">
        <v>179</v>
      </c>
      <c r="AL79" t="s">
        <v>179</v>
      </c>
      <c r="AM79" t="s">
        <v>177</v>
      </c>
      <c r="AN79" t="s">
        <v>177</v>
      </c>
      <c r="AO79" t="s">
        <v>177</v>
      </c>
      <c r="AP79" t="s">
        <v>177</v>
      </c>
      <c r="AQ79" t="s">
        <v>177</v>
      </c>
      <c r="AR79" t="s">
        <v>179</v>
      </c>
      <c r="AS79" t="s">
        <v>177</v>
      </c>
      <c r="AT79">
        <v>0</v>
      </c>
      <c r="BE79" t="s">
        <v>177</v>
      </c>
      <c r="BF79" t="s">
        <v>177</v>
      </c>
      <c r="BG79" t="s">
        <v>177</v>
      </c>
      <c r="BH79" t="s">
        <v>177</v>
      </c>
      <c r="BI79" t="s">
        <v>177</v>
      </c>
      <c r="BJ79" t="s">
        <v>177</v>
      </c>
      <c r="BK79" t="s">
        <v>177</v>
      </c>
      <c r="BL79" t="s">
        <v>177</v>
      </c>
      <c r="BM79" t="s">
        <v>177</v>
      </c>
      <c r="BN79" t="s">
        <v>177</v>
      </c>
      <c r="BO79" t="s">
        <v>177</v>
      </c>
      <c r="BP79" t="s">
        <v>177</v>
      </c>
      <c r="BQ79" t="s">
        <v>177</v>
      </c>
      <c r="BR79" t="s">
        <v>177</v>
      </c>
      <c r="BS79" t="s">
        <v>177</v>
      </c>
      <c r="BT79">
        <f t="shared" si="16"/>
        <v>0</v>
      </c>
      <c r="BV79">
        <v>3</v>
      </c>
      <c r="BW79">
        <v>1</v>
      </c>
      <c r="BX79">
        <v>1</v>
      </c>
      <c r="BY79" t="s">
        <v>183</v>
      </c>
      <c r="BZ79" t="s">
        <v>188</v>
      </c>
      <c r="CA79" t="s">
        <v>177</v>
      </c>
      <c r="CB79" t="s">
        <v>177</v>
      </c>
      <c r="CC79" t="s">
        <v>179</v>
      </c>
      <c r="CD79" t="s">
        <v>177</v>
      </c>
      <c r="CE79" t="s">
        <v>177</v>
      </c>
      <c r="CF79" t="s">
        <v>188</v>
      </c>
      <c r="CG79">
        <v>1</v>
      </c>
      <c r="CH79" t="s">
        <v>314</v>
      </c>
      <c r="CI79" t="s">
        <v>185</v>
      </c>
      <c r="CJ79" t="s">
        <v>179</v>
      </c>
      <c r="CK79" t="s">
        <v>177</v>
      </c>
      <c r="CL79" t="s">
        <v>177</v>
      </c>
      <c r="CM79" t="s">
        <v>179</v>
      </c>
      <c r="CN79" t="s">
        <v>177</v>
      </c>
      <c r="CO79" t="s">
        <v>177</v>
      </c>
      <c r="CP79" t="s">
        <v>179</v>
      </c>
      <c r="CQ79" t="s">
        <v>177</v>
      </c>
      <c r="CR79" t="s">
        <v>177</v>
      </c>
      <c r="CS79" t="s">
        <v>177</v>
      </c>
      <c r="CW79" t="s">
        <v>175</v>
      </c>
      <c r="CX79" t="s">
        <v>186</v>
      </c>
      <c r="DA79" t="s">
        <v>186</v>
      </c>
      <c r="DB79" t="s">
        <v>177</v>
      </c>
      <c r="DC79" t="s">
        <v>177</v>
      </c>
      <c r="DD79" t="s">
        <v>177</v>
      </c>
      <c r="DE79" s="18">
        <f t="shared" si="17"/>
        <v>3</v>
      </c>
      <c r="DF79" s="23">
        <v>2</v>
      </c>
      <c r="DG79" s="26">
        <f t="shared" si="18"/>
        <v>6</v>
      </c>
      <c r="DH79" s="18" t="s">
        <v>177</v>
      </c>
      <c r="DI79" s="23">
        <v>3</v>
      </c>
      <c r="DJ79" s="26">
        <f t="shared" si="19"/>
        <v>0</v>
      </c>
      <c r="DK79" t="s">
        <v>177</v>
      </c>
      <c r="DL79" t="s">
        <v>177</v>
      </c>
      <c r="DM79" t="s">
        <v>177</v>
      </c>
      <c r="DN79" t="s">
        <v>177</v>
      </c>
      <c r="DO79" s="18">
        <f t="shared" si="15"/>
        <v>0</v>
      </c>
      <c r="DP79" s="23">
        <v>4</v>
      </c>
      <c r="DQ79" s="26">
        <f t="shared" si="20"/>
        <v>0</v>
      </c>
      <c r="DR79" t="s">
        <v>177</v>
      </c>
      <c r="DS79" s="18" t="s">
        <v>177</v>
      </c>
      <c r="DT79" s="23">
        <v>0.5</v>
      </c>
      <c r="DU79" s="26">
        <f t="shared" si="21"/>
        <v>0</v>
      </c>
      <c r="DV79" t="s">
        <v>177</v>
      </c>
      <c r="DW79" t="s">
        <v>177</v>
      </c>
      <c r="DX79" s="18">
        <f t="shared" si="22"/>
        <v>0</v>
      </c>
      <c r="DY79" s="23">
        <v>4</v>
      </c>
      <c r="DZ79" s="26">
        <f t="shared" si="23"/>
        <v>0</v>
      </c>
      <c r="EA79" t="s">
        <v>177</v>
      </c>
      <c r="EB79" s="18" t="s">
        <v>177</v>
      </c>
      <c r="EC79" s="23">
        <v>1</v>
      </c>
      <c r="ED79" s="26">
        <f t="shared" si="24"/>
        <v>0</v>
      </c>
      <c r="EE79" t="s">
        <v>177</v>
      </c>
      <c r="EF79" s="18" t="s">
        <v>177</v>
      </c>
      <c r="EG79" s="23">
        <v>1</v>
      </c>
      <c r="EH79" s="26">
        <f t="shared" si="25"/>
        <v>0</v>
      </c>
      <c r="EI79" t="s">
        <v>175</v>
      </c>
      <c r="EJ79" s="18" t="s">
        <v>175</v>
      </c>
      <c r="EK79" s="23">
        <v>0.5</v>
      </c>
      <c r="EL79" s="26">
        <f t="shared" si="26"/>
        <v>1</v>
      </c>
      <c r="EM79" t="s">
        <v>177</v>
      </c>
      <c r="EN79" s="18" t="s">
        <v>177</v>
      </c>
      <c r="EO79" s="23">
        <v>0</v>
      </c>
      <c r="EP79" s="3">
        <f t="shared" si="27"/>
        <v>7</v>
      </c>
      <c r="EQ79" s="29">
        <f t="shared" si="28"/>
        <v>5</v>
      </c>
      <c r="ER79">
        <v>1</v>
      </c>
      <c r="ES79" t="s">
        <v>316</v>
      </c>
      <c r="EV79" t="s">
        <v>188</v>
      </c>
      <c r="EW79">
        <v>0</v>
      </c>
      <c r="EY79">
        <v>0</v>
      </c>
      <c r="FA79">
        <v>0</v>
      </c>
      <c r="FE79">
        <v>0</v>
      </c>
      <c r="FG79" t="s">
        <v>179</v>
      </c>
      <c r="FH79" t="s">
        <v>179</v>
      </c>
      <c r="FI79" t="s">
        <v>179</v>
      </c>
      <c r="FJ79" t="s">
        <v>179</v>
      </c>
      <c r="FK79" t="s">
        <v>177</v>
      </c>
      <c r="FL79" t="s">
        <v>179</v>
      </c>
      <c r="FO79" t="s">
        <v>190</v>
      </c>
      <c r="FP79" t="s">
        <v>191</v>
      </c>
      <c r="FQ79" t="s">
        <v>190</v>
      </c>
      <c r="FR79" t="s">
        <v>191</v>
      </c>
      <c r="FS79" t="s">
        <v>191</v>
      </c>
      <c r="FT79" t="s">
        <v>191</v>
      </c>
      <c r="FU79" t="s">
        <v>191</v>
      </c>
      <c r="FV79" t="s">
        <v>190</v>
      </c>
      <c r="FW79" t="s">
        <v>191</v>
      </c>
      <c r="FX79" t="s">
        <v>191</v>
      </c>
      <c r="FY79">
        <v>0</v>
      </c>
      <c r="FZ79" t="s">
        <v>175</v>
      </c>
      <c r="GA79" t="s">
        <v>1061</v>
      </c>
      <c r="GB79" t="s">
        <v>1062</v>
      </c>
      <c r="GC79" t="s">
        <v>1063</v>
      </c>
      <c r="GD79" t="s">
        <v>1064</v>
      </c>
      <c r="GE79" t="s">
        <v>1065</v>
      </c>
      <c r="GX79">
        <v>39637007</v>
      </c>
      <c r="GY79" t="s">
        <v>1066</v>
      </c>
      <c r="GZ79" t="s">
        <v>1067</v>
      </c>
      <c r="HB79">
        <v>78</v>
      </c>
    </row>
    <row r="80" spans="1:210" x14ac:dyDescent="0.25">
      <c r="A80" t="s">
        <v>1068</v>
      </c>
      <c r="B80" t="s">
        <v>1069</v>
      </c>
      <c r="F80" t="s">
        <v>940</v>
      </c>
      <c r="G80" t="s">
        <v>941</v>
      </c>
      <c r="H80" t="s">
        <v>169</v>
      </c>
      <c r="I80" t="s">
        <v>170</v>
      </c>
      <c r="J80" t="s">
        <v>1188</v>
      </c>
      <c r="K80" t="s">
        <v>1070</v>
      </c>
      <c r="L80" t="s">
        <v>1071</v>
      </c>
      <c r="M80">
        <v>1</v>
      </c>
      <c r="N80">
        <v>1</v>
      </c>
      <c r="O80">
        <v>2</v>
      </c>
      <c r="P80" t="s">
        <v>264</v>
      </c>
      <c r="Q80" t="s">
        <v>186</v>
      </c>
      <c r="R80" t="s">
        <v>175</v>
      </c>
      <c r="S80" t="s">
        <v>175</v>
      </c>
      <c r="T80" t="s">
        <v>177</v>
      </c>
      <c r="U80">
        <v>0</v>
      </c>
      <c r="V80">
        <v>0</v>
      </c>
      <c r="W80">
        <v>1</v>
      </c>
      <c r="X80">
        <v>1</v>
      </c>
      <c r="Y80" s="4" t="s">
        <v>3391</v>
      </c>
      <c r="Z80" t="s">
        <v>177</v>
      </c>
      <c r="AA80" t="s">
        <v>177</v>
      </c>
      <c r="AB80" t="s">
        <v>177</v>
      </c>
      <c r="AC80" t="s">
        <v>177</v>
      </c>
      <c r="AD80" t="s">
        <v>177</v>
      </c>
      <c r="AE80" t="s">
        <v>179</v>
      </c>
      <c r="AF80" t="s">
        <v>177</v>
      </c>
      <c r="AG80" t="s">
        <v>177</v>
      </c>
      <c r="AH80" t="s">
        <v>177</v>
      </c>
      <c r="AI80" t="s">
        <v>177</v>
      </c>
      <c r="AJ80" t="s">
        <v>177</v>
      </c>
      <c r="AK80" t="s">
        <v>179</v>
      </c>
      <c r="AL80" t="s">
        <v>177</v>
      </c>
      <c r="AM80" t="s">
        <v>177</v>
      </c>
      <c r="AN80" t="s">
        <v>177</v>
      </c>
      <c r="AO80" t="s">
        <v>177</v>
      </c>
      <c r="AP80" t="s">
        <v>177</v>
      </c>
      <c r="AQ80" t="s">
        <v>177</v>
      </c>
      <c r="AR80" t="s">
        <v>179</v>
      </c>
      <c r="AS80" t="s">
        <v>376</v>
      </c>
      <c r="AT80">
        <v>0</v>
      </c>
      <c r="BE80" t="s">
        <v>180</v>
      </c>
      <c r="BF80" t="s">
        <v>177</v>
      </c>
      <c r="BG80" t="s">
        <v>177</v>
      </c>
      <c r="BH80" t="s">
        <v>177</v>
      </c>
      <c r="BI80" t="s">
        <v>177</v>
      </c>
      <c r="BJ80" t="s">
        <v>177</v>
      </c>
      <c r="BK80" t="s">
        <v>177</v>
      </c>
      <c r="BL80" t="s">
        <v>177</v>
      </c>
      <c r="BM80" t="s">
        <v>177</v>
      </c>
      <c r="BN80" t="s">
        <v>177</v>
      </c>
      <c r="BO80" t="s">
        <v>186</v>
      </c>
      <c r="BP80" t="s">
        <v>175</v>
      </c>
      <c r="BQ80" t="s">
        <v>177</v>
      </c>
      <c r="BR80" t="s">
        <v>177</v>
      </c>
      <c r="BS80" t="s">
        <v>175</v>
      </c>
      <c r="BT80">
        <f t="shared" si="16"/>
        <v>37</v>
      </c>
      <c r="BV80">
        <v>3</v>
      </c>
      <c r="BW80">
        <v>3</v>
      </c>
      <c r="BX80">
        <v>1</v>
      </c>
      <c r="BY80" t="s">
        <v>187</v>
      </c>
      <c r="BZ80" t="s">
        <v>186</v>
      </c>
      <c r="CA80" t="s">
        <v>179</v>
      </c>
      <c r="CB80" t="s">
        <v>177</v>
      </c>
      <c r="CC80" t="s">
        <v>179</v>
      </c>
      <c r="CD80" t="s">
        <v>177</v>
      </c>
      <c r="CE80" t="s">
        <v>186</v>
      </c>
      <c r="CF80" t="s">
        <v>187</v>
      </c>
      <c r="CG80">
        <v>1</v>
      </c>
      <c r="CH80" t="s">
        <v>314</v>
      </c>
      <c r="CI80" t="s">
        <v>185</v>
      </c>
      <c r="CJ80" t="s">
        <v>179</v>
      </c>
      <c r="CK80" t="s">
        <v>177</v>
      </c>
      <c r="CL80" t="s">
        <v>177</v>
      </c>
      <c r="CM80" t="s">
        <v>179</v>
      </c>
      <c r="CN80" t="s">
        <v>177</v>
      </c>
      <c r="CO80" t="s">
        <v>177</v>
      </c>
      <c r="CP80" t="s">
        <v>179</v>
      </c>
      <c r="CQ80" t="s">
        <v>177</v>
      </c>
      <c r="CR80" t="s">
        <v>177</v>
      </c>
      <c r="CS80" t="s">
        <v>177</v>
      </c>
      <c r="CW80" t="s">
        <v>175</v>
      </c>
      <c r="CX80" t="s">
        <v>175</v>
      </c>
      <c r="DA80" t="s">
        <v>264</v>
      </c>
      <c r="DB80" t="s">
        <v>177</v>
      </c>
      <c r="DC80" t="s">
        <v>177</v>
      </c>
      <c r="DD80" t="s">
        <v>177</v>
      </c>
      <c r="DE80" s="18">
        <f t="shared" si="17"/>
        <v>7</v>
      </c>
      <c r="DF80" s="23">
        <v>2</v>
      </c>
      <c r="DG80" s="26">
        <f t="shared" si="18"/>
        <v>14</v>
      </c>
      <c r="DH80" s="18" t="s">
        <v>177</v>
      </c>
      <c r="DI80" s="23">
        <v>3</v>
      </c>
      <c r="DJ80" s="26">
        <f t="shared" si="19"/>
        <v>0</v>
      </c>
      <c r="DK80" t="s">
        <v>177</v>
      </c>
      <c r="DL80" t="s">
        <v>177</v>
      </c>
      <c r="DM80" t="s">
        <v>177</v>
      </c>
      <c r="DN80" t="s">
        <v>177</v>
      </c>
      <c r="DO80" s="18">
        <f t="shared" si="15"/>
        <v>0</v>
      </c>
      <c r="DP80" s="23">
        <v>4</v>
      </c>
      <c r="DQ80" s="26">
        <f t="shared" si="20"/>
        <v>0</v>
      </c>
      <c r="DR80" t="s">
        <v>177</v>
      </c>
      <c r="DS80" s="18" t="s">
        <v>177</v>
      </c>
      <c r="DT80" s="23">
        <v>0.5</v>
      </c>
      <c r="DU80" s="26">
        <f t="shared" si="21"/>
        <v>0</v>
      </c>
      <c r="DV80" t="s">
        <v>177</v>
      </c>
      <c r="DW80" t="s">
        <v>177</v>
      </c>
      <c r="DX80" s="18">
        <f t="shared" si="22"/>
        <v>0</v>
      </c>
      <c r="DY80" s="23">
        <v>4</v>
      </c>
      <c r="DZ80" s="26">
        <f t="shared" si="23"/>
        <v>0</v>
      </c>
      <c r="EA80" t="s">
        <v>177</v>
      </c>
      <c r="EB80" s="18" t="s">
        <v>177</v>
      </c>
      <c r="EC80" s="23">
        <v>1</v>
      </c>
      <c r="ED80" s="26">
        <f t="shared" si="24"/>
        <v>0</v>
      </c>
      <c r="EE80" t="s">
        <v>177</v>
      </c>
      <c r="EF80" s="18" t="s">
        <v>177</v>
      </c>
      <c r="EG80" s="23">
        <v>1</v>
      </c>
      <c r="EH80" s="26">
        <f t="shared" si="25"/>
        <v>0</v>
      </c>
      <c r="EI80" t="s">
        <v>186</v>
      </c>
      <c r="EJ80" s="18" t="s">
        <v>186</v>
      </c>
      <c r="EK80" s="23">
        <v>0.5</v>
      </c>
      <c r="EL80" s="26">
        <f t="shared" si="26"/>
        <v>1.5</v>
      </c>
      <c r="EM80" t="s">
        <v>177</v>
      </c>
      <c r="EN80" s="18" t="s">
        <v>177</v>
      </c>
      <c r="EO80" s="23">
        <v>0</v>
      </c>
      <c r="EP80" s="3">
        <f t="shared" si="27"/>
        <v>15.5</v>
      </c>
      <c r="EQ80" s="29">
        <f t="shared" si="28"/>
        <v>10</v>
      </c>
      <c r="ER80">
        <v>1</v>
      </c>
      <c r="ES80" t="s">
        <v>189</v>
      </c>
      <c r="EV80" t="s">
        <v>205</v>
      </c>
      <c r="EW80">
        <v>0</v>
      </c>
      <c r="EY80">
        <v>0</v>
      </c>
      <c r="FA80">
        <v>0</v>
      </c>
      <c r="FE80">
        <v>1</v>
      </c>
      <c r="FG80" t="s">
        <v>179</v>
      </c>
      <c r="FH80" t="s">
        <v>179</v>
      </c>
      <c r="FI80" t="s">
        <v>179</v>
      </c>
      <c r="FJ80" t="s">
        <v>179</v>
      </c>
      <c r="FK80" t="s">
        <v>177</v>
      </c>
      <c r="FL80" t="s">
        <v>179</v>
      </c>
      <c r="FO80" t="s">
        <v>190</v>
      </c>
      <c r="FP80" t="s">
        <v>191</v>
      </c>
      <c r="FQ80" t="s">
        <v>191</v>
      </c>
      <c r="FR80" t="s">
        <v>191</v>
      </c>
      <c r="FS80" t="s">
        <v>191</v>
      </c>
      <c r="FT80" t="s">
        <v>191</v>
      </c>
      <c r="FU80" t="s">
        <v>190</v>
      </c>
      <c r="FV80" t="s">
        <v>190</v>
      </c>
      <c r="FW80" t="s">
        <v>191</v>
      </c>
      <c r="FX80" t="s">
        <v>191</v>
      </c>
      <c r="FY80">
        <v>0</v>
      </c>
      <c r="FZ80" t="s">
        <v>186</v>
      </c>
      <c r="GA80" t="s">
        <v>1072</v>
      </c>
      <c r="GB80" t="s">
        <v>1073</v>
      </c>
      <c r="GC80" t="s">
        <v>1074</v>
      </c>
      <c r="GD80" t="s">
        <v>1075</v>
      </c>
      <c r="GE80" t="s">
        <v>813</v>
      </c>
      <c r="GX80">
        <v>39637014</v>
      </c>
      <c r="GY80" t="s">
        <v>1076</v>
      </c>
      <c r="GZ80" t="s">
        <v>1077</v>
      </c>
      <c r="HB80">
        <v>79</v>
      </c>
    </row>
    <row r="81" spans="1:210" x14ac:dyDescent="0.25">
      <c r="A81" t="s">
        <v>1078</v>
      </c>
      <c r="B81" t="s">
        <v>1079</v>
      </c>
      <c r="F81" t="s">
        <v>940</v>
      </c>
      <c r="G81" t="s">
        <v>941</v>
      </c>
      <c r="H81" t="s">
        <v>169</v>
      </c>
      <c r="I81" t="s">
        <v>170</v>
      </c>
      <c r="J81" t="s">
        <v>1188</v>
      </c>
      <c r="K81" t="s">
        <v>1080</v>
      </c>
      <c r="L81" t="s">
        <v>1081</v>
      </c>
      <c r="M81">
        <v>1</v>
      </c>
      <c r="N81">
        <v>1</v>
      </c>
      <c r="O81">
        <v>2</v>
      </c>
      <c r="P81" t="s">
        <v>187</v>
      </c>
      <c r="Q81" t="s">
        <v>175</v>
      </c>
      <c r="R81" t="s">
        <v>177</v>
      </c>
      <c r="S81" t="s">
        <v>175</v>
      </c>
      <c r="T81" t="s">
        <v>177</v>
      </c>
      <c r="U81">
        <v>0</v>
      </c>
      <c r="V81">
        <v>0</v>
      </c>
      <c r="W81">
        <v>1</v>
      </c>
      <c r="X81">
        <v>1</v>
      </c>
      <c r="Y81" s="4" t="s">
        <v>3408</v>
      </c>
      <c r="Z81" t="s">
        <v>177</v>
      </c>
      <c r="AA81" t="s">
        <v>177</v>
      </c>
      <c r="AB81" t="s">
        <v>177</v>
      </c>
      <c r="AC81" t="s">
        <v>177</v>
      </c>
      <c r="AD81" t="s">
        <v>177</v>
      </c>
      <c r="AE81" t="s">
        <v>179</v>
      </c>
      <c r="AF81" t="s">
        <v>177</v>
      </c>
      <c r="AG81" t="s">
        <v>177</v>
      </c>
      <c r="AH81" t="s">
        <v>177</v>
      </c>
      <c r="AI81" t="s">
        <v>177</v>
      </c>
      <c r="AJ81" t="s">
        <v>177</v>
      </c>
      <c r="AK81" t="s">
        <v>179</v>
      </c>
      <c r="AL81" t="s">
        <v>179</v>
      </c>
      <c r="AM81" t="s">
        <v>177</v>
      </c>
      <c r="AN81" t="s">
        <v>177</v>
      </c>
      <c r="AO81" t="s">
        <v>177</v>
      </c>
      <c r="AP81" t="s">
        <v>177</v>
      </c>
      <c r="AQ81" t="s">
        <v>177</v>
      </c>
      <c r="AR81" t="s">
        <v>179</v>
      </c>
      <c r="AS81" t="s">
        <v>249</v>
      </c>
      <c r="AT81">
        <v>0</v>
      </c>
      <c r="BE81" t="s">
        <v>180</v>
      </c>
      <c r="BF81" t="s">
        <v>177</v>
      </c>
      <c r="BG81" t="s">
        <v>177</v>
      </c>
      <c r="BH81" t="s">
        <v>177</v>
      </c>
      <c r="BI81" t="s">
        <v>177</v>
      </c>
      <c r="BJ81" t="s">
        <v>177</v>
      </c>
      <c r="BK81" t="s">
        <v>205</v>
      </c>
      <c r="BL81" t="s">
        <v>177</v>
      </c>
      <c r="BM81" t="s">
        <v>177</v>
      </c>
      <c r="BN81" t="s">
        <v>175</v>
      </c>
      <c r="BO81" t="s">
        <v>177</v>
      </c>
      <c r="BP81" t="s">
        <v>186</v>
      </c>
      <c r="BQ81" t="s">
        <v>177</v>
      </c>
      <c r="BR81" t="s">
        <v>177</v>
      </c>
      <c r="BS81" t="s">
        <v>186</v>
      </c>
      <c r="BT81">
        <f t="shared" si="16"/>
        <v>53</v>
      </c>
      <c r="BV81">
        <v>2</v>
      </c>
      <c r="BW81">
        <v>2</v>
      </c>
      <c r="BX81">
        <v>1</v>
      </c>
      <c r="BY81" t="s">
        <v>188</v>
      </c>
      <c r="BZ81" t="s">
        <v>175</v>
      </c>
      <c r="CA81" t="s">
        <v>177</v>
      </c>
      <c r="CB81" t="s">
        <v>177</v>
      </c>
      <c r="CC81" t="s">
        <v>177</v>
      </c>
      <c r="CD81" t="s">
        <v>177</v>
      </c>
      <c r="CE81" t="s">
        <v>177</v>
      </c>
      <c r="CF81" t="s">
        <v>177</v>
      </c>
      <c r="CG81">
        <v>1</v>
      </c>
      <c r="CH81" t="s">
        <v>206</v>
      </c>
      <c r="CI81" t="s">
        <v>185</v>
      </c>
      <c r="CJ81" t="s">
        <v>179</v>
      </c>
      <c r="CK81" t="s">
        <v>177</v>
      </c>
      <c r="CL81" t="s">
        <v>177</v>
      </c>
      <c r="CM81" t="s">
        <v>179</v>
      </c>
      <c r="CN81" t="s">
        <v>177</v>
      </c>
      <c r="CO81" t="s">
        <v>177</v>
      </c>
      <c r="CP81" t="s">
        <v>179</v>
      </c>
      <c r="CQ81" t="s">
        <v>177</v>
      </c>
      <c r="CR81" t="s">
        <v>177</v>
      </c>
      <c r="CS81" t="s">
        <v>177</v>
      </c>
      <c r="CW81" t="s">
        <v>179</v>
      </c>
      <c r="CX81" t="s">
        <v>175</v>
      </c>
      <c r="DA81" t="s">
        <v>175</v>
      </c>
      <c r="DB81" t="s">
        <v>177</v>
      </c>
      <c r="DC81" t="s">
        <v>177</v>
      </c>
      <c r="DD81" t="s">
        <v>177</v>
      </c>
      <c r="DE81" s="18">
        <f t="shared" si="17"/>
        <v>2</v>
      </c>
      <c r="DF81" s="23">
        <v>2</v>
      </c>
      <c r="DG81" s="26">
        <f t="shared" si="18"/>
        <v>4</v>
      </c>
      <c r="DH81" s="18" t="s">
        <v>177</v>
      </c>
      <c r="DI81" s="23">
        <v>3</v>
      </c>
      <c r="DJ81" s="26">
        <f t="shared" si="19"/>
        <v>0</v>
      </c>
      <c r="DK81" t="s">
        <v>177</v>
      </c>
      <c r="DL81" t="s">
        <v>177</v>
      </c>
      <c r="DM81" t="s">
        <v>177</v>
      </c>
      <c r="DN81" t="s">
        <v>177</v>
      </c>
      <c r="DO81" s="18">
        <f t="shared" si="15"/>
        <v>0</v>
      </c>
      <c r="DP81" s="23">
        <v>4</v>
      </c>
      <c r="DQ81" s="26">
        <f t="shared" si="20"/>
        <v>0</v>
      </c>
      <c r="DR81" t="s">
        <v>177</v>
      </c>
      <c r="DS81" s="18" t="s">
        <v>177</v>
      </c>
      <c r="DT81" s="23">
        <v>0.5</v>
      </c>
      <c r="DU81" s="26">
        <f t="shared" si="21"/>
        <v>0</v>
      </c>
      <c r="DV81" t="s">
        <v>177</v>
      </c>
      <c r="DW81" t="s">
        <v>177</v>
      </c>
      <c r="DX81" s="18">
        <f t="shared" si="22"/>
        <v>0</v>
      </c>
      <c r="DY81" s="23">
        <v>4</v>
      </c>
      <c r="DZ81" s="26">
        <f t="shared" si="23"/>
        <v>0</v>
      </c>
      <c r="EA81" t="s">
        <v>177</v>
      </c>
      <c r="EB81" s="18" t="s">
        <v>177</v>
      </c>
      <c r="EC81" s="23">
        <v>1</v>
      </c>
      <c r="ED81" s="26">
        <f t="shared" si="24"/>
        <v>0</v>
      </c>
      <c r="EE81" t="s">
        <v>177</v>
      </c>
      <c r="EF81" s="18" t="s">
        <v>177</v>
      </c>
      <c r="EG81" s="23">
        <v>1</v>
      </c>
      <c r="EH81" s="26">
        <f t="shared" si="25"/>
        <v>0</v>
      </c>
      <c r="EI81" t="s">
        <v>186</v>
      </c>
      <c r="EJ81" s="18" t="s">
        <v>186</v>
      </c>
      <c r="EK81" s="23">
        <v>0.5</v>
      </c>
      <c r="EL81" s="26">
        <f t="shared" si="26"/>
        <v>1.5</v>
      </c>
      <c r="EM81" t="s">
        <v>177</v>
      </c>
      <c r="EN81" s="18" t="s">
        <v>177</v>
      </c>
      <c r="EO81" s="23">
        <v>0</v>
      </c>
      <c r="EP81" s="3">
        <f t="shared" si="27"/>
        <v>5.5</v>
      </c>
      <c r="EQ81" s="29">
        <f t="shared" si="28"/>
        <v>5</v>
      </c>
      <c r="ER81">
        <v>1</v>
      </c>
      <c r="ES81" t="s">
        <v>945</v>
      </c>
      <c r="EV81" t="s">
        <v>205</v>
      </c>
      <c r="EW81">
        <v>0</v>
      </c>
      <c r="EY81">
        <v>0</v>
      </c>
      <c r="FA81">
        <v>0</v>
      </c>
      <c r="FE81">
        <v>1</v>
      </c>
      <c r="FG81" t="s">
        <v>179</v>
      </c>
      <c r="FH81" t="s">
        <v>179</v>
      </c>
      <c r="FI81" t="s">
        <v>179</v>
      </c>
      <c r="FJ81" t="s">
        <v>179</v>
      </c>
      <c r="FK81" t="s">
        <v>177</v>
      </c>
      <c r="FL81" t="s">
        <v>179</v>
      </c>
      <c r="FO81" t="s">
        <v>190</v>
      </c>
      <c r="FP81" t="s">
        <v>191</v>
      </c>
      <c r="FQ81" t="s">
        <v>191</v>
      </c>
      <c r="FR81" t="s">
        <v>191</v>
      </c>
      <c r="FS81" t="s">
        <v>191</v>
      </c>
      <c r="FT81" t="s">
        <v>191</v>
      </c>
      <c r="FU81" t="s">
        <v>191</v>
      </c>
      <c r="FV81" t="s">
        <v>191</v>
      </c>
      <c r="FW81" t="s">
        <v>191</v>
      </c>
      <c r="FX81" t="s">
        <v>191</v>
      </c>
      <c r="FY81">
        <v>0</v>
      </c>
      <c r="FZ81" t="s">
        <v>175</v>
      </c>
      <c r="GA81" t="s">
        <v>1082</v>
      </c>
      <c r="GB81" t="s">
        <v>1083</v>
      </c>
      <c r="GC81" t="s">
        <v>1084</v>
      </c>
      <c r="GD81" t="s">
        <v>1085</v>
      </c>
      <c r="GE81" t="s">
        <v>382</v>
      </c>
      <c r="GX81">
        <v>39637023</v>
      </c>
      <c r="GY81" t="s">
        <v>1086</v>
      </c>
      <c r="GZ81" t="s">
        <v>1087</v>
      </c>
      <c r="HB81">
        <v>80</v>
      </c>
    </row>
    <row r="82" spans="1:210" x14ac:dyDescent="0.25">
      <c r="A82" t="s">
        <v>1088</v>
      </c>
      <c r="B82" t="s">
        <v>1089</v>
      </c>
      <c r="F82" t="s">
        <v>940</v>
      </c>
      <c r="G82" t="s">
        <v>941</v>
      </c>
      <c r="H82" t="s">
        <v>169</v>
      </c>
      <c r="I82" t="s">
        <v>170</v>
      </c>
      <c r="J82" t="s">
        <v>1188</v>
      </c>
      <c r="K82" t="s">
        <v>1090</v>
      </c>
      <c r="L82" t="s">
        <v>1091</v>
      </c>
      <c r="M82">
        <v>1</v>
      </c>
      <c r="N82">
        <v>1</v>
      </c>
      <c r="O82">
        <v>2</v>
      </c>
      <c r="P82" t="s">
        <v>176</v>
      </c>
      <c r="Q82" t="s">
        <v>175</v>
      </c>
      <c r="R82" t="s">
        <v>179</v>
      </c>
      <c r="S82" t="s">
        <v>175</v>
      </c>
      <c r="T82" t="s">
        <v>177</v>
      </c>
      <c r="U82">
        <v>0</v>
      </c>
      <c r="V82">
        <v>0</v>
      </c>
      <c r="W82">
        <v>1</v>
      </c>
      <c r="X82">
        <v>1</v>
      </c>
      <c r="Y82" s="4" t="s">
        <v>3390</v>
      </c>
      <c r="Z82" t="s">
        <v>177</v>
      </c>
      <c r="AA82" t="s">
        <v>177</v>
      </c>
      <c r="AB82" t="s">
        <v>177</v>
      </c>
      <c r="AC82" t="s">
        <v>177</v>
      </c>
      <c r="AD82" t="s">
        <v>177</v>
      </c>
      <c r="AE82" t="s">
        <v>179</v>
      </c>
      <c r="AF82" t="s">
        <v>177</v>
      </c>
      <c r="AG82" t="s">
        <v>177</v>
      </c>
      <c r="AH82" t="s">
        <v>177</v>
      </c>
      <c r="AI82" t="s">
        <v>177</v>
      </c>
      <c r="AJ82" t="s">
        <v>177</v>
      </c>
      <c r="AK82" t="s">
        <v>179</v>
      </c>
      <c r="AL82" t="s">
        <v>177</v>
      </c>
      <c r="AM82" t="s">
        <v>179</v>
      </c>
      <c r="AN82" t="s">
        <v>177</v>
      </c>
      <c r="AO82" t="s">
        <v>177</v>
      </c>
      <c r="AP82" t="s">
        <v>177</v>
      </c>
      <c r="AQ82" t="s">
        <v>177</v>
      </c>
      <c r="AR82" t="s">
        <v>179</v>
      </c>
      <c r="AS82" t="s">
        <v>376</v>
      </c>
      <c r="AT82">
        <v>0</v>
      </c>
      <c r="BE82" t="s">
        <v>205</v>
      </c>
      <c r="BF82" t="s">
        <v>177</v>
      </c>
      <c r="BG82" t="s">
        <v>177</v>
      </c>
      <c r="BH82" t="s">
        <v>177</v>
      </c>
      <c r="BI82" t="s">
        <v>177</v>
      </c>
      <c r="BJ82" t="s">
        <v>177</v>
      </c>
      <c r="BK82" t="s">
        <v>177</v>
      </c>
      <c r="BL82" t="s">
        <v>177</v>
      </c>
      <c r="BM82" t="s">
        <v>177</v>
      </c>
      <c r="BN82" t="s">
        <v>186</v>
      </c>
      <c r="BO82" t="s">
        <v>177</v>
      </c>
      <c r="BP82" t="s">
        <v>188</v>
      </c>
      <c r="BQ82" t="s">
        <v>177</v>
      </c>
      <c r="BR82" t="s">
        <v>177</v>
      </c>
      <c r="BS82" t="s">
        <v>186</v>
      </c>
      <c r="BT82">
        <f t="shared" si="16"/>
        <v>26</v>
      </c>
      <c r="BV82">
        <v>3</v>
      </c>
      <c r="BW82">
        <v>1</v>
      </c>
      <c r="BX82">
        <v>1</v>
      </c>
      <c r="BY82" t="s">
        <v>175</v>
      </c>
      <c r="BZ82" t="s">
        <v>175</v>
      </c>
      <c r="CA82" t="s">
        <v>177</v>
      </c>
      <c r="CB82" t="s">
        <v>177</v>
      </c>
      <c r="CC82" t="s">
        <v>177</v>
      </c>
      <c r="CD82" t="s">
        <v>177</v>
      </c>
      <c r="CE82" t="s">
        <v>177</v>
      </c>
      <c r="CF82" t="s">
        <v>177</v>
      </c>
      <c r="CG82">
        <v>1</v>
      </c>
      <c r="CH82" t="s">
        <v>220</v>
      </c>
      <c r="CI82" t="s">
        <v>185</v>
      </c>
      <c r="CJ82" t="s">
        <v>179</v>
      </c>
      <c r="CK82" t="s">
        <v>177</v>
      </c>
      <c r="CL82" t="s">
        <v>177</v>
      </c>
      <c r="CM82" t="s">
        <v>179</v>
      </c>
      <c r="CN82" t="s">
        <v>177</v>
      </c>
      <c r="CO82" t="s">
        <v>177</v>
      </c>
      <c r="CP82" t="s">
        <v>179</v>
      </c>
      <c r="CQ82" t="s">
        <v>177</v>
      </c>
      <c r="CR82" t="s">
        <v>177</v>
      </c>
      <c r="CS82" t="s">
        <v>177</v>
      </c>
      <c r="CW82" t="s">
        <v>186</v>
      </c>
      <c r="CX82" t="s">
        <v>186</v>
      </c>
      <c r="DA82" t="s">
        <v>186</v>
      </c>
      <c r="DB82" t="s">
        <v>177</v>
      </c>
      <c r="DC82" t="s">
        <v>177</v>
      </c>
      <c r="DD82" t="s">
        <v>177</v>
      </c>
      <c r="DE82" s="18">
        <f t="shared" si="17"/>
        <v>3</v>
      </c>
      <c r="DF82" s="23">
        <v>2</v>
      </c>
      <c r="DG82" s="26">
        <f t="shared" si="18"/>
        <v>6</v>
      </c>
      <c r="DH82" s="18" t="s">
        <v>177</v>
      </c>
      <c r="DI82" s="23">
        <v>3</v>
      </c>
      <c r="DJ82" s="26">
        <f t="shared" si="19"/>
        <v>0</v>
      </c>
      <c r="DK82" t="s">
        <v>177</v>
      </c>
      <c r="DL82" t="s">
        <v>177</v>
      </c>
      <c r="DM82" t="s">
        <v>177</v>
      </c>
      <c r="DN82" t="s">
        <v>177</v>
      </c>
      <c r="DO82" s="18">
        <f t="shared" si="15"/>
        <v>0</v>
      </c>
      <c r="DP82" s="23">
        <v>4</v>
      </c>
      <c r="DQ82" s="26">
        <f t="shared" si="20"/>
        <v>0</v>
      </c>
      <c r="DR82" t="s">
        <v>177</v>
      </c>
      <c r="DS82" s="18" t="s">
        <v>177</v>
      </c>
      <c r="DT82" s="23">
        <v>0.5</v>
      </c>
      <c r="DU82" s="26">
        <f t="shared" si="21"/>
        <v>0</v>
      </c>
      <c r="DV82" t="s">
        <v>177</v>
      </c>
      <c r="DW82" t="s">
        <v>177</v>
      </c>
      <c r="DX82" s="18">
        <f t="shared" si="22"/>
        <v>0</v>
      </c>
      <c r="DY82" s="23">
        <v>4</v>
      </c>
      <c r="DZ82" s="26">
        <f t="shared" si="23"/>
        <v>0</v>
      </c>
      <c r="EA82" t="s">
        <v>177</v>
      </c>
      <c r="EB82" s="18" t="s">
        <v>177</v>
      </c>
      <c r="EC82" s="23">
        <v>1</v>
      </c>
      <c r="ED82" s="26">
        <f t="shared" si="24"/>
        <v>0</v>
      </c>
      <c r="EE82" t="s">
        <v>177</v>
      </c>
      <c r="EF82" s="18" t="s">
        <v>177</v>
      </c>
      <c r="EG82" s="23">
        <v>1</v>
      </c>
      <c r="EH82" s="26">
        <f t="shared" si="25"/>
        <v>0</v>
      </c>
      <c r="EI82" t="s">
        <v>186</v>
      </c>
      <c r="EJ82" s="18" t="s">
        <v>186</v>
      </c>
      <c r="EK82" s="23">
        <v>0.5</v>
      </c>
      <c r="EL82" s="26">
        <f t="shared" si="26"/>
        <v>1.5</v>
      </c>
      <c r="EM82" t="s">
        <v>177</v>
      </c>
      <c r="EN82" s="18" t="s">
        <v>177</v>
      </c>
      <c r="EO82" s="23">
        <v>0</v>
      </c>
      <c r="EP82" s="3">
        <f t="shared" si="27"/>
        <v>7.5</v>
      </c>
      <c r="EQ82" s="29">
        <f t="shared" si="28"/>
        <v>6</v>
      </c>
      <c r="ER82">
        <v>1</v>
      </c>
      <c r="ES82" t="s">
        <v>189</v>
      </c>
      <c r="EV82" t="s">
        <v>205</v>
      </c>
      <c r="EW82">
        <v>0</v>
      </c>
      <c r="EY82">
        <v>1</v>
      </c>
      <c r="EZ82">
        <v>1</v>
      </c>
      <c r="FA82">
        <v>1</v>
      </c>
      <c r="FB82">
        <v>1</v>
      </c>
      <c r="FE82">
        <v>1</v>
      </c>
      <c r="FG82" t="s">
        <v>179</v>
      </c>
      <c r="FH82" t="s">
        <v>175</v>
      </c>
      <c r="FI82" t="s">
        <v>175</v>
      </c>
      <c r="FJ82" t="s">
        <v>175</v>
      </c>
      <c r="FK82" t="s">
        <v>177</v>
      </c>
      <c r="FL82" t="s">
        <v>179</v>
      </c>
      <c r="FO82" t="s">
        <v>190</v>
      </c>
      <c r="FP82" t="s">
        <v>191</v>
      </c>
      <c r="FQ82" t="s">
        <v>190</v>
      </c>
      <c r="FR82" t="s">
        <v>191</v>
      </c>
      <c r="FS82" t="s">
        <v>191</v>
      </c>
      <c r="FT82" t="s">
        <v>191</v>
      </c>
      <c r="FU82" t="s">
        <v>190</v>
      </c>
      <c r="FV82" t="s">
        <v>190</v>
      </c>
      <c r="FW82" t="s">
        <v>191</v>
      </c>
      <c r="FX82" t="s">
        <v>191</v>
      </c>
      <c r="FY82">
        <v>0</v>
      </c>
      <c r="FZ82" t="s">
        <v>175</v>
      </c>
      <c r="GA82" t="s">
        <v>1092</v>
      </c>
      <c r="GB82" t="s">
        <v>1093</v>
      </c>
      <c r="GC82" t="s">
        <v>1094</v>
      </c>
      <c r="GD82" t="s">
        <v>1095</v>
      </c>
      <c r="GE82" t="s">
        <v>1023</v>
      </c>
      <c r="GX82">
        <v>39637027</v>
      </c>
      <c r="GY82" t="s">
        <v>1096</v>
      </c>
      <c r="GZ82" t="s">
        <v>1097</v>
      </c>
      <c r="HB82">
        <v>81</v>
      </c>
    </row>
    <row r="83" spans="1:210" x14ac:dyDescent="0.25">
      <c r="A83" t="s">
        <v>1098</v>
      </c>
      <c r="B83" t="s">
        <v>1099</v>
      </c>
      <c r="F83" t="s">
        <v>940</v>
      </c>
      <c r="G83" t="s">
        <v>941</v>
      </c>
      <c r="H83" t="s">
        <v>169</v>
      </c>
      <c r="I83" t="s">
        <v>170</v>
      </c>
      <c r="J83" t="s">
        <v>1188</v>
      </c>
      <c r="K83" t="s">
        <v>1100</v>
      </c>
      <c r="L83" t="s">
        <v>1101</v>
      </c>
      <c r="M83">
        <v>1</v>
      </c>
      <c r="N83">
        <v>1</v>
      </c>
      <c r="O83">
        <v>2</v>
      </c>
      <c r="P83" t="s">
        <v>232</v>
      </c>
      <c r="Q83" t="s">
        <v>186</v>
      </c>
      <c r="R83" t="s">
        <v>187</v>
      </c>
      <c r="S83" t="s">
        <v>175</v>
      </c>
      <c r="T83" t="s">
        <v>177</v>
      </c>
      <c r="U83">
        <v>0</v>
      </c>
      <c r="V83">
        <v>0</v>
      </c>
      <c r="W83">
        <v>1</v>
      </c>
      <c r="X83">
        <v>1</v>
      </c>
      <c r="Y83" s="4" t="s">
        <v>3390</v>
      </c>
      <c r="Z83" t="s">
        <v>177</v>
      </c>
      <c r="AA83" t="s">
        <v>177</v>
      </c>
      <c r="AB83" t="s">
        <v>177</v>
      </c>
      <c r="AC83" t="s">
        <v>177</v>
      </c>
      <c r="AD83" t="s">
        <v>177</v>
      </c>
      <c r="AE83" t="s">
        <v>179</v>
      </c>
      <c r="AF83" t="s">
        <v>177</v>
      </c>
      <c r="AG83" t="s">
        <v>177</v>
      </c>
      <c r="AH83" t="s">
        <v>177</v>
      </c>
      <c r="AI83" t="s">
        <v>177</v>
      </c>
      <c r="AJ83" t="s">
        <v>177</v>
      </c>
      <c r="AK83" t="s">
        <v>179</v>
      </c>
      <c r="AL83" t="s">
        <v>177</v>
      </c>
      <c r="AM83" t="s">
        <v>179</v>
      </c>
      <c r="AN83" t="s">
        <v>177</v>
      </c>
      <c r="AO83" t="s">
        <v>177</v>
      </c>
      <c r="AP83" t="s">
        <v>177</v>
      </c>
      <c r="AQ83" t="s">
        <v>177</v>
      </c>
      <c r="AR83" t="s">
        <v>179</v>
      </c>
      <c r="AS83" t="s">
        <v>206</v>
      </c>
      <c r="AT83">
        <v>0</v>
      </c>
      <c r="BE83" t="s">
        <v>301</v>
      </c>
      <c r="BF83" t="s">
        <v>177</v>
      </c>
      <c r="BG83" t="s">
        <v>177</v>
      </c>
      <c r="BH83" t="s">
        <v>177</v>
      </c>
      <c r="BI83" t="s">
        <v>177</v>
      </c>
      <c r="BJ83" t="s">
        <v>177</v>
      </c>
      <c r="BK83" t="s">
        <v>183</v>
      </c>
      <c r="BL83" t="s">
        <v>177</v>
      </c>
      <c r="BM83" t="s">
        <v>177</v>
      </c>
      <c r="BN83" t="s">
        <v>177</v>
      </c>
      <c r="BO83" t="s">
        <v>183</v>
      </c>
      <c r="BP83" t="s">
        <v>188</v>
      </c>
      <c r="BQ83" t="s">
        <v>177</v>
      </c>
      <c r="BR83" t="s">
        <v>177</v>
      </c>
      <c r="BS83" t="s">
        <v>186</v>
      </c>
      <c r="BT83">
        <f t="shared" si="16"/>
        <v>73</v>
      </c>
      <c r="BV83">
        <v>2</v>
      </c>
      <c r="BW83">
        <v>2</v>
      </c>
      <c r="BX83">
        <v>1</v>
      </c>
      <c r="BY83" t="s">
        <v>188</v>
      </c>
      <c r="BZ83" t="s">
        <v>187</v>
      </c>
      <c r="CA83" t="s">
        <v>177</v>
      </c>
      <c r="CB83" t="s">
        <v>177</v>
      </c>
      <c r="CC83" t="s">
        <v>179</v>
      </c>
      <c r="CD83" t="s">
        <v>177</v>
      </c>
      <c r="CE83" t="s">
        <v>177</v>
      </c>
      <c r="CF83" t="s">
        <v>175</v>
      </c>
      <c r="CG83">
        <v>1</v>
      </c>
      <c r="CH83" t="s">
        <v>461</v>
      </c>
      <c r="CI83" t="s">
        <v>956</v>
      </c>
      <c r="CJ83" t="s">
        <v>179</v>
      </c>
      <c r="CK83" t="s">
        <v>177</v>
      </c>
      <c r="CL83" t="s">
        <v>177</v>
      </c>
      <c r="CM83" t="s">
        <v>177</v>
      </c>
      <c r="CN83" t="s">
        <v>179</v>
      </c>
      <c r="CO83" t="s">
        <v>177</v>
      </c>
      <c r="CP83" t="s">
        <v>179</v>
      </c>
      <c r="CQ83" t="s">
        <v>177</v>
      </c>
      <c r="CR83" t="s">
        <v>177</v>
      </c>
      <c r="CS83" t="s">
        <v>177</v>
      </c>
      <c r="CW83" t="s">
        <v>175</v>
      </c>
      <c r="CX83" t="s">
        <v>175</v>
      </c>
      <c r="DA83" t="s">
        <v>188</v>
      </c>
      <c r="DB83" t="s">
        <v>175</v>
      </c>
      <c r="DC83" t="s">
        <v>177</v>
      </c>
      <c r="DD83" t="s">
        <v>177</v>
      </c>
      <c r="DE83" s="18">
        <f t="shared" si="17"/>
        <v>7</v>
      </c>
      <c r="DF83" s="23">
        <v>2</v>
      </c>
      <c r="DG83" s="26">
        <f t="shared" si="18"/>
        <v>14</v>
      </c>
      <c r="DH83" s="18" t="s">
        <v>177</v>
      </c>
      <c r="DI83" s="23">
        <v>3</v>
      </c>
      <c r="DJ83" s="26">
        <f t="shared" si="19"/>
        <v>0</v>
      </c>
      <c r="DK83" t="s">
        <v>177</v>
      </c>
      <c r="DL83" t="s">
        <v>177</v>
      </c>
      <c r="DM83" t="s">
        <v>177</v>
      </c>
      <c r="DN83" t="s">
        <v>177</v>
      </c>
      <c r="DO83" s="18">
        <f t="shared" si="15"/>
        <v>0</v>
      </c>
      <c r="DP83" s="23">
        <v>4</v>
      </c>
      <c r="DQ83" s="26">
        <f t="shared" si="20"/>
        <v>0</v>
      </c>
      <c r="DR83" t="s">
        <v>177</v>
      </c>
      <c r="DS83" s="18" t="s">
        <v>177</v>
      </c>
      <c r="DT83" s="23">
        <v>0.5</v>
      </c>
      <c r="DU83" s="26">
        <f t="shared" si="21"/>
        <v>0</v>
      </c>
      <c r="DV83" t="s">
        <v>177</v>
      </c>
      <c r="DW83" t="s">
        <v>177</v>
      </c>
      <c r="DX83" s="18">
        <f t="shared" si="22"/>
        <v>0</v>
      </c>
      <c r="DY83" s="23">
        <v>4</v>
      </c>
      <c r="DZ83" s="26">
        <f t="shared" si="23"/>
        <v>0</v>
      </c>
      <c r="EA83" t="s">
        <v>177</v>
      </c>
      <c r="EB83" s="18" t="s">
        <v>177</v>
      </c>
      <c r="EC83" s="23">
        <v>1</v>
      </c>
      <c r="ED83" s="26">
        <f t="shared" si="24"/>
        <v>0</v>
      </c>
      <c r="EE83" t="s">
        <v>177</v>
      </c>
      <c r="EF83" s="18" t="s">
        <v>177</v>
      </c>
      <c r="EG83" s="23">
        <v>1</v>
      </c>
      <c r="EH83" s="26">
        <f t="shared" si="25"/>
        <v>0</v>
      </c>
      <c r="EI83" t="s">
        <v>186</v>
      </c>
      <c r="EJ83" s="18" t="s">
        <v>186</v>
      </c>
      <c r="EK83" s="23">
        <v>0.5</v>
      </c>
      <c r="EL83" s="26">
        <f t="shared" si="26"/>
        <v>1.5</v>
      </c>
      <c r="EM83" t="s">
        <v>177</v>
      </c>
      <c r="EN83" s="18" t="s">
        <v>177</v>
      </c>
      <c r="EO83" s="23">
        <v>0</v>
      </c>
      <c r="EP83" s="3">
        <f t="shared" si="27"/>
        <v>15.5</v>
      </c>
      <c r="EQ83" s="29">
        <f t="shared" si="28"/>
        <v>10</v>
      </c>
      <c r="ER83">
        <v>1</v>
      </c>
      <c r="ES83" t="s">
        <v>945</v>
      </c>
      <c r="EV83" t="s">
        <v>339</v>
      </c>
      <c r="EW83">
        <v>0</v>
      </c>
      <c r="EY83">
        <v>0</v>
      </c>
      <c r="FA83">
        <v>0</v>
      </c>
      <c r="FE83">
        <v>1</v>
      </c>
      <c r="FG83" t="s">
        <v>179</v>
      </c>
      <c r="FH83" t="s">
        <v>175</v>
      </c>
      <c r="FI83" t="s">
        <v>175</v>
      </c>
      <c r="FJ83" t="s">
        <v>175</v>
      </c>
      <c r="FK83" t="s">
        <v>177</v>
      </c>
      <c r="FL83" t="s">
        <v>179</v>
      </c>
      <c r="FO83" t="s">
        <v>190</v>
      </c>
      <c r="FP83" t="s">
        <v>191</v>
      </c>
      <c r="FQ83" t="s">
        <v>190</v>
      </c>
      <c r="FR83" t="s">
        <v>191</v>
      </c>
      <c r="FS83" t="s">
        <v>190</v>
      </c>
      <c r="FT83" t="s">
        <v>191</v>
      </c>
      <c r="FU83" t="s">
        <v>190</v>
      </c>
      <c r="FV83" t="s">
        <v>191</v>
      </c>
      <c r="FW83" t="s">
        <v>191</v>
      </c>
      <c r="FX83" t="s">
        <v>191</v>
      </c>
      <c r="FY83">
        <v>0</v>
      </c>
      <c r="FZ83" t="s">
        <v>186</v>
      </c>
      <c r="GA83" t="s">
        <v>1103</v>
      </c>
      <c r="GB83" t="s">
        <v>1104</v>
      </c>
      <c r="GC83" t="s">
        <v>1105</v>
      </c>
      <c r="GD83" t="s">
        <v>1106</v>
      </c>
      <c r="GE83" t="s">
        <v>1107</v>
      </c>
      <c r="GX83">
        <v>39637031</v>
      </c>
      <c r="GY83" t="s">
        <v>1108</v>
      </c>
      <c r="GZ83" t="s">
        <v>1109</v>
      </c>
      <c r="HB83">
        <v>82</v>
      </c>
    </row>
    <row r="84" spans="1:210" x14ac:dyDescent="0.25">
      <c r="A84" t="s">
        <v>1110</v>
      </c>
      <c r="B84" t="s">
        <v>1111</v>
      </c>
      <c r="F84" t="s">
        <v>940</v>
      </c>
      <c r="G84" t="s">
        <v>941</v>
      </c>
      <c r="H84" t="s">
        <v>169</v>
      </c>
      <c r="I84" t="s">
        <v>170</v>
      </c>
      <c r="J84" t="s">
        <v>1188</v>
      </c>
      <c r="K84" t="s">
        <v>1112</v>
      </c>
      <c r="L84" t="s">
        <v>1113</v>
      </c>
      <c r="M84">
        <v>1</v>
      </c>
      <c r="N84">
        <v>1</v>
      </c>
      <c r="O84">
        <v>2</v>
      </c>
      <c r="P84" t="s">
        <v>176</v>
      </c>
      <c r="Q84" t="s">
        <v>175</v>
      </c>
      <c r="R84" t="s">
        <v>187</v>
      </c>
      <c r="S84" t="s">
        <v>175</v>
      </c>
      <c r="T84" t="s">
        <v>177</v>
      </c>
      <c r="U84">
        <v>0</v>
      </c>
      <c r="V84">
        <v>0</v>
      </c>
      <c r="W84">
        <v>1</v>
      </c>
      <c r="X84">
        <v>1</v>
      </c>
      <c r="Y84" s="4" t="s">
        <v>3390</v>
      </c>
      <c r="Z84" t="s">
        <v>177</v>
      </c>
      <c r="AA84" t="s">
        <v>177</v>
      </c>
      <c r="AB84" t="s">
        <v>177</v>
      </c>
      <c r="AC84" t="s">
        <v>177</v>
      </c>
      <c r="AD84" t="s">
        <v>177</v>
      </c>
      <c r="AE84" t="s">
        <v>179</v>
      </c>
      <c r="AF84" t="s">
        <v>177</v>
      </c>
      <c r="AG84" t="s">
        <v>177</v>
      </c>
      <c r="AH84" t="s">
        <v>177</v>
      </c>
      <c r="AI84" t="s">
        <v>177</v>
      </c>
      <c r="AJ84" t="s">
        <v>177</v>
      </c>
      <c r="AK84" t="s">
        <v>179</v>
      </c>
      <c r="AL84" t="s">
        <v>177</v>
      </c>
      <c r="AM84" t="s">
        <v>179</v>
      </c>
      <c r="AN84" t="s">
        <v>177</v>
      </c>
      <c r="AO84" t="s">
        <v>177</v>
      </c>
      <c r="AP84" t="s">
        <v>177</v>
      </c>
      <c r="AQ84" t="s">
        <v>177</v>
      </c>
      <c r="AR84" t="s">
        <v>179</v>
      </c>
      <c r="AS84" t="s">
        <v>177</v>
      </c>
      <c r="AT84">
        <v>0</v>
      </c>
      <c r="BE84" t="s">
        <v>177</v>
      </c>
      <c r="BF84" t="s">
        <v>177</v>
      </c>
      <c r="BG84" t="s">
        <v>177</v>
      </c>
      <c r="BH84" t="s">
        <v>177</v>
      </c>
      <c r="BI84" t="s">
        <v>177</v>
      </c>
      <c r="BJ84" t="s">
        <v>177</v>
      </c>
      <c r="BK84" t="s">
        <v>205</v>
      </c>
      <c r="BL84" t="s">
        <v>177</v>
      </c>
      <c r="BM84" t="s">
        <v>177</v>
      </c>
      <c r="BN84" t="s">
        <v>177</v>
      </c>
      <c r="BO84" t="s">
        <v>177</v>
      </c>
      <c r="BP84" t="s">
        <v>177</v>
      </c>
      <c r="BQ84" t="s">
        <v>177</v>
      </c>
      <c r="BR84" t="s">
        <v>177</v>
      </c>
      <c r="BS84" t="s">
        <v>177</v>
      </c>
      <c r="BT84">
        <f t="shared" si="16"/>
        <v>15</v>
      </c>
      <c r="BV84">
        <v>5</v>
      </c>
      <c r="BW84">
        <v>2</v>
      </c>
      <c r="BX84">
        <v>1</v>
      </c>
      <c r="BY84" t="s">
        <v>186</v>
      </c>
      <c r="BZ84" t="s">
        <v>175</v>
      </c>
      <c r="CA84" t="s">
        <v>177</v>
      </c>
      <c r="CB84" t="s">
        <v>177</v>
      </c>
      <c r="CC84" t="s">
        <v>179</v>
      </c>
      <c r="CD84" t="s">
        <v>177</v>
      </c>
      <c r="CE84" t="s">
        <v>175</v>
      </c>
      <c r="CF84" t="s">
        <v>175</v>
      </c>
      <c r="CG84">
        <v>1</v>
      </c>
      <c r="CH84" t="s">
        <v>376</v>
      </c>
      <c r="CI84" t="s">
        <v>185</v>
      </c>
      <c r="CJ84" t="s">
        <v>179</v>
      </c>
      <c r="CK84" t="s">
        <v>177</v>
      </c>
      <c r="CL84" t="s">
        <v>177</v>
      </c>
      <c r="CM84" t="s">
        <v>179</v>
      </c>
      <c r="CN84" t="s">
        <v>177</v>
      </c>
      <c r="CO84" t="s">
        <v>177</v>
      </c>
      <c r="CP84" t="s">
        <v>179</v>
      </c>
      <c r="CQ84" t="s">
        <v>177</v>
      </c>
      <c r="CR84" t="s">
        <v>177</v>
      </c>
      <c r="CS84" t="s">
        <v>177</v>
      </c>
      <c r="CW84" t="s">
        <v>186</v>
      </c>
      <c r="CX84" t="s">
        <v>186</v>
      </c>
      <c r="DA84" t="s">
        <v>187</v>
      </c>
      <c r="DB84" t="s">
        <v>177</v>
      </c>
      <c r="DC84" t="s">
        <v>177</v>
      </c>
      <c r="DD84" t="s">
        <v>177</v>
      </c>
      <c r="DE84" s="18">
        <f t="shared" si="17"/>
        <v>4</v>
      </c>
      <c r="DF84" s="23">
        <v>2</v>
      </c>
      <c r="DG84" s="26">
        <f t="shared" si="18"/>
        <v>8</v>
      </c>
      <c r="DH84" s="18" t="s">
        <v>177</v>
      </c>
      <c r="DI84" s="23">
        <v>3</v>
      </c>
      <c r="DJ84" s="26">
        <f t="shared" si="19"/>
        <v>0</v>
      </c>
      <c r="DK84" t="s">
        <v>177</v>
      </c>
      <c r="DL84" t="s">
        <v>177</v>
      </c>
      <c r="DM84" t="s">
        <v>177</v>
      </c>
      <c r="DN84" t="s">
        <v>177</v>
      </c>
      <c r="DO84" s="18">
        <f t="shared" si="15"/>
        <v>0</v>
      </c>
      <c r="DP84" s="23">
        <v>4</v>
      </c>
      <c r="DQ84" s="26">
        <f t="shared" si="20"/>
        <v>0</v>
      </c>
      <c r="DR84" t="s">
        <v>177</v>
      </c>
      <c r="DS84" s="18" t="s">
        <v>177</v>
      </c>
      <c r="DT84" s="23">
        <v>0.5</v>
      </c>
      <c r="DU84" s="26">
        <f t="shared" si="21"/>
        <v>0</v>
      </c>
      <c r="DV84" t="s">
        <v>177</v>
      </c>
      <c r="DW84" t="s">
        <v>177</v>
      </c>
      <c r="DX84" s="18">
        <f t="shared" si="22"/>
        <v>0</v>
      </c>
      <c r="DY84" s="23">
        <v>4</v>
      </c>
      <c r="DZ84" s="26">
        <f t="shared" si="23"/>
        <v>0</v>
      </c>
      <c r="EA84" t="s">
        <v>177</v>
      </c>
      <c r="EB84" s="18" t="s">
        <v>177</v>
      </c>
      <c r="EC84" s="23">
        <v>1</v>
      </c>
      <c r="ED84" s="26">
        <f t="shared" si="24"/>
        <v>0</v>
      </c>
      <c r="EE84" t="s">
        <v>177</v>
      </c>
      <c r="EF84" s="18" t="s">
        <v>177</v>
      </c>
      <c r="EG84" s="23">
        <v>1</v>
      </c>
      <c r="EH84" s="26">
        <f t="shared" si="25"/>
        <v>0</v>
      </c>
      <c r="EI84" t="s">
        <v>186</v>
      </c>
      <c r="EJ84" s="18" t="s">
        <v>186</v>
      </c>
      <c r="EK84" s="23">
        <v>0.5</v>
      </c>
      <c r="EL84" s="26">
        <f t="shared" si="26"/>
        <v>1.5</v>
      </c>
      <c r="EM84" t="s">
        <v>177</v>
      </c>
      <c r="EN84" s="18" t="s">
        <v>177</v>
      </c>
      <c r="EO84" s="23">
        <v>0</v>
      </c>
      <c r="EP84" s="3">
        <f t="shared" si="27"/>
        <v>9.5</v>
      </c>
      <c r="EQ84" s="29">
        <f t="shared" si="28"/>
        <v>7</v>
      </c>
      <c r="ER84">
        <v>1</v>
      </c>
      <c r="ES84" t="s">
        <v>945</v>
      </c>
      <c r="EV84" t="s">
        <v>174</v>
      </c>
      <c r="EW84">
        <v>0</v>
      </c>
      <c r="EY84">
        <v>0</v>
      </c>
      <c r="FA84">
        <v>0</v>
      </c>
      <c r="FE84">
        <v>1</v>
      </c>
      <c r="FG84" t="s">
        <v>179</v>
      </c>
      <c r="FH84" t="s">
        <v>175</v>
      </c>
      <c r="FI84" t="s">
        <v>175</v>
      </c>
      <c r="FJ84" t="s">
        <v>175</v>
      </c>
      <c r="FK84" t="s">
        <v>177</v>
      </c>
      <c r="FL84" t="s">
        <v>179</v>
      </c>
      <c r="FO84" t="s">
        <v>190</v>
      </c>
      <c r="FP84" t="s">
        <v>191</v>
      </c>
      <c r="FQ84" t="s">
        <v>190</v>
      </c>
      <c r="FR84" t="s">
        <v>191</v>
      </c>
      <c r="FS84" t="s">
        <v>191</v>
      </c>
      <c r="FT84" t="s">
        <v>191</v>
      </c>
      <c r="FU84" t="s">
        <v>190</v>
      </c>
      <c r="FV84" t="s">
        <v>191</v>
      </c>
      <c r="FW84" t="s">
        <v>191</v>
      </c>
      <c r="FX84" t="s">
        <v>191</v>
      </c>
      <c r="FY84">
        <v>0</v>
      </c>
      <c r="FZ84" t="s">
        <v>175</v>
      </c>
      <c r="GA84" t="s">
        <v>1114</v>
      </c>
      <c r="GB84" t="s">
        <v>1115</v>
      </c>
      <c r="GC84" t="s">
        <v>1116</v>
      </c>
      <c r="GD84" t="s">
        <v>1117</v>
      </c>
      <c r="GE84" t="s">
        <v>466</v>
      </c>
      <c r="GX84">
        <v>39637034</v>
      </c>
      <c r="GY84" t="s">
        <v>1118</v>
      </c>
      <c r="GZ84" t="s">
        <v>1119</v>
      </c>
      <c r="HB84">
        <v>83</v>
      </c>
    </row>
    <row r="85" spans="1:210" x14ac:dyDescent="0.25">
      <c r="A85" t="s">
        <v>1120</v>
      </c>
      <c r="B85" t="s">
        <v>1121</v>
      </c>
      <c r="F85" t="s">
        <v>940</v>
      </c>
      <c r="G85" t="s">
        <v>941</v>
      </c>
      <c r="H85" t="s">
        <v>169</v>
      </c>
      <c r="I85" t="s">
        <v>170</v>
      </c>
      <c r="J85" t="s">
        <v>1188</v>
      </c>
      <c r="K85" t="s">
        <v>1122</v>
      </c>
      <c r="L85" t="s">
        <v>1123</v>
      </c>
      <c r="M85">
        <v>1</v>
      </c>
      <c r="N85">
        <v>1</v>
      </c>
      <c r="O85">
        <v>2</v>
      </c>
      <c r="P85" t="s">
        <v>183</v>
      </c>
      <c r="Q85" t="s">
        <v>177</v>
      </c>
      <c r="R85" t="s">
        <v>186</v>
      </c>
      <c r="S85" t="s">
        <v>175</v>
      </c>
      <c r="T85" t="s">
        <v>179</v>
      </c>
      <c r="U85">
        <v>0</v>
      </c>
      <c r="V85">
        <v>0</v>
      </c>
      <c r="W85">
        <v>1</v>
      </c>
      <c r="X85">
        <v>1</v>
      </c>
      <c r="Y85" s="4" t="s">
        <v>3390</v>
      </c>
      <c r="Z85" t="s">
        <v>177</v>
      </c>
      <c r="AA85" t="s">
        <v>177</v>
      </c>
      <c r="AB85" t="s">
        <v>177</v>
      </c>
      <c r="AC85" t="s">
        <v>177</v>
      </c>
      <c r="AD85" t="s">
        <v>177</v>
      </c>
      <c r="AE85" t="s">
        <v>179</v>
      </c>
      <c r="AF85" t="s">
        <v>177</v>
      </c>
      <c r="AG85" t="s">
        <v>177</v>
      </c>
      <c r="AH85" t="s">
        <v>177</v>
      </c>
      <c r="AI85" t="s">
        <v>177</v>
      </c>
      <c r="AJ85" t="s">
        <v>177</v>
      </c>
      <c r="AK85" t="s">
        <v>179</v>
      </c>
      <c r="AL85" t="s">
        <v>177</v>
      </c>
      <c r="AM85" t="s">
        <v>179</v>
      </c>
      <c r="AN85" t="s">
        <v>177</v>
      </c>
      <c r="AO85" t="s">
        <v>177</v>
      </c>
      <c r="AP85" t="s">
        <v>177</v>
      </c>
      <c r="AQ85" t="s">
        <v>177</v>
      </c>
      <c r="AR85" t="s">
        <v>175</v>
      </c>
      <c r="AS85" t="s">
        <v>288</v>
      </c>
      <c r="AT85">
        <v>0</v>
      </c>
      <c r="BE85" t="s">
        <v>301</v>
      </c>
      <c r="BF85" t="s">
        <v>177</v>
      </c>
      <c r="BG85" t="s">
        <v>177</v>
      </c>
      <c r="BH85" t="s">
        <v>177</v>
      </c>
      <c r="BI85" t="s">
        <v>177</v>
      </c>
      <c r="BJ85" t="s">
        <v>177</v>
      </c>
      <c r="BK85" t="s">
        <v>177</v>
      </c>
      <c r="BL85" t="s">
        <v>177</v>
      </c>
      <c r="BM85" t="s">
        <v>177</v>
      </c>
      <c r="BN85" t="s">
        <v>177</v>
      </c>
      <c r="BO85" t="s">
        <v>177</v>
      </c>
      <c r="BP85" t="s">
        <v>177</v>
      </c>
      <c r="BQ85" t="s">
        <v>177</v>
      </c>
      <c r="BR85" t="s">
        <v>177</v>
      </c>
      <c r="BS85" t="s">
        <v>186</v>
      </c>
      <c r="BT85">
        <f t="shared" si="16"/>
        <v>48</v>
      </c>
      <c r="BV85">
        <v>3</v>
      </c>
      <c r="BW85">
        <v>1</v>
      </c>
      <c r="BX85">
        <v>1</v>
      </c>
      <c r="BY85" t="s">
        <v>205</v>
      </c>
      <c r="BZ85" t="s">
        <v>235</v>
      </c>
      <c r="CA85" t="s">
        <v>187</v>
      </c>
      <c r="CB85" t="s">
        <v>177</v>
      </c>
      <c r="CC85" t="s">
        <v>179</v>
      </c>
      <c r="CD85" t="s">
        <v>177</v>
      </c>
      <c r="CE85" t="s">
        <v>175</v>
      </c>
      <c r="CF85" t="s">
        <v>175</v>
      </c>
      <c r="CG85">
        <v>1</v>
      </c>
      <c r="CH85" t="s">
        <v>220</v>
      </c>
      <c r="CI85" t="s">
        <v>185</v>
      </c>
      <c r="CJ85" t="s">
        <v>179</v>
      </c>
      <c r="CK85" t="s">
        <v>177</v>
      </c>
      <c r="CL85" t="s">
        <v>177</v>
      </c>
      <c r="CM85" t="s">
        <v>179</v>
      </c>
      <c r="CN85" t="s">
        <v>177</v>
      </c>
      <c r="CO85" t="s">
        <v>177</v>
      </c>
      <c r="CP85" t="s">
        <v>179</v>
      </c>
      <c r="CQ85" t="s">
        <v>177</v>
      </c>
      <c r="CR85" t="s">
        <v>177</v>
      </c>
      <c r="CS85" t="s">
        <v>177</v>
      </c>
      <c r="CW85" t="s">
        <v>175</v>
      </c>
      <c r="CX85" t="s">
        <v>186</v>
      </c>
      <c r="DA85" t="s">
        <v>188</v>
      </c>
      <c r="DB85" t="s">
        <v>177</v>
      </c>
      <c r="DC85" t="s">
        <v>177</v>
      </c>
      <c r="DD85" t="s">
        <v>177</v>
      </c>
      <c r="DE85" s="18">
        <f t="shared" si="17"/>
        <v>5</v>
      </c>
      <c r="DF85" s="23">
        <v>2</v>
      </c>
      <c r="DG85" s="26">
        <f t="shared" si="18"/>
        <v>10</v>
      </c>
      <c r="DH85" s="18" t="s">
        <v>177</v>
      </c>
      <c r="DI85" s="23">
        <v>3</v>
      </c>
      <c r="DJ85" s="26">
        <f t="shared" si="19"/>
        <v>0</v>
      </c>
      <c r="DK85" t="s">
        <v>177</v>
      </c>
      <c r="DL85" t="s">
        <v>177</v>
      </c>
      <c r="DM85" t="s">
        <v>177</v>
      </c>
      <c r="DN85" t="s">
        <v>177</v>
      </c>
      <c r="DO85" s="18">
        <f t="shared" si="15"/>
        <v>0</v>
      </c>
      <c r="DP85" s="23">
        <v>4</v>
      </c>
      <c r="DQ85" s="26">
        <f t="shared" si="20"/>
        <v>0</v>
      </c>
      <c r="DR85" t="s">
        <v>177</v>
      </c>
      <c r="DS85" s="18" t="s">
        <v>177</v>
      </c>
      <c r="DT85" s="23">
        <v>0.5</v>
      </c>
      <c r="DU85" s="26">
        <f t="shared" si="21"/>
        <v>0</v>
      </c>
      <c r="DV85" t="s">
        <v>177</v>
      </c>
      <c r="DW85" t="s">
        <v>177</v>
      </c>
      <c r="DX85" s="18">
        <f t="shared" si="22"/>
        <v>0</v>
      </c>
      <c r="DY85" s="23">
        <v>4</v>
      </c>
      <c r="DZ85" s="26">
        <f t="shared" si="23"/>
        <v>0</v>
      </c>
      <c r="EA85" t="s">
        <v>177</v>
      </c>
      <c r="EB85" s="18" t="s">
        <v>177</v>
      </c>
      <c r="EC85" s="23">
        <v>1</v>
      </c>
      <c r="ED85" s="26">
        <f t="shared" si="24"/>
        <v>0</v>
      </c>
      <c r="EE85" t="s">
        <v>177</v>
      </c>
      <c r="EF85" s="18" t="s">
        <v>177</v>
      </c>
      <c r="EG85" s="23">
        <v>1</v>
      </c>
      <c r="EH85" s="26">
        <f t="shared" si="25"/>
        <v>0</v>
      </c>
      <c r="EI85" t="s">
        <v>186</v>
      </c>
      <c r="EJ85" s="18" t="s">
        <v>186</v>
      </c>
      <c r="EK85" s="23">
        <v>0.5</v>
      </c>
      <c r="EL85" s="26">
        <f t="shared" si="26"/>
        <v>1.5</v>
      </c>
      <c r="EM85" t="s">
        <v>177</v>
      </c>
      <c r="EN85" s="18" t="s">
        <v>177</v>
      </c>
      <c r="EO85" s="23">
        <v>0</v>
      </c>
      <c r="EP85" s="3">
        <f t="shared" si="27"/>
        <v>11.5</v>
      </c>
      <c r="EQ85" s="29">
        <f t="shared" si="28"/>
        <v>8</v>
      </c>
      <c r="ER85">
        <v>1</v>
      </c>
      <c r="ES85" t="s">
        <v>316</v>
      </c>
      <c r="EV85" t="s">
        <v>174</v>
      </c>
      <c r="EW85">
        <v>0</v>
      </c>
      <c r="EY85">
        <v>0</v>
      </c>
      <c r="FA85">
        <v>0</v>
      </c>
      <c r="FE85">
        <v>1</v>
      </c>
      <c r="FG85" t="s">
        <v>179</v>
      </c>
      <c r="FH85" t="s">
        <v>175</v>
      </c>
      <c r="FI85" t="s">
        <v>175</v>
      </c>
      <c r="FJ85" t="s">
        <v>175</v>
      </c>
      <c r="FK85" t="s">
        <v>175</v>
      </c>
      <c r="FL85" t="s">
        <v>179</v>
      </c>
      <c r="FO85" t="s">
        <v>190</v>
      </c>
      <c r="FP85" t="s">
        <v>191</v>
      </c>
      <c r="FQ85" t="s">
        <v>190</v>
      </c>
      <c r="FR85" t="s">
        <v>191</v>
      </c>
      <c r="FS85" t="s">
        <v>191</v>
      </c>
      <c r="FT85" t="s">
        <v>190</v>
      </c>
      <c r="FU85" t="s">
        <v>190</v>
      </c>
      <c r="FV85" t="s">
        <v>190</v>
      </c>
      <c r="FW85" t="s">
        <v>191</v>
      </c>
      <c r="FX85" t="s">
        <v>191</v>
      </c>
      <c r="FY85">
        <v>0</v>
      </c>
      <c r="FZ85" t="s">
        <v>186</v>
      </c>
      <c r="GA85" t="s">
        <v>1124</v>
      </c>
      <c r="GB85" t="s">
        <v>1125</v>
      </c>
      <c r="GC85" t="s">
        <v>1126</v>
      </c>
      <c r="GD85" t="s">
        <v>1127</v>
      </c>
      <c r="GE85" t="s">
        <v>382</v>
      </c>
      <c r="GX85">
        <v>39637038</v>
      </c>
      <c r="GY85" t="s">
        <v>1128</v>
      </c>
      <c r="GZ85" t="s">
        <v>1129</v>
      </c>
      <c r="HB85">
        <v>84</v>
      </c>
    </row>
    <row r="86" spans="1:210" x14ac:dyDescent="0.25">
      <c r="A86" t="s">
        <v>1130</v>
      </c>
      <c r="B86" t="s">
        <v>1131</v>
      </c>
      <c r="F86" t="s">
        <v>940</v>
      </c>
      <c r="G86" t="s">
        <v>1132</v>
      </c>
      <c r="H86" t="s">
        <v>169</v>
      </c>
      <c r="I86" t="s">
        <v>170</v>
      </c>
      <c r="J86" t="s">
        <v>1188</v>
      </c>
      <c r="K86" t="s">
        <v>1133</v>
      </c>
      <c r="L86" t="s">
        <v>1134</v>
      </c>
      <c r="M86">
        <v>1</v>
      </c>
      <c r="N86">
        <v>1</v>
      </c>
      <c r="O86">
        <v>2</v>
      </c>
      <c r="P86" t="s">
        <v>264</v>
      </c>
      <c r="Q86" t="s">
        <v>175</v>
      </c>
      <c r="R86" t="s">
        <v>186</v>
      </c>
      <c r="S86" t="s">
        <v>175</v>
      </c>
      <c r="T86" t="s">
        <v>177</v>
      </c>
      <c r="U86">
        <v>1</v>
      </c>
      <c r="V86">
        <v>1</v>
      </c>
      <c r="W86">
        <v>1</v>
      </c>
      <c r="X86">
        <v>1</v>
      </c>
      <c r="Y86" s="4" t="s">
        <v>3384</v>
      </c>
      <c r="Z86" t="s">
        <v>177</v>
      </c>
      <c r="AA86" t="s">
        <v>179</v>
      </c>
      <c r="AB86" t="s">
        <v>177</v>
      </c>
      <c r="AC86" t="s">
        <v>177</v>
      </c>
      <c r="AD86" t="s">
        <v>177</v>
      </c>
      <c r="AE86" t="s">
        <v>179</v>
      </c>
      <c r="AF86" t="s">
        <v>177</v>
      </c>
      <c r="AG86" t="s">
        <v>177</v>
      </c>
      <c r="AH86" t="s">
        <v>177</v>
      </c>
      <c r="AI86" t="s">
        <v>177</v>
      </c>
      <c r="AJ86" t="s">
        <v>177</v>
      </c>
      <c r="AK86" t="s">
        <v>179</v>
      </c>
      <c r="AL86" t="s">
        <v>177</v>
      </c>
      <c r="AM86" t="s">
        <v>177</v>
      </c>
      <c r="AN86" t="s">
        <v>177</v>
      </c>
      <c r="AO86" t="s">
        <v>177</v>
      </c>
      <c r="AP86" t="s">
        <v>177</v>
      </c>
      <c r="AQ86" t="s">
        <v>177</v>
      </c>
      <c r="AR86" t="s">
        <v>179</v>
      </c>
      <c r="AS86" t="s">
        <v>180</v>
      </c>
      <c r="AT86">
        <v>0</v>
      </c>
      <c r="BE86" t="s">
        <v>314</v>
      </c>
      <c r="BF86" t="s">
        <v>177</v>
      </c>
      <c r="BG86" t="s">
        <v>205</v>
      </c>
      <c r="BH86" t="s">
        <v>177</v>
      </c>
      <c r="BI86" t="s">
        <v>205</v>
      </c>
      <c r="BJ86" t="s">
        <v>186</v>
      </c>
      <c r="BK86" t="s">
        <v>177</v>
      </c>
      <c r="BL86" t="s">
        <v>177</v>
      </c>
      <c r="BM86" t="s">
        <v>188</v>
      </c>
      <c r="BN86" t="s">
        <v>177</v>
      </c>
      <c r="BO86" t="s">
        <v>177</v>
      </c>
      <c r="BP86" t="s">
        <v>183</v>
      </c>
      <c r="BQ86" t="s">
        <v>177</v>
      </c>
      <c r="BR86" t="s">
        <v>177</v>
      </c>
      <c r="BS86" t="s">
        <v>186</v>
      </c>
      <c r="BT86">
        <f t="shared" si="16"/>
        <v>76</v>
      </c>
      <c r="BV86">
        <v>5</v>
      </c>
      <c r="BW86">
        <v>1</v>
      </c>
      <c r="BX86">
        <v>1</v>
      </c>
      <c r="BY86" t="s">
        <v>187</v>
      </c>
      <c r="BZ86" t="s">
        <v>179</v>
      </c>
      <c r="CA86" t="s">
        <v>177</v>
      </c>
      <c r="CB86" t="s">
        <v>177</v>
      </c>
      <c r="CC86" t="s">
        <v>179</v>
      </c>
      <c r="CD86" t="s">
        <v>186</v>
      </c>
      <c r="CE86" t="s">
        <v>177</v>
      </c>
      <c r="CF86" t="s">
        <v>264</v>
      </c>
      <c r="CG86">
        <v>1</v>
      </c>
      <c r="CH86" t="s">
        <v>220</v>
      </c>
      <c r="CI86" t="s">
        <v>185</v>
      </c>
      <c r="CJ86" t="s">
        <v>179</v>
      </c>
      <c r="CK86" t="s">
        <v>177</v>
      </c>
      <c r="CL86" t="s">
        <v>177</v>
      </c>
      <c r="CM86" t="s">
        <v>179</v>
      </c>
      <c r="CN86" t="s">
        <v>177</v>
      </c>
      <c r="CO86" t="s">
        <v>177</v>
      </c>
      <c r="CP86" t="s">
        <v>179</v>
      </c>
      <c r="CQ86" t="s">
        <v>177</v>
      </c>
      <c r="CR86" t="s">
        <v>177</v>
      </c>
      <c r="CS86" t="s">
        <v>177</v>
      </c>
      <c r="CW86" t="s">
        <v>175</v>
      </c>
      <c r="CX86" t="s">
        <v>186</v>
      </c>
      <c r="DA86" t="s">
        <v>177</v>
      </c>
      <c r="DB86" t="s">
        <v>179</v>
      </c>
      <c r="DC86" t="s">
        <v>177</v>
      </c>
      <c r="DD86" t="s">
        <v>179</v>
      </c>
      <c r="DE86" s="18">
        <f t="shared" si="17"/>
        <v>2</v>
      </c>
      <c r="DF86" s="23">
        <v>2</v>
      </c>
      <c r="DG86" s="26">
        <f t="shared" si="18"/>
        <v>4</v>
      </c>
      <c r="DH86" s="18" t="s">
        <v>177</v>
      </c>
      <c r="DI86" s="23">
        <v>3</v>
      </c>
      <c r="DJ86" s="26">
        <f t="shared" si="19"/>
        <v>0</v>
      </c>
      <c r="DK86" t="s">
        <v>177</v>
      </c>
      <c r="DL86" t="s">
        <v>179</v>
      </c>
      <c r="DM86" t="s">
        <v>179</v>
      </c>
      <c r="DN86" t="s">
        <v>264</v>
      </c>
      <c r="DO86" s="18">
        <v>7</v>
      </c>
      <c r="DP86" s="23">
        <v>4</v>
      </c>
      <c r="DQ86" s="26">
        <f t="shared" si="20"/>
        <v>28</v>
      </c>
      <c r="DR86" t="s">
        <v>175</v>
      </c>
      <c r="DS86" s="18" t="s">
        <v>175</v>
      </c>
      <c r="DT86" s="23">
        <v>0.5</v>
      </c>
      <c r="DU86" s="26">
        <f t="shared" si="21"/>
        <v>1</v>
      </c>
      <c r="DV86" t="s">
        <v>177</v>
      </c>
      <c r="DW86" t="s">
        <v>264</v>
      </c>
      <c r="DX86" s="18">
        <f t="shared" si="22"/>
        <v>7</v>
      </c>
      <c r="DY86" s="23">
        <v>4</v>
      </c>
      <c r="DZ86" s="26">
        <f t="shared" si="23"/>
        <v>28</v>
      </c>
      <c r="EA86" t="s">
        <v>177</v>
      </c>
      <c r="EB86" s="18" t="s">
        <v>177</v>
      </c>
      <c r="EC86" s="23">
        <v>1</v>
      </c>
      <c r="ED86" s="26">
        <f t="shared" si="24"/>
        <v>0</v>
      </c>
      <c r="EE86" t="s">
        <v>177</v>
      </c>
      <c r="EF86" s="18" t="s">
        <v>177</v>
      </c>
      <c r="EG86" s="23">
        <v>1</v>
      </c>
      <c r="EH86" s="26">
        <f t="shared" si="25"/>
        <v>0</v>
      </c>
      <c r="EI86" t="s">
        <v>264</v>
      </c>
      <c r="EJ86" s="18" t="s">
        <v>264</v>
      </c>
      <c r="EK86" s="23">
        <v>0.5</v>
      </c>
      <c r="EL86" s="26">
        <f t="shared" si="26"/>
        <v>3.5</v>
      </c>
      <c r="EM86" t="s">
        <v>179</v>
      </c>
      <c r="EN86" s="18" t="s">
        <v>179</v>
      </c>
      <c r="EO86" s="23">
        <v>0</v>
      </c>
      <c r="EP86" s="3">
        <f t="shared" si="27"/>
        <v>64.5</v>
      </c>
      <c r="EQ86" s="29">
        <f t="shared" si="28"/>
        <v>26</v>
      </c>
      <c r="ER86">
        <v>1</v>
      </c>
      <c r="ES86" t="s">
        <v>945</v>
      </c>
      <c r="EV86" t="s">
        <v>183</v>
      </c>
      <c r="EW86">
        <v>1</v>
      </c>
      <c r="EX86">
        <v>2</v>
      </c>
      <c r="EY86">
        <v>1</v>
      </c>
      <c r="EZ86">
        <v>1</v>
      </c>
      <c r="FA86">
        <v>1</v>
      </c>
      <c r="FB86">
        <v>2</v>
      </c>
      <c r="FE86">
        <v>1</v>
      </c>
      <c r="FG86" t="s">
        <v>264</v>
      </c>
      <c r="FH86" t="s">
        <v>264</v>
      </c>
      <c r="FI86" t="s">
        <v>179</v>
      </c>
      <c r="FJ86" t="s">
        <v>264</v>
      </c>
      <c r="FK86" t="s">
        <v>179</v>
      </c>
      <c r="FL86" t="s">
        <v>177</v>
      </c>
      <c r="FO86" t="s">
        <v>190</v>
      </c>
      <c r="FP86" t="s">
        <v>190</v>
      </c>
      <c r="FQ86" t="s">
        <v>190</v>
      </c>
      <c r="FR86" t="s">
        <v>191</v>
      </c>
      <c r="FS86" t="s">
        <v>191</v>
      </c>
      <c r="FT86" t="s">
        <v>191</v>
      </c>
      <c r="FU86" t="s">
        <v>191</v>
      </c>
      <c r="FV86" t="s">
        <v>190</v>
      </c>
      <c r="FW86" t="s">
        <v>191</v>
      </c>
      <c r="FX86" t="s">
        <v>191</v>
      </c>
      <c r="FY86">
        <v>0</v>
      </c>
      <c r="FZ86" t="s">
        <v>175</v>
      </c>
      <c r="GA86" t="s">
        <v>1135</v>
      </c>
      <c r="GB86" t="s">
        <v>1136</v>
      </c>
      <c r="GC86" t="s">
        <v>1137</v>
      </c>
      <c r="GD86" t="s">
        <v>1138</v>
      </c>
      <c r="GE86" t="s">
        <v>454</v>
      </c>
      <c r="GX86">
        <v>39652207</v>
      </c>
      <c r="GY86" t="s">
        <v>1139</v>
      </c>
      <c r="GZ86" t="s">
        <v>1140</v>
      </c>
      <c r="HB86">
        <v>85</v>
      </c>
    </row>
    <row r="87" spans="1:210" x14ac:dyDescent="0.25">
      <c r="A87" t="s">
        <v>1141</v>
      </c>
      <c r="B87" t="s">
        <v>1142</v>
      </c>
      <c r="F87" t="s">
        <v>940</v>
      </c>
      <c r="G87" t="s">
        <v>1143</v>
      </c>
      <c r="H87" t="s">
        <v>169</v>
      </c>
      <c r="I87" t="s">
        <v>170</v>
      </c>
      <c r="J87" t="s">
        <v>1188</v>
      </c>
      <c r="K87" t="s">
        <v>1144</v>
      </c>
      <c r="L87" t="s">
        <v>1145</v>
      </c>
      <c r="M87">
        <v>1</v>
      </c>
      <c r="N87">
        <v>1</v>
      </c>
      <c r="O87">
        <v>3</v>
      </c>
      <c r="P87" t="s">
        <v>186</v>
      </c>
      <c r="Q87" t="s">
        <v>179</v>
      </c>
      <c r="R87" t="s">
        <v>177</v>
      </c>
      <c r="S87" t="s">
        <v>179</v>
      </c>
      <c r="T87" t="s">
        <v>179</v>
      </c>
      <c r="U87">
        <v>0</v>
      </c>
      <c r="V87">
        <v>0</v>
      </c>
      <c r="W87">
        <v>1</v>
      </c>
      <c r="X87">
        <v>2</v>
      </c>
      <c r="Y87" s="4" t="s">
        <v>3347</v>
      </c>
      <c r="Z87" t="s">
        <v>177</v>
      </c>
      <c r="AA87" t="s">
        <v>179</v>
      </c>
      <c r="AB87" t="s">
        <v>179</v>
      </c>
      <c r="AC87" t="s">
        <v>177</v>
      </c>
      <c r="AD87" t="s">
        <v>177</v>
      </c>
      <c r="AE87" t="s">
        <v>177</v>
      </c>
      <c r="AF87" t="s">
        <v>177</v>
      </c>
      <c r="AG87" t="s">
        <v>177</v>
      </c>
      <c r="AH87" t="s">
        <v>177</v>
      </c>
      <c r="AI87" t="s">
        <v>177</v>
      </c>
      <c r="AJ87" t="s">
        <v>177</v>
      </c>
      <c r="AK87" t="s">
        <v>177</v>
      </c>
      <c r="AL87" t="s">
        <v>177</v>
      </c>
      <c r="AM87" t="s">
        <v>177</v>
      </c>
      <c r="AN87" t="s">
        <v>177</v>
      </c>
      <c r="AO87" t="s">
        <v>177</v>
      </c>
      <c r="AP87" t="s">
        <v>177</v>
      </c>
      <c r="AQ87" t="s">
        <v>179</v>
      </c>
      <c r="AR87" t="s">
        <v>175</v>
      </c>
      <c r="AS87" t="s">
        <v>204</v>
      </c>
      <c r="AT87">
        <v>0</v>
      </c>
      <c r="BE87" t="s">
        <v>314</v>
      </c>
      <c r="BF87" t="s">
        <v>177</v>
      </c>
      <c r="BG87" t="s">
        <v>187</v>
      </c>
      <c r="BH87" t="s">
        <v>177</v>
      </c>
      <c r="BI87" t="s">
        <v>177</v>
      </c>
      <c r="BJ87" t="s">
        <v>177</v>
      </c>
      <c r="BK87" t="s">
        <v>177</v>
      </c>
      <c r="BL87" t="s">
        <v>177</v>
      </c>
      <c r="BM87" t="s">
        <v>183</v>
      </c>
      <c r="BN87" t="s">
        <v>177</v>
      </c>
      <c r="BO87" t="s">
        <v>177</v>
      </c>
      <c r="BP87" t="s">
        <v>177</v>
      </c>
      <c r="BQ87" t="s">
        <v>177</v>
      </c>
      <c r="BR87" t="s">
        <v>177</v>
      </c>
      <c r="BS87" t="s">
        <v>186</v>
      </c>
      <c r="BT87">
        <f t="shared" si="16"/>
        <v>42</v>
      </c>
      <c r="BV87">
        <v>3</v>
      </c>
      <c r="BW87">
        <v>1</v>
      </c>
      <c r="BX87">
        <v>1</v>
      </c>
      <c r="BY87" t="s">
        <v>180</v>
      </c>
      <c r="BZ87" t="s">
        <v>181</v>
      </c>
      <c r="CA87" t="s">
        <v>177</v>
      </c>
      <c r="CB87" t="s">
        <v>187</v>
      </c>
      <c r="CC87" t="s">
        <v>179</v>
      </c>
      <c r="CD87" t="s">
        <v>177</v>
      </c>
      <c r="CE87" t="s">
        <v>181</v>
      </c>
      <c r="CF87" t="s">
        <v>181</v>
      </c>
      <c r="CG87">
        <v>1</v>
      </c>
      <c r="CH87" t="s">
        <v>376</v>
      </c>
      <c r="CI87" t="s">
        <v>185</v>
      </c>
      <c r="CJ87" t="s">
        <v>179</v>
      </c>
      <c r="CK87" t="s">
        <v>177</v>
      </c>
      <c r="CL87" t="s">
        <v>177</v>
      </c>
      <c r="CM87" t="s">
        <v>179</v>
      </c>
      <c r="CN87" t="s">
        <v>177</v>
      </c>
      <c r="CO87" t="s">
        <v>177</v>
      </c>
      <c r="CP87" t="s">
        <v>179</v>
      </c>
      <c r="CQ87" t="s">
        <v>177</v>
      </c>
      <c r="CR87" t="s">
        <v>177</v>
      </c>
      <c r="CS87" t="s">
        <v>177</v>
      </c>
      <c r="CW87" t="s">
        <v>186</v>
      </c>
      <c r="CX87" t="s">
        <v>186</v>
      </c>
      <c r="DA87" t="s">
        <v>177</v>
      </c>
      <c r="DB87" t="s">
        <v>175</v>
      </c>
      <c r="DC87" t="s">
        <v>175</v>
      </c>
      <c r="DD87" t="s">
        <v>179</v>
      </c>
      <c r="DE87" s="18">
        <f t="shared" si="17"/>
        <v>5</v>
      </c>
      <c r="DF87" s="23">
        <v>2</v>
      </c>
      <c r="DG87" s="26">
        <f t="shared" si="18"/>
        <v>10</v>
      </c>
      <c r="DH87" s="18" t="s">
        <v>264</v>
      </c>
      <c r="DI87" s="23">
        <v>3</v>
      </c>
      <c r="DJ87" s="26">
        <f t="shared" si="19"/>
        <v>21</v>
      </c>
      <c r="DK87" t="s">
        <v>177</v>
      </c>
      <c r="DL87" t="s">
        <v>175</v>
      </c>
      <c r="DM87" t="s">
        <v>179</v>
      </c>
      <c r="DN87" t="s">
        <v>186</v>
      </c>
      <c r="DO87" s="18">
        <v>7</v>
      </c>
      <c r="DP87" s="23">
        <v>4</v>
      </c>
      <c r="DQ87" s="26">
        <f t="shared" si="20"/>
        <v>28</v>
      </c>
      <c r="DR87" t="s">
        <v>175</v>
      </c>
      <c r="DS87" s="18" t="s">
        <v>175</v>
      </c>
      <c r="DT87" s="23">
        <v>0.5</v>
      </c>
      <c r="DU87" s="26">
        <f t="shared" si="21"/>
        <v>1</v>
      </c>
      <c r="DV87" t="s">
        <v>179</v>
      </c>
      <c r="DW87" t="s">
        <v>264</v>
      </c>
      <c r="DX87" s="18">
        <v>7</v>
      </c>
      <c r="DY87" s="23">
        <v>4</v>
      </c>
      <c r="DZ87" s="26">
        <f t="shared" si="23"/>
        <v>28</v>
      </c>
      <c r="EA87" t="s">
        <v>175</v>
      </c>
      <c r="EB87" s="18" t="s">
        <v>175</v>
      </c>
      <c r="EC87" s="23">
        <v>1</v>
      </c>
      <c r="ED87" s="26">
        <f t="shared" si="24"/>
        <v>2</v>
      </c>
      <c r="EE87" t="s">
        <v>177</v>
      </c>
      <c r="EF87" s="18" t="s">
        <v>177</v>
      </c>
      <c r="EG87" s="23">
        <v>1</v>
      </c>
      <c r="EH87" s="26">
        <f t="shared" si="25"/>
        <v>0</v>
      </c>
      <c r="EI87" t="s">
        <v>187</v>
      </c>
      <c r="EJ87" s="18" t="s">
        <v>187</v>
      </c>
      <c r="EK87" s="23">
        <v>0.5</v>
      </c>
      <c r="EL87" s="26">
        <f t="shared" si="26"/>
        <v>2</v>
      </c>
      <c r="EM87" t="s">
        <v>175</v>
      </c>
      <c r="EN87" s="18" t="s">
        <v>175</v>
      </c>
      <c r="EO87" s="23">
        <v>0</v>
      </c>
      <c r="EP87" s="3">
        <f t="shared" si="27"/>
        <v>92</v>
      </c>
      <c r="EQ87" s="29">
        <f t="shared" si="28"/>
        <v>36</v>
      </c>
      <c r="ER87">
        <v>0</v>
      </c>
      <c r="ES87" t="s">
        <v>189</v>
      </c>
      <c r="EV87" t="s">
        <v>181</v>
      </c>
      <c r="EW87">
        <v>0</v>
      </c>
      <c r="EY87">
        <v>0</v>
      </c>
      <c r="FA87">
        <v>0</v>
      </c>
      <c r="FE87">
        <v>1</v>
      </c>
      <c r="FG87" t="s">
        <v>179</v>
      </c>
      <c r="FH87" t="s">
        <v>175</v>
      </c>
      <c r="FI87" t="s">
        <v>179</v>
      </c>
      <c r="FJ87" t="s">
        <v>179</v>
      </c>
      <c r="FK87" t="s">
        <v>177</v>
      </c>
      <c r="FL87" t="s">
        <v>177</v>
      </c>
      <c r="FO87" t="s">
        <v>190</v>
      </c>
      <c r="FP87" t="s">
        <v>191</v>
      </c>
      <c r="FQ87" t="s">
        <v>191</v>
      </c>
      <c r="FR87" t="s">
        <v>191</v>
      </c>
      <c r="FS87" t="s">
        <v>191</v>
      </c>
      <c r="FT87" t="s">
        <v>191</v>
      </c>
      <c r="FU87" t="s">
        <v>191</v>
      </c>
      <c r="FV87" t="s">
        <v>191</v>
      </c>
      <c r="FW87" t="s">
        <v>191</v>
      </c>
      <c r="FX87" t="s">
        <v>191</v>
      </c>
      <c r="FY87">
        <v>0</v>
      </c>
      <c r="FZ87" t="s">
        <v>175</v>
      </c>
      <c r="GA87" t="s">
        <v>1146</v>
      </c>
      <c r="GB87" t="s">
        <v>1147</v>
      </c>
      <c r="GC87" t="s">
        <v>1148</v>
      </c>
      <c r="GD87" t="s">
        <v>1149</v>
      </c>
      <c r="GE87" t="s">
        <v>454</v>
      </c>
      <c r="GX87">
        <v>39652210</v>
      </c>
      <c r="GY87" t="s">
        <v>1150</v>
      </c>
      <c r="GZ87" t="s">
        <v>1151</v>
      </c>
      <c r="HB87">
        <v>86</v>
      </c>
    </row>
    <row r="88" spans="1:210" x14ac:dyDescent="0.25">
      <c r="A88" t="s">
        <v>1152</v>
      </c>
      <c r="B88" t="s">
        <v>1153</v>
      </c>
      <c r="F88" t="s">
        <v>940</v>
      </c>
      <c r="G88" t="s">
        <v>1154</v>
      </c>
      <c r="H88" t="s">
        <v>169</v>
      </c>
      <c r="I88" t="s">
        <v>170</v>
      </c>
      <c r="J88" t="s">
        <v>1188</v>
      </c>
      <c r="K88" t="s">
        <v>1155</v>
      </c>
      <c r="L88" t="s">
        <v>1156</v>
      </c>
      <c r="M88">
        <v>1</v>
      </c>
      <c r="N88">
        <v>1</v>
      </c>
      <c r="O88">
        <v>2</v>
      </c>
      <c r="P88" t="s">
        <v>233</v>
      </c>
      <c r="Q88" t="s">
        <v>175</v>
      </c>
      <c r="R88" t="s">
        <v>264</v>
      </c>
      <c r="S88" t="s">
        <v>175</v>
      </c>
      <c r="T88" t="s">
        <v>177</v>
      </c>
      <c r="U88">
        <v>0</v>
      </c>
      <c r="V88">
        <v>1</v>
      </c>
      <c r="W88">
        <v>2</v>
      </c>
      <c r="X88">
        <v>1</v>
      </c>
      <c r="Y88" s="4" t="s">
        <v>3392</v>
      </c>
      <c r="Z88" t="s">
        <v>177</v>
      </c>
      <c r="AA88" t="s">
        <v>177</v>
      </c>
      <c r="AB88" t="s">
        <v>177</v>
      </c>
      <c r="AC88" t="s">
        <v>177</v>
      </c>
      <c r="AD88" t="s">
        <v>177</v>
      </c>
      <c r="AE88" t="s">
        <v>179</v>
      </c>
      <c r="AF88" t="s">
        <v>177</v>
      </c>
      <c r="AG88" t="s">
        <v>177</v>
      </c>
      <c r="AH88" t="s">
        <v>177</v>
      </c>
      <c r="AI88" t="s">
        <v>177</v>
      </c>
      <c r="AJ88" t="s">
        <v>177</v>
      </c>
      <c r="AK88" t="s">
        <v>179</v>
      </c>
      <c r="AL88" t="s">
        <v>177</v>
      </c>
      <c r="AM88" t="s">
        <v>177</v>
      </c>
      <c r="AN88" t="s">
        <v>177</v>
      </c>
      <c r="AO88" t="s">
        <v>177</v>
      </c>
      <c r="AP88" t="s">
        <v>177</v>
      </c>
      <c r="AQ88" t="s">
        <v>179</v>
      </c>
      <c r="AR88" t="s">
        <v>186</v>
      </c>
      <c r="AS88" t="s">
        <v>205</v>
      </c>
      <c r="AT88">
        <v>1</v>
      </c>
      <c r="AV88">
        <v>0</v>
      </c>
      <c r="AW88">
        <v>1</v>
      </c>
      <c r="AX88">
        <v>1</v>
      </c>
      <c r="AY88">
        <v>0</v>
      </c>
      <c r="AZ88">
        <v>0</v>
      </c>
      <c r="BA88">
        <v>1</v>
      </c>
      <c r="BB88">
        <v>0</v>
      </c>
      <c r="BC88">
        <v>0</v>
      </c>
      <c r="BE88" t="s">
        <v>206</v>
      </c>
      <c r="BF88" t="s">
        <v>177</v>
      </c>
      <c r="BG88" t="s">
        <v>175</v>
      </c>
      <c r="BH88" t="s">
        <v>177</v>
      </c>
      <c r="BI88" t="s">
        <v>177</v>
      </c>
      <c r="BJ88" t="s">
        <v>177</v>
      </c>
      <c r="BK88" t="s">
        <v>177</v>
      </c>
      <c r="BL88" t="s">
        <v>177</v>
      </c>
      <c r="BM88" t="s">
        <v>188</v>
      </c>
      <c r="BN88" t="s">
        <v>177</v>
      </c>
      <c r="BO88" t="s">
        <v>177</v>
      </c>
      <c r="BP88" t="s">
        <v>177</v>
      </c>
      <c r="BQ88" t="s">
        <v>177</v>
      </c>
      <c r="BR88" t="s">
        <v>177</v>
      </c>
      <c r="BS88" t="s">
        <v>175</v>
      </c>
      <c r="BT88">
        <f t="shared" si="16"/>
        <v>69</v>
      </c>
      <c r="BV88">
        <v>5</v>
      </c>
      <c r="BW88">
        <v>1</v>
      </c>
      <c r="BX88">
        <v>1</v>
      </c>
      <c r="BY88" t="s">
        <v>205</v>
      </c>
      <c r="BZ88" t="s">
        <v>175</v>
      </c>
      <c r="CA88" t="s">
        <v>177</v>
      </c>
      <c r="CB88" t="s">
        <v>177</v>
      </c>
      <c r="CC88" t="s">
        <v>179</v>
      </c>
      <c r="CD88" t="s">
        <v>177</v>
      </c>
      <c r="CE88" t="s">
        <v>177</v>
      </c>
      <c r="CF88" t="s">
        <v>175</v>
      </c>
      <c r="CG88">
        <v>1</v>
      </c>
      <c r="CH88" t="s">
        <v>461</v>
      </c>
      <c r="CI88" t="s">
        <v>1157</v>
      </c>
      <c r="CJ88" t="s">
        <v>179</v>
      </c>
      <c r="CK88" t="s">
        <v>179</v>
      </c>
      <c r="CL88" t="s">
        <v>177</v>
      </c>
      <c r="CM88" t="s">
        <v>179</v>
      </c>
      <c r="CN88" t="s">
        <v>177</v>
      </c>
      <c r="CO88" t="s">
        <v>177</v>
      </c>
      <c r="CP88" t="s">
        <v>177</v>
      </c>
      <c r="CQ88" t="s">
        <v>177</v>
      </c>
      <c r="CR88" t="s">
        <v>177</v>
      </c>
      <c r="CS88" t="s">
        <v>177</v>
      </c>
      <c r="CW88" t="s">
        <v>175</v>
      </c>
      <c r="CX88" t="s">
        <v>175</v>
      </c>
      <c r="DA88" t="s">
        <v>177</v>
      </c>
      <c r="DB88" t="s">
        <v>175</v>
      </c>
      <c r="DC88" t="s">
        <v>175</v>
      </c>
      <c r="DD88" t="s">
        <v>179</v>
      </c>
      <c r="DE88" s="18">
        <f t="shared" si="17"/>
        <v>5</v>
      </c>
      <c r="DF88" s="23">
        <v>2</v>
      </c>
      <c r="DG88" s="26">
        <f t="shared" si="18"/>
        <v>10</v>
      </c>
      <c r="DH88" s="18" t="s">
        <v>179</v>
      </c>
      <c r="DI88" s="23">
        <v>3</v>
      </c>
      <c r="DJ88" s="26">
        <f t="shared" si="19"/>
        <v>3</v>
      </c>
      <c r="DK88" t="s">
        <v>177</v>
      </c>
      <c r="DL88" t="s">
        <v>179</v>
      </c>
      <c r="DM88" t="s">
        <v>179</v>
      </c>
      <c r="DN88" t="s">
        <v>179</v>
      </c>
      <c r="DO88" s="18">
        <f t="shared" ref="DO88:DO151" si="29">DK88+EM88+DL88+DM88+DN88</f>
        <v>5</v>
      </c>
      <c r="DP88" s="23">
        <v>4</v>
      </c>
      <c r="DQ88" s="26">
        <f t="shared" si="20"/>
        <v>20</v>
      </c>
      <c r="DR88" t="s">
        <v>177</v>
      </c>
      <c r="DS88" s="18" t="s">
        <v>177</v>
      </c>
      <c r="DT88" s="23">
        <v>0.5</v>
      </c>
      <c r="DU88" s="26">
        <f t="shared" si="21"/>
        <v>0</v>
      </c>
      <c r="DV88" t="s">
        <v>175</v>
      </c>
      <c r="DW88" t="s">
        <v>188</v>
      </c>
      <c r="DX88" s="18">
        <f t="shared" si="22"/>
        <v>7</v>
      </c>
      <c r="DY88" s="23">
        <v>4</v>
      </c>
      <c r="DZ88" s="26">
        <f t="shared" si="23"/>
        <v>28</v>
      </c>
      <c r="EA88" t="s">
        <v>175</v>
      </c>
      <c r="EB88" s="18" t="s">
        <v>175</v>
      </c>
      <c r="EC88" s="23">
        <v>1</v>
      </c>
      <c r="ED88" s="26">
        <f t="shared" si="24"/>
        <v>2</v>
      </c>
      <c r="EE88" t="s">
        <v>177</v>
      </c>
      <c r="EF88" s="18" t="s">
        <v>177</v>
      </c>
      <c r="EG88" s="23">
        <v>1</v>
      </c>
      <c r="EH88" s="26">
        <f t="shared" si="25"/>
        <v>0</v>
      </c>
      <c r="EI88" t="s">
        <v>175</v>
      </c>
      <c r="EJ88" s="18" t="s">
        <v>175</v>
      </c>
      <c r="EK88" s="23">
        <v>0.5</v>
      </c>
      <c r="EL88" s="26">
        <f t="shared" si="26"/>
        <v>1</v>
      </c>
      <c r="EM88" t="s">
        <v>175</v>
      </c>
      <c r="EN88" s="18" t="s">
        <v>175</v>
      </c>
      <c r="EO88" s="23">
        <v>0</v>
      </c>
      <c r="EP88" s="3">
        <f t="shared" si="27"/>
        <v>64</v>
      </c>
      <c r="EQ88" s="29">
        <f t="shared" si="28"/>
        <v>24</v>
      </c>
      <c r="ER88">
        <v>1</v>
      </c>
      <c r="ES88" t="s">
        <v>945</v>
      </c>
      <c r="EV88" t="s">
        <v>205</v>
      </c>
      <c r="EW88">
        <v>1</v>
      </c>
      <c r="EX88">
        <v>2</v>
      </c>
      <c r="EY88">
        <v>1</v>
      </c>
      <c r="EZ88">
        <v>2</v>
      </c>
      <c r="FA88">
        <v>1</v>
      </c>
      <c r="FB88">
        <v>1</v>
      </c>
      <c r="FE88">
        <v>1</v>
      </c>
      <c r="FG88" t="s">
        <v>187</v>
      </c>
      <c r="FH88" t="s">
        <v>188</v>
      </c>
      <c r="FI88" t="s">
        <v>188</v>
      </c>
      <c r="FJ88" t="s">
        <v>235</v>
      </c>
      <c r="FK88" t="s">
        <v>186</v>
      </c>
      <c r="FL88" t="s">
        <v>186</v>
      </c>
      <c r="FO88" t="s">
        <v>190</v>
      </c>
      <c r="FP88" t="s">
        <v>191</v>
      </c>
      <c r="FQ88" t="s">
        <v>191</v>
      </c>
      <c r="FR88" t="s">
        <v>191</v>
      </c>
      <c r="FS88" t="s">
        <v>191</v>
      </c>
      <c r="FT88" t="s">
        <v>191</v>
      </c>
      <c r="FU88" t="s">
        <v>191</v>
      </c>
      <c r="FV88" t="s">
        <v>190</v>
      </c>
      <c r="FW88" t="s">
        <v>191</v>
      </c>
      <c r="FX88" t="s">
        <v>190</v>
      </c>
      <c r="FY88">
        <v>0</v>
      </c>
      <c r="FZ88" t="s">
        <v>186</v>
      </c>
      <c r="GA88" t="s">
        <v>1158</v>
      </c>
      <c r="GB88" t="s">
        <v>1159</v>
      </c>
      <c r="GC88" t="s">
        <v>1160</v>
      </c>
      <c r="GD88" t="s">
        <v>1161</v>
      </c>
      <c r="GE88" t="s">
        <v>454</v>
      </c>
      <c r="GX88">
        <v>39652211</v>
      </c>
      <c r="GY88" t="s">
        <v>1162</v>
      </c>
      <c r="GZ88" t="s">
        <v>1163</v>
      </c>
      <c r="HB88">
        <v>87</v>
      </c>
    </row>
    <row r="89" spans="1:210" x14ac:dyDescent="0.25">
      <c r="A89" t="s">
        <v>1164</v>
      </c>
      <c r="B89" t="s">
        <v>1165</v>
      </c>
      <c r="F89" t="s">
        <v>940</v>
      </c>
      <c r="G89" t="s">
        <v>1166</v>
      </c>
      <c r="H89" t="s">
        <v>169</v>
      </c>
      <c r="I89" t="s">
        <v>170</v>
      </c>
      <c r="J89" t="s">
        <v>1188</v>
      </c>
      <c r="K89" t="s">
        <v>1167</v>
      </c>
      <c r="L89" t="s">
        <v>1168</v>
      </c>
      <c r="M89">
        <v>1</v>
      </c>
      <c r="N89">
        <v>1</v>
      </c>
      <c r="O89">
        <v>2</v>
      </c>
      <c r="P89" t="s">
        <v>188</v>
      </c>
      <c r="Q89" t="s">
        <v>186</v>
      </c>
      <c r="R89" t="s">
        <v>177</v>
      </c>
      <c r="S89" t="s">
        <v>175</v>
      </c>
      <c r="T89" t="s">
        <v>177</v>
      </c>
      <c r="U89">
        <v>0</v>
      </c>
      <c r="V89">
        <v>0</v>
      </c>
      <c r="W89">
        <v>1</v>
      </c>
      <c r="X89">
        <v>1</v>
      </c>
      <c r="Y89" s="4" t="s">
        <v>3391</v>
      </c>
      <c r="Z89" t="s">
        <v>177</v>
      </c>
      <c r="AA89" t="s">
        <v>177</v>
      </c>
      <c r="AB89" t="s">
        <v>177</v>
      </c>
      <c r="AC89" t="s">
        <v>177</v>
      </c>
      <c r="AD89" t="s">
        <v>177</v>
      </c>
      <c r="AE89" t="s">
        <v>179</v>
      </c>
      <c r="AF89" t="s">
        <v>177</v>
      </c>
      <c r="AG89" t="s">
        <v>177</v>
      </c>
      <c r="AH89" t="s">
        <v>177</v>
      </c>
      <c r="AI89" t="s">
        <v>177</v>
      </c>
      <c r="AJ89" t="s">
        <v>177</v>
      </c>
      <c r="AK89" t="s">
        <v>179</v>
      </c>
      <c r="AL89" t="s">
        <v>177</v>
      </c>
      <c r="AM89" t="s">
        <v>177</v>
      </c>
      <c r="AN89" t="s">
        <v>177</v>
      </c>
      <c r="AO89" t="s">
        <v>177</v>
      </c>
      <c r="AP89" t="s">
        <v>177</v>
      </c>
      <c r="AQ89" t="s">
        <v>177</v>
      </c>
      <c r="AR89" t="s">
        <v>179</v>
      </c>
      <c r="AS89" t="s">
        <v>180</v>
      </c>
      <c r="AT89">
        <v>0</v>
      </c>
      <c r="BE89" t="s">
        <v>183</v>
      </c>
      <c r="BF89" t="s">
        <v>177</v>
      </c>
      <c r="BG89" t="s">
        <v>188</v>
      </c>
      <c r="BH89" t="s">
        <v>177</v>
      </c>
      <c r="BI89" t="s">
        <v>177</v>
      </c>
      <c r="BJ89" t="s">
        <v>179</v>
      </c>
      <c r="BK89" t="s">
        <v>177</v>
      </c>
      <c r="BL89" t="s">
        <v>177</v>
      </c>
      <c r="BM89" t="s">
        <v>177</v>
      </c>
      <c r="BN89" t="s">
        <v>177</v>
      </c>
      <c r="BO89" t="s">
        <v>177</v>
      </c>
      <c r="BP89" t="s">
        <v>177</v>
      </c>
      <c r="BQ89" t="s">
        <v>177</v>
      </c>
      <c r="BR89" t="s">
        <v>177</v>
      </c>
      <c r="BS89" t="s">
        <v>177</v>
      </c>
      <c r="BT89">
        <f t="shared" si="16"/>
        <v>16</v>
      </c>
      <c r="BV89">
        <v>3</v>
      </c>
      <c r="BW89">
        <v>1</v>
      </c>
      <c r="BX89">
        <v>0</v>
      </c>
      <c r="CA89" t="s">
        <v>177</v>
      </c>
      <c r="CB89" t="s">
        <v>177</v>
      </c>
      <c r="CC89" t="s">
        <v>179</v>
      </c>
      <c r="CD89" t="s">
        <v>177</v>
      </c>
      <c r="CE89" t="s">
        <v>177</v>
      </c>
      <c r="CF89" t="s">
        <v>188</v>
      </c>
      <c r="CG89">
        <v>1</v>
      </c>
      <c r="CH89" t="s">
        <v>425</v>
      </c>
      <c r="CI89" t="s">
        <v>1157</v>
      </c>
      <c r="CJ89" t="s">
        <v>179</v>
      </c>
      <c r="CK89" t="s">
        <v>179</v>
      </c>
      <c r="CL89" t="s">
        <v>177</v>
      </c>
      <c r="CM89" t="s">
        <v>179</v>
      </c>
      <c r="CN89" t="s">
        <v>177</v>
      </c>
      <c r="CO89" t="s">
        <v>177</v>
      </c>
      <c r="CP89" t="s">
        <v>177</v>
      </c>
      <c r="CQ89" t="s">
        <v>177</v>
      </c>
      <c r="CR89" t="s">
        <v>177</v>
      </c>
      <c r="CS89" t="s">
        <v>177</v>
      </c>
      <c r="CW89" t="s">
        <v>179</v>
      </c>
      <c r="CX89" t="s">
        <v>179</v>
      </c>
      <c r="DA89" t="s">
        <v>177</v>
      </c>
      <c r="DB89" t="s">
        <v>177</v>
      </c>
      <c r="DC89" t="s">
        <v>177</v>
      </c>
      <c r="DD89" t="s">
        <v>177</v>
      </c>
      <c r="DE89" s="18">
        <f t="shared" si="17"/>
        <v>0</v>
      </c>
      <c r="DF89" s="23">
        <v>2</v>
      </c>
      <c r="DG89" s="26">
        <f t="shared" si="18"/>
        <v>0</v>
      </c>
      <c r="DH89" s="18" t="s">
        <v>177</v>
      </c>
      <c r="DI89" s="23">
        <v>3</v>
      </c>
      <c r="DJ89" s="26">
        <f t="shared" si="19"/>
        <v>0</v>
      </c>
      <c r="DK89" t="s">
        <v>177</v>
      </c>
      <c r="DL89" t="s">
        <v>177</v>
      </c>
      <c r="DM89" t="s">
        <v>177</v>
      </c>
      <c r="DN89" t="s">
        <v>177</v>
      </c>
      <c r="DO89" s="18">
        <f t="shared" si="29"/>
        <v>0</v>
      </c>
      <c r="DP89" s="23">
        <v>4</v>
      </c>
      <c r="DQ89" s="26">
        <f t="shared" si="20"/>
        <v>0</v>
      </c>
      <c r="DR89" t="s">
        <v>179</v>
      </c>
      <c r="DS89" s="18" t="s">
        <v>179</v>
      </c>
      <c r="DT89" s="23">
        <v>0.5</v>
      </c>
      <c r="DU89" s="26">
        <f t="shared" si="21"/>
        <v>0.5</v>
      </c>
      <c r="DV89" t="s">
        <v>177</v>
      </c>
      <c r="DW89" t="s">
        <v>175</v>
      </c>
      <c r="DX89" s="18">
        <f t="shared" si="22"/>
        <v>2</v>
      </c>
      <c r="DY89" s="23">
        <v>4</v>
      </c>
      <c r="DZ89" s="26">
        <f t="shared" si="23"/>
        <v>8</v>
      </c>
      <c r="EA89" t="s">
        <v>175</v>
      </c>
      <c r="EB89" s="18" t="s">
        <v>175</v>
      </c>
      <c r="EC89" s="23">
        <v>1</v>
      </c>
      <c r="ED89" s="26">
        <f t="shared" si="24"/>
        <v>2</v>
      </c>
      <c r="EE89" t="s">
        <v>177</v>
      </c>
      <c r="EF89" s="18" t="s">
        <v>177</v>
      </c>
      <c r="EG89" s="23">
        <v>1</v>
      </c>
      <c r="EH89" s="26">
        <f t="shared" si="25"/>
        <v>0</v>
      </c>
      <c r="EI89" t="s">
        <v>187</v>
      </c>
      <c r="EJ89" s="18" t="s">
        <v>187</v>
      </c>
      <c r="EK89" s="23">
        <v>0.5</v>
      </c>
      <c r="EL89" s="26">
        <f t="shared" si="26"/>
        <v>2</v>
      </c>
      <c r="EM89" t="s">
        <v>177</v>
      </c>
      <c r="EN89" s="18" t="s">
        <v>177</v>
      </c>
      <c r="EO89" s="23">
        <v>0</v>
      </c>
      <c r="EP89" s="3">
        <f t="shared" si="27"/>
        <v>12.5</v>
      </c>
      <c r="EQ89" s="29">
        <f t="shared" si="28"/>
        <v>9</v>
      </c>
      <c r="ER89">
        <v>1</v>
      </c>
      <c r="ES89" t="s">
        <v>316</v>
      </c>
      <c r="EV89" t="s">
        <v>176</v>
      </c>
      <c r="EW89">
        <v>1</v>
      </c>
      <c r="EX89">
        <v>2</v>
      </c>
      <c r="EY89">
        <v>1</v>
      </c>
      <c r="EZ89">
        <v>2</v>
      </c>
      <c r="FA89">
        <v>1</v>
      </c>
      <c r="FB89">
        <v>2</v>
      </c>
      <c r="FE89">
        <v>1</v>
      </c>
      <c r="FG89" t="s">
        <v>186</v>
      </c>
      <c r="FH89" t="s">
        <v>188</v>
      </c>
      <c r="FI89" t="s">
        <v>187</v>
      </c>
      <c r="FJ89" t="s">
        <v>186</v>
      </c>
      <c r="FK89" t="s">
        <v>188</v>
      </c>
      <c r="FL89" t="s">
        <v>186</v>
      </c>
      <c r="FO89" t="s">
        <v>190</v>
      </c>
      <c r="FP89" t="s">
        <v>191</v>
      </c>
      <c r="FQ89" t="s">
        <v>191</v>
      </c>
      <c r="FR89" t="s">
        <v>191</v>
      </c>
      <c r="FS89" t="s">
        <v>191</v>
      </c>
      <c r="FT89" t="s">
        <v>191</v>
      </c>
      <c r="FU89" t="s">
        <v>191</v>
      </c>
      <c r="FV89" t="s">
        <v>190</v>
      </c>
      <c r="FW89" t="s">
        <v>191</v>
      </c>
      <c r="FX89" t="s">
        <v>191</v>
      </c>
      <c r="FY89">
        <v>1</v>
      </c>
      <c r="FZ89" t="s">
        <v>186</v>
      </c>
      <c r="GA89" t="s">
        <v>1169</v>
      </c>
      <c r="GB89" t="s">
        <v>1170</v>
      </c>
      <c r="GC89" t="s">
        <v>1171</v>
      </c>
      <c r="GD89" t="s">
        <v>1172</v>
      </c>
      <c r="GE89" t="s">
        <v>382</v>
      </c>
      <c r="GX89">
        <v>39652213</v>
      </c>
      <c r="GY89" t="s">
        <v>1173</v>
      </c>
      <c r="GZ89" t="s">
        <v>1174</v>
      </c>
      <c r="HB89">
        <v>88</v>
      </c>
    </row>
    <row r="90" spans="1:210" x14ac:dyDescent="0.25">
      <c r="A90" t="s">
        <v>1175</v>
      </c>
      <c r="B90" t="s">
        <v>1176</v>
      </c>
      <c r="F90" t="s">
        <v>940</v>
      </c>
      <c r="G90" t="s">
        <v>1177</v>
      </c>
      <c r="H90" t="s">
        <v>169</v>
      </c>
      <c r="I90" t="s">
        <v>170</v>
      </c>
      <c r="J90" t="s">
        <v>1188</v>
      </c>
      <c r="K90" t="s">
        <v>1178</v>
      </c>
      <c r="L90" t="s">
        <v>1179</v>
      </c>
      <c r="M90">
        <v>1</v>
      </c>
      <c r="N90">
        <v>1</v>
      </c>
      <c r="O90">
        <v>2</v>
      </c>
      <c r="P90" t="s">
        <v>448</v>
      </c>
      <c r="Q90" t="s">
        <v>187</v>
      </c>
      <c r="R90" t="s">
        <v>188</v>
      </c>
      <c r="S90" t="s">
        <v>188</v>
      </c>
      <c r="T90" t="s">
        <v>177</v>
      </c>
      <c r="U90">
        <v>1</v>
      </c>
      <c r="V90">
        <v>1</v>
      </c>
      <c r="W90">
        <v>1</v>
      </c>
      <c r="X90">
        <v>1</v>
      </c>
      <c r="Y90" s="4" t="s">
        <v>3363</v>
      </c>
      <c r="Z90" t="s">
        <v>177</v>
      </c>
      <c r="AA90" t="s">
        <v>179</v>
      </c>
      <c r="AB90" t="s">
        <v>177</v>
      </c>
      <c r="AC90" t="s">
        <v>177</v>
      </c>
      <c r="AD90" t="s">
        <v>177</v>
      </c>
      <c r="AE90" t="s">
        <v>179</v>
      </c>
      <c r="AF90" t="s">
        <v>177</v>
      </c>
      <c r="AG90" t="s">
        <v>177</v>
      </c>
      <c r="AH90" t="s">
        <v>177</v>
      </c>
      <c r="AI90" t="s">
        <v>177</v>
      </c>
      <c r="AJ90" t="s">
        <v>177</v>
      </c>
      <c r="AK90" t="s">
        <v>177</v>
      </c>
      <c r="AL90" t="s">
        <v>177</v>
      </c>
      <c r="AM90" t="s">
        <v>177</v>
      </c>
      <c r="AN90" t="s">
        <v>177</v>
      </c>
      <c r="AO90" t="s">
        <v>177</v>
      </c>
      <c r="AP90" t="s">
        <v>177</v>
      </c>
      <c r="AQ90" t="s">
        <v>177</v>
      </c>
      <c r="AR90" t="s">
        <v>186</v>
      </c>
      <c r="AS90" t="s">
        <v>376</v>
      </c>
      <c r="AT90">
        <v>0</v>
      </c>
      <c r="BE90" t="s">
        <v>204</v>
      </c>
      <c r="BF90" t="s">
        <v>177</v>
      </c>
      <c r="BG90" t="s">
        <v>188</v>
      </c>
      <c r="BH90" t="s">
        <v>177</v>
      </c>
      <c r="BI90" t="s">
        <v>177</v>
      </c>
      <c r="BJ90" t="s">
        <v>177</v>
      </c>
      <c r="BK90" t="s">
        <v>177</v>
      </c>
      <c r="BL90" t="s">
        <v>177</v>
      </c>
      <c r="BM90" t="s">
        <v>186</v>
      </c>
      <c r="BN90" t="s">
        <v>177</v>
      </c>
      <c r="BO90" t="s">
        <v>177</v>
      </c>
      <c r="BP90" t="s">
        <v>177</v>
      </c>
      <c r="BQ90" t="s">
        <v>177</v>
      </c>
      <c r="BR90" t="s">
        <v>177</v>
      </c>
      <c r="BS90" t="s">
        <v>177</v>
      </c>
      <c r="BT90">
        <f t="shared" si="16"/>
        <v>48</v>
      </c>
      <c r="BV90">
        <v>3</v>
      </c>
      <c r="BW90">
        <v>1</v>
      </c>
      <c r="BX90">
        <v>1</v>
      </c>
      <c r="BY90" t="s">
        <v>179</v>
      </c>
      <c r="BZ90" t="s">
        <v>179</v>
      </c>
      <c r="CA90" t="s">
        <v>177</v>
      </c>
      <c r="CB90" t="s">
        <v>177</v>
      </c>
      <c r="CC90" t="s">
        <v>179</v>
      </c>
      <c r="CD90" t="s">
        <v>186</v>
      </c>
      <c r="CE90" t="s">
        <v>186</v>
      </c>
      <c r="CF90" t="s">
        <v>187</v>
      </c>
      <c r="CG90">
        <v>1</v>
      </c>
      <c r="CH90" t="s">
        <v>263</v>
      </c>
      <c r="CI90" t="s">
        <v>185</v>
      </c>
      <c r="CJ90" t="s">
        <v>179</v>
      </c>
      <c r="CK90" t="s">
        <v>177</v>
      </c>
      <c r="CL90" t="s">
        <v>177</v>
      </c>
      <c r="CM90" t="s">
        <v>179</v>
      </c>
      <c r="CN90" t="s">
        <v>177</v>
      </c>
      <c r="CO90" t="s">
        <v>177</v>
      </c>
      <c r="CP90" t="s">
        <v>179</v>
      </c>
      <c r="CQ90" t="s">
        <v>177</v>
      </c>
      <c r="CR90" t="s">
        <v>177</v>
      </c>
      <c r="CS90" t="s">
        <v>177</v>
      </c>
      <c r="CW90" t="s">
        <v>175</v>
      </c>
      <c r="CX90" t="s">
        <v>175</v>
      </c>
      <c r="DA90" t="s">
        <v>177</v>
      </c>
      <c r="DB90" t="s">
        <v>177</v>
      </c>
      <c r="DC90" t="s">
        <v>177</v>
      </c>
      <c r="DD90" t="s">
        <v>179</v>
      </c>
      <c r="DE90" s="18">
        <f t="shared" si="17"/>
        <v>1</v>
      </c>
      <c r="DF90" s="23">
        <v>2</v>
      </c>
      <c r="DG90" s="26">
        <f t="shared" si="18"/>
        <v>2</v>
      </c>
      <c r="DH90" s="18" t="s">
        <v>177</v>
      </c>
      <c r="DI90" s="23">
        <v>3</v>
      </c>
      <c r="DJ90" s="26">
        <f t="shared" si="19"/>
        <v>0</v>
      </c>
      <c r="DK90" t="s">
        <v>177</v>
      </c>
      <c r="DL90" t="s">
        <v>175</v>
      </c>
      <c r="DM90" t="s">
        <v>179</v>
      </c>
      <c r="DN90" t="s">
        <v>179</v>
      </c>
      <c r="DO90" s="18">
        <f t="shared" si="29"/>
        <v>4</v>
      </c>
      <c r="DP90" s="23">
        <v>4</v>
      </c>
      <c r="DQ90" s="26">
        <f t="shared" si="20"/>
        <v>16</v>
      </c>
      <c r="DR90" t="s">
        <v>175</v>
      </c>
      <c r="DS90" s="18" t="s">
        <v>175</v>
      </c>
      <c r="DT90" s="23">
        <v>0.5</v>
      </c>
      <c r="DU90" s="26">
        <f t="shared" si="21"/>
        <v>1</v>
      </c>
      <c r="DV90" t="s">
        <v>175</v>
      </c>
      <c r="DW90" t="s">
        <v>187</v>
      </c>
      <c r="DX90" s="18">
        <f t="shared" si="22"/>
        <v>6</v>
      </c>
      <c r="DY90" s="23">
        <v>4</v>
      </c>
      <c r="DZ90" s="26">
        <f t="shared" si="23"/>
        <v>24</v>
      </c>
      <c r="EA90" t="s">
        <v>175</v>
      </c>
      <c r="EB90" s="18" t="s">
        <v>175</v>
      </c>
      <c r="EC90" s="23">
        <v>1</v>
      </c>
      <c r="ED90" s="26">
        <f t="shared" si="24"/>
        <v>2</v>
      </c>
      <c r="EE90" t="s">
        <v>177</v>
      </c>
      <c r="EF90" s="18" t="s">
        <v>177</v>
      </c>
      <c r="EG90" s="23">
        <v>1</v>
      </c>
      <c r="EH90" s="26">
        <f t="shared" si="25"/>
        <v>0</v>
      </c>
      <c r="EI90" t="s">
        <v>175</v>
      </c>
      <c r="EJ90" s="18" t="s">
        <v>175</v>
      </c>
      <c r="EK90" s="23">
        <v>0.5</v>
      </c>
      <c r="EL90" s="26">
        <f t="shared" si="26"/>
        <v>1</v>
      </c>
      <c r="EM90" t="s">
        <v>177</v>
      </c>
      <c r="EN90" s="18" t="s">
        <v>177</v>
      </c>
      <c r="EO90" s="23">
        <v>0</v>
      </c>
      <c r="EP90" s="3">
        <f t="shared" si="27"/>
        <v>46</v>
      </c>
      <c r="EQ90" s="29">
        <f t="shared" si="28"/>
        <v>17</v>
      </c>
      <c r="ER90">
        <v>1</v>
      </c>
      <c r="ES90" t="s">
        <v>316</v>
      </c>
      <c r="EV90" t="s">
        <v>183</v>
      </c>
      <c r="EW90">
        <v>1</v>
      </c>
      <c r="EX90">
        <v>2</v>
      </c>
      <c r="EY90">
        <v>1</v>
      </c>
      <c r="EZ90">
        <v>2</v>
      </c>
      <c r="FA90">
        <v>1</v>
      </c>
      <c r="FB90">
        <v>1</v>
      </c>
      <c r="FE90">
        <v>1</v>
      </c>
      <c r="FG90" t="s">
        <v>179</v>
      </c>
      <c r="FH90" t="s">
        <v>175</v>
      </c>
      <c r="FI90" t="s">
        <v>186</v>
      </c>
      <c r="FJ90" t="s">
        <v>187</v>
      </c>
      <c r="FK90" t="s">
        <v>175</v>
      </c>
      <c r="FL90" t="s">
        <v>177</v>
      </c>
      <c r="FO90" t="s">
        <v>190</v>
      </c>
      <c r="FP90" t="s">
        <v>191</v>
      </c>
      <c r="FQ90" t="s">
        <v>191</v>
      </c>
      <c r="FR90" t="s">
        <v>191</v>
      </c>
      <c r="FS90" t="s">
        <v>191</v>
      </c>
      <c r="FT90" t="s">
        <v>191</v>
      </c>
      <c r="FU90" t="s">
        <v>191</v>
      </c>
      <c r="FV90" t="s">
        <v>190</v>
      </c>
      <c r="FW90" t="s">
        <v>191</v>
      </c>
      <c r="FX90" t="s">
        <v>190</v>
      </c>
      <c r="FY90">
        <v>1</v>
      </c>
      <c r="FZ90" t="s">
        <v>186</v>
      </c>
      <c r="GA90" t="s">
        <v>1180</v>
      </c>
      <c r="GB90" t="s">
        <v>1181</v>
      </c>
      <c r="GC90" t="s">
        <v>1182</v>
      </c>
      <c r="GD90" t="s">
        <v>1183</v>
      </c>
      <c r="GE90" t="s">
        <v>813</v>
      </c>
      <c r="GX90">
        <v>39652215</v>
      </c>
      <c r="GY90" t="s">
        <v>1184</v>
      </c>
      <c r="GZ90" t="s">
        <v>1185</v>
      </c>
      <c r="HB90">
        <v>89</v>
      </c>
    </row>
    <row r="91" spans="1:210" x14ac:dyDescent="0.25">
      <c r="A91" t="s">
        <v>1186</v>
      </c>
      <c r="B91" t="s">
        <v>1187</v>
      </c>
      <c r="F91" t="s">
        <v>940</v>
      </c>
      <c r="G91" t="s">
        <v>1166</v>
      </c>
      <c r="H91" t="s">
        <v>169</v>
      </c>
      <c r="I91" t="s">
        <v>170</v>
      </c>
      <c r="J91" t="s">
        <v>1188</v>
      </c>
      <c r="K91" t="s">
        <v>1189</v>
      </c>
      <c r="L91" t="s">
        <v>1190</v>
      </c>
      <c r="M91">
        <v>1</v>
      </c>
      <c r="N91">
        <v>1</v>
      </c>
      <c r="O91">
        <v>2</v>
      </c>
      <c r="P91" t="s">
        <v>232</v>
      </c>
      <c r="Q91" t="s">
        <v>186</v>
      </c>
      <c r="R91" t="s">
        <v>187</v>
      </c>
      <c r="S91" t="s">
        <v>175</v>
      </c>
      <c r="T91" t="s">
        <v>177</v>
      </c>
      <c r="U91">
        <v>1</v>
      </c>
      <c r="V91">
        <v>0</v>
      </c>
      <c r="W91">
        <v>1</v>
      </c>
      <c r="X91">
        <v>1</v>
      </c>
      <c r="Y91" s="4" t="s">
        <v>3393</v>
      </c>
      <c r="Z91" t="s">
        <v>177</v>
      </c>
      <c r="AA91" t="s">
        <v>177</v>
      </c>
      <c r="AB91" t="s">
        <v>177</v>
      </c>
      <c r="AC91" t="s">
        <v>177</v>
      </c>
      <c r="AD91" t="s">
        <v>177</v>
      </c>
      <c r="AE91" t="s">
        <v>177</v>
      </c>
      <c r="AF91" t="s">
        <v>177</v>
      </c>
      <c r="AG91" t="s">
        <v>177</v>
      </c>
      <c r="AH91" t="s">
        <v>177</v>
      </c>
      <c r="AI91" t="s">
        <v>177</v>
      </c>
      <c r="AJ91" t="s">
        <v>177</v>
      </c>
      <c r="AK91" t="s">
        <v>179</v>
      </c>
      <c r="AL91" t="s">
        <v>177</v>
      </c>
      <c r="AM91" t="s">
        <v>177</v>
      </c>
      <c r="AN91" t="s">
        <v>177</v>
      </c>
      <c r="AO91" t="s">
        <v>177</v>
      </c>
      <c r="AP91" t="s">
        <v>177</v>
      </c>
      <c r="AQ91" t="s">
        <v>179</v>
      </c>
      <c r="AR91" t="s">
        <v>179</v>
      </c>
      <c r="AS91" t="s">
        <v>314</v>
      </c>
      <c r="AT91">
        <v>0</v>
      </c>
      <c r="BE91" t="s">
        <v>205</v>
      </c>
      <c r="BF91" t="s">
        <v>177</v>
      </c>
      <c r="BG91" t="s">
        <v>188</v>
      </c>
      <c r="BH91" t="s">
        <v>177</v>
      </c>
      <c r="BI91" t="s">
        <v>177</v>
      </c>
      <c r="BJ91" t="s">
        <v>177</v>
      </c>
      <c r="BK91" t="s">
        <v>177</v>
      </c>
      <c r="BL91" t="s">
        <v>177</v>
      </c>
      <c r="BM91" t="s">
        <v>177</v>
      </c>
      <c r="BN91" t="s">
        <v>177</v>
      </c>
      <c r="BO91" t="s">
        <v>177</v>
      </c>
      <c r="BP91" t="s">
        <v>177</v>
      </c>
      <c r="BQ91" t="s">
        <v>177</v>
      </c>
      <c r="BR91" t="s">
        <v>177</v>
      </c>
      <c r="BS91" t="s">
        <v>177</v>
      </c>
      <c r="BT91">
        <f t="shared" si="16"/>
        <v>20</v>
      </c>
      <c r="BV91">
        <v>3</v>
      </c>
      <c r="BW91">
        <v>1</v>
      </c>
      <c r="BX91">
        <v>1</v>
      </c>
      <c r="BY91" t="s">
        <v>176</v>
      </c>
      <c r="BZ91" t="s">
        <v>188</v>
      </c>
      <c r="CA91" t="s">
        <v>177</v>
      </c>
      <c r="CB91" t="s">
        <v>177</v>
      </c>
      <c r="CC91" t="s">
        <v>177</v>
      </c>
      <c r="CD91" t="s">
        <v>177</v>
      </c>
      <c r="CE91" t="s">
        <v>177</v>
      </c>
      <c r="CF91" t="s">
        <v>176</v>
      </c>
      <c r="CG91">
        <v>1</v>
      </c>
      <c r="CH91" t="s">
        <v>1191</v>
      </c>
      <c r="CI91" t="s">
        <v>185</v>
      </c>
      <c r="CJ91" t="s">
        <v>179</v>
      </c>
      <c r="CK91" t="s">
        <v>177</v>
      </c>
      <c r="CL91" t="s">
        <v>177</v>
      </c>
      <c r="CM91" t="s">
        <v>179</v>
      </c>
      <c r="CN91" t="s">
        <v>177</v>
      </c>
      <c r="CO91" t="s">
        <v>177</v>
      </c>
      <c r="CP91" t="s">
        <v>179</v>
      </c>
      <c r="CQ91" t="s">
        <v>177</v>
      </c>
      <c r="CR91" t="s">
        <v>177</v>
      </c>
      <c r="CS91" t="s">
        <v>177</v>
      </c>
      <c r="CW91" t="s">
        <v>175</v>
      </c>
      <c r="CX91" t="s">
        <v>175</v>
      </c>
      <c r="DA91" t="s">
        <v>177</v>
      </c>
      <c r="DB91" t="s">
        <v>175</v>
      </c>
      <c r="DC91" t="s">
        <v>177</v>
      </c>
      <c r="DD91" t="s">
        <v>175</v>
      </c>
      <c r="DE91" s="18">
        <f t="shared" si="17"/>
        <v>4</v>
      </c>
      <c r="DF91" s="23">
        <v>2</v>
      </c>
      <c r="DG91" s="26">
        <f t="shared" si="18"/>
        <v>8</v>
      </c>
      <c r="DH91" s="18" t="s">
        <v>177</v>
      </c>
      <c r="DI91" s="23">
        <v>3</v>
      </c>
      <c r="DJ91" s="26">
        <f t="shared" si="19"/>
        <v>0</v>
      </c>
      <c r="DK91" t="s">
        <v>177</v>
      </c>
      <c r="DL91" t="s">
        <v>179</v>
      </c>
      <c r="DM91" t="s">
        <v>177</v>
      </c>
      <c r="DN91" t="s">
        <v>177</v>
      </c>
      <c r="DO91" s="18">
        <f t="shared" si="29"/>
        <v>1</v>
      </c>
      <c r="DP91" s="23">
        <v>4</v>
      </c>
      <c r="DQ91" s="26">
        <f t="shared" si="20"/>
        <v>4</v>
      </c>
      <c r="DR91" t="s">
        <v>177</v>
      </c>
      <c r="DS91" s="18" t="s">
        <v>177</v>
      </c>
      <c r="DT91" s="23">
        <v>0.5</v>
      </c>
      <c r="DU91" s="26">
        <f t="shared" si="21"/>
        <v>0</v>
      </c>
      <c r="DV91" t="s">
        <v>179</v>
      </c>
      <c r="DW91" t="s">
        <v>175</v>
      </c>
      <c r="DX91" s="18">
        <f t="shared" si="22"/>
        <v>3</v>
      </c>
      <c r="DY91" s="23">
        <v>4</v>
      </c>
      <c r="DZ91" s="26">
        <f t="shared" si="23"/>
        <v>12</v>
      </c>
      <c r="EA91" t="s">
        <v>177</v>
      </c>
      <c r="EB91" s="18" t="s">
        <v>177</v>
      </c>
      <c r="EC91" s="23">
        <v>1</v>
      </c>
      <c r="ED91" s="26">
        <f t="shared" si="24"/>
        <v>0</v>
      </c>
      <c r="EE91" t="s">
        <v>177</v>
      </c>
      <c r="EF91" s="18" t="s">
        <v>177</v>
      </c>
      <c r="EG91" s="23">
        <v>1</v>
      </c>
      <c r="EH91" s="26">
        <f t="shared" si="25"/>
        <v>0</v>
      </c>
      <c r="EI91" t="s">
        <v>186</v>
      </c>
      <c r="EJ91" s="18" t="s">
        <v>186</v>
      </c>
      <c r="EK91" s="23">
        <v>0.5</v>
      </c>
      <c r="EL91" s="26">
        <f t="shared" si="26"/>
        <v>1.5</v>
      </c>
      <c r="EM91" t="s">
        <v>177</v>
      </c>
      <c r="EN91" s="18" t="s">
        <v>177</v>
      </c>
      <c r="EO91" s="23">
        <v>0</v>
      </c>
      <c r="EP91" s="3">
        <f t="shared" si="27"/>
        <v>25.5</v>
      </c>
      <c r="EQ91" s="29">
        <f t="shared" si="28"/>
        <v>11</v>
      </c>
      <c r="ER91">
        <v>1</v>
      </c>
      <c r="ES91" t="s">
        <v>316</v>
      </c>
      <c r="EV91" t="s">
        <v>188</v>
      </c>
      <c r="EW91">
        <v>1</v>
      </c>
      <c r="EX91">
        <v>3</v>
      </c>
      <c r="EY91">
        <v>1</v>
      </c>
      <c r="EZ91">
        <v>2</v>
      </c>
      <c r="FA91">
        <v>1</v>
      </c>
      <c r="FB91">
        <v>2</v>
      </c>
      <c r="FE91">
        <v>1</v>
      </c>
      <c r="FG91" t="s">
        <v>188</v>
      </c>
      <c r="FH91" t="s">
        <v>188</v>
      </c>
      <c r="FI91" t="s">
        <v>188</v>
      </c>
      <c r="FJ91" t="s">
        <v>188</v>
      </c>
      <c r="FK91" t="s">
        <v>186</v>
      </c>
      <c r="FL91" t="s">
        <v>177</v>
      </c>
      <c r="FO91" t="s">
        <v>190</v>
      </c>
      <c r="FP91" t="s">
        <v>191</v>
      </c>
      <c r="FQ91" t="s">
        <v>191</v>
      </c>
      <c r="FR91" t="s">
        <v>191</v>
      </c>
      <c r="FS91" t="s">
        <v>191</v>
      </c>
      <c r="FT91" t="s">
        <v>191</v>
      </c>
      <c r="FU91" t="s">
        <v>191</v>
      </c>
      <c r="FV91" t="s">
        <v>190</v>
      </c>
      <c r="FW91" t="s">
        <v>191</v>
      </c>
      <c r="FX91" t="s">
        <v>190</v>
      </c>
      <c r="FY91">
        <v>0</v>
      </c>
      <c r="FZ91" t="s">
        <v>186</v>
      </c>
      <c r="GA91" t="s">
        <v>1192</v>
      </c>
      <c r="GB91" t="s">
        <v>1193</v>
      </c>
      <c r="GC91" t="s">
        <v>1194</v>
      </c>
      <c r="GD91" t="s">
        <v>1195</v>
      </c>
      <c r="GE91" t="s">
        <v>382</v>
      </c>
      <c r="GX91">
        <v>39652217</v>
      </c>
      <c r="GY91" t="s">
        <v>1196</v>
      </c>
      <c r="GZ91" t="s">
        <v>1197</v>
      </c>
      <c r="HB91">
        <v>90</v>
      </c>
    </row>
    <row r="92" spans="1:210" x14ac:dyDescent="0.25">
      <c r="A92" t="s">
        <v>1198</v>
      </c>
      <c r="B92" t="s">
        <v>1199</v>
      </c>
      <c r="F92" t="s">
        <v>940</v>
      </c>
      <c r="G92" t="s">
        <v>1177</v>
      </c>
      <c r="H92" t="s">
        <v>169</v>
      </c>
      <c r="I92" t="s">
        <v>170</v>
      </c>
      <c r="J92" t="s">
        <v>1188</v>
      </c>
      <c r="K92" t="s">
        <v>1200</v>
      </c>
      <c r="L92" t="s">
        <v>1201</v>
      </c>
      <c r="M92">
        <v>1</v>
      </c>
      <c r="N92">
        <v>1</v>
      </c>
      <c r="O92">
        <v>2</v>
      </c>
      <c r="P92" t="s">
        <v>232</v>
      </c>
      <c r="Q92" t="s">
        <v>186</v>
      </c>
      <c r="R92" t="s">
        <v>175</v>
      </c>
      <c r="S92" t="s">
        <v>187</v>
      </c>
      <c r="T92" t="s">
        <v>177</v>
      </c>
      <c r="U92">
        <v>1</v>
      </c>
      <c r="V92">
        <v>1</v>
      </c>
      <c r="W92">
        <v>1</v>
      </c>
      <c r="X92">
        <v>1</v>
      </c>
      <c r="Y92" s="4" t="s">
        <v>3378</v>
      </c>
      <c r="Z92" t="s">
        <v>177</v>
      </c>
      <c r="AA92" t="s">
        <v>179</v>
      </c>
      <c r="AB92" t="s">
        <v>177</v>
      </c>
      <c r="AC92" t="s">
        <v>177</v>
      </c>
      <c r="AD92" t="s">
        <v>177</v>
      </c>
      <c r="AE92" t="s">
        <v>177</v>
      </c>
      <c r="AF92" t="s">
        <v>177</v>
      </c>
      <c r="AG92" t="s">
        <v>177</v>
      </c>
      <c r="AH92" t="s">
        <v>177</v>
      </c>
      <c r="AI92" t="s">
        <v>177</v>
      </c>
      <c r="AJ92" t="s">
        <v>177</v>
      </c>
      <c r="AK92" t="s">
        <v>179</v>
      </c>
      <c r="AL92" t="s">
        <v>177</v>
      </c>
      <c r="AM92" t="s">
        <v>177</v>
      </c>
      <c r="AN92" t="s">
        <v>177</v>
      </c>
      <c r="AO92" t="s">
        <v>177</v>
      </c>
      <c r="AP92" t="s">
        <v>177</v>
      </c>
      <c r="AQ92" t="s">
        <v>179</v>
      </c>
      <c r="AR92" t="s">
        <v>179</v>
      </c>
      <c r="AS92" t="s">
        <v>183</v>
      </c>
      <c r="AT92">
        <v>0</v>
      </c>
      <c r="BE92" t="s">
        <v>183</v>
      </c>
      <c r="BF92" t="s">
        <v>177</v>
      </c>
      <c r="BG92" t="s">
        <v>177</v>
      </c>
      <c r="BH92" t="s">
        <v>177</v>
      </c>
      <c r="BI92" t="s">
        <v>177</v>
      </c>
      <c r="BJ92" t="s">
        <v>177</v>
      </c>
      <c r="BK92" t="s">
        <v>177</v>
      </c>
      <c r="BL92" t="s">
        <v>177</v>
      </c>
      <c r="BM92" t="s">
        <v>177</v>
      </c>
      <c r="BN92" t="s">
        <v>177</v>
      </c>
      <c r="BO92" t="s">
        <v>177</v>
      </c>
      <c r="BP92" t="s">
        <v>177</v>
      </c>
      <c r="BQ92" t="s">
        <v>177</v>
      </c>
      <c r="BR92" t="s">
        <v>177</v>
      </c>
      <c r="BS92" t="s">
        <v>177</v>
      </c>
      <c r="BT92">
        <f t="shared" si="16"/>
        <v>10</v>
      </c>
      <c r="BV92">
        <v>3</v>
      </c>
      <c r="BW92">
        <v>1</v>
      </c>
      <c r="BX92">
        <v>1</v>
      </c>
      <c r="BY92" t="s">
        <v>175</v>
      </c>
      <c r="BZ92" t="s">
        <v>179</v>
      </c>
      <c r="CA92" t="s">
        <v>175</v>
      </c>
      <c r="CB92" t="s">
        <v>177</v>
      </c>
      <c r="CC92" t="s">
        <v>175</v>
      </c>
      <c r="CD92" t="s">
        <v>179</v>
      </c>
      <c r="CE92" t="s">
        <v>183</v>
      </c>
      <c r="CF92" t="s">
        <v>177</v>
      </c>
      <c r="CG92">
        <v>1</v>
      </c>
      <c r="CH92" t="s">
        <v>288</v>
      </c>
      <c r="CI92" t="s">
        <v>353</v>
      </c>
      <c r="CJ92" t="s">
        <v>179</v>
      </c>
      <c r="CK92" t="s">
        <v>179</v>
      </c>
      <c r="CL92" t="s">
        <v>177</v>
      </c>
      <c r="CM92" t="s">
        <v>177</v>
      </c>
      <c r="CN92" t="s">
        <v>177</v>
      </c>
      <c r="CO92" t="s">
        <v>177</v>
      </c>
      <c r="CP92" t="s">
        <v>179</v>
      </c>
      <c r="CQ92" t="s">
        <v>177</v>
      </c>
      <c r="CR92" t="s">
        <v>177</v>
      </c>
      <c r="CS92" t="s">
        <v>177</v>
      </c>
      <c r="CW92" t="s">
        <v>179</v>
      </c>
      <c r="CX92" t="s">
        <v>179</v>
      </c>
      <c r="DA92" t="s">
        <v>177</v>
      </c>
      <c r="DB92" t="s">
        <v>175</v>
      </c>
      <c r="DC92" t="s">
        <v>177</v>
      </c>
      <c r="DD92" t="s">
        <v>177</v>
      </c>
      <c r="DE92" s="18">
        <f t="shared" si="17"/>
        <v>2</v>
      </c>
      <c r="DF92" s="23">
        <v>2</v>
      </c>
      <c r="DG92" s="26">
        <f t="shared" si="18"/>
        <v>4</v>
      </c>
      <c r="DH92" s="18" t="s">
        <v>177</v>
      </c>
      <c r="DI92" s="23">
        <v>3</v>
      </c>
      <c r="DJ92" s="26">
        <f t="shared" si="19"/>
        <v>0</v>
      </c>
      <c r="DK92" t="s">
        <v>177</v>
      </c>
      <c r="DL92" t="s">
        <v>177</v>
      </c>
      <c r="DM92" t="s">
        <v>177</v>
      </c>
      <c r="DN92" t="s">
        <v>177</v>
      </c>
      <c r="DO92" s="18">
        <f t="shared" si="29"/>
        <v>0</v>
      </c>
      <c r="DP92" s="23">
        <v>4</v>
      </c>
      <c r="DQ92" s="26">
        <f t="shared" si="20"/>
        <v>0</v>
      </c>
      <c r="DR92" t="s">
        <v>175</v>
      </c>
      <c r="DS92" s="18" t="s">
        <v>175</v>
      </c>
      <c r="DT92" s="23">
        <v>0.5</v>
      </c>
      <c r="DU92" s="26">
        <f t="shared" si="21"/>
        <v>1</v>
      </c>
      <c r="DV92" t="s">
        <v>177</v>
      </c>
      <c r="DW92" t="s">
        <v>186</v>
      </c>
      <c r="DX92" s="18">
        <f t="shared" si="22"/>
        <v>3</v>
      </c>
      <c r="DY92" s="23">
        <v>4</v>
      </c>
      <c r="DZ92" s="26">
        <f t="shared" si="23"/>
        <v>12</v>
      </c>
      <c r="EA92" t="s">
        <v>177</v>
      </c>
      <c r="EB92" s="18" t="s">
        <v>177</v>
      </c>
      <c r="EC92" s="23">
        <v>1</v>
      </c>
      <c r="ED92" s="26">
        <f t="shared" si="24"/>
        <v>0</v>
      </c>
      <c r="EE92" t="s">
        <v>177</v>
      </c>
      <c r="EF92" s="18" t="s">
        <v>177</v>
      </c>
      <c r="EG92" s="23">
        <v>1</v>
      </c>
      <c r="EH92" s="26">
        <f t="shared" si="25"/>
        <v>0</v>
      </c>
      <c r="EI92" t="s">
        <v>186</v>
      </c>
      <c r="EJ92" s="18" t="s">
        <v>186</v>
      </c>
      <c r="EK92" s="23">
        <v>0.5</v>
      </c>
      <c r="EL92" s="26">
        <f t="shared" si="26"/>
        <v>1.5</v>
      </c>
      <c r="EM92" t="s">
        <v>177</v>
      </c>
      <c r="EN92" s="18" t="s">
        <v>177</v>
      </c>
      <c r="EO92" s="23">
        <v>0</v>
      </c>
      <c r="EP92" s="3">
        <f t="shared" si="27"/>
        <v>18.5</v>
      </c>
      <c r="EQ92" s="29">
        <f t="shared" si="28"/>
        <v>10</v>
      </c>
      <c r="ER92">
        <v>1</v>
      </c>
      <c r="ES92" t="s">
        <v>316</v>
      </c>
      <c r="EV92" t="s">
        <v>188</v>
      </c>
      <c r="EW92">
        <v>1</v>
      </c>
      <c r="EX92">
        <v>2</v>
      </c>
      <c r="EY92">
        <v>1</v>
      </c>
      <c r="EZ92">
        <v>2</v>
      </c>
      <c r="FA92">
        <v>1</v>
      </c>
      <c r="FB92">
        <v>2</v>
      </c>
      <c r="FE92">
        <v>1</v>
      </c>
      <c r="FG92" t="s">
        <v>175</v>
      </c>
      <c r="FH92" t="s">
        <v>179</v>
      </c>
      <c r="FI92" t="s">
        <v>188</v>
      </c>
      <c r="FJ92" t="s">
        <v>186</v>
      </c>
      <c r="FK92" t="s">
        <v>179</v>
      </c>
      <c r="FL92" t="s">
        <v>177</v>
      </c>
      <c r="FO92" t="s">
        <v>190</v>
      </c>
      <c r="FP92" t="s">
        <v>191</v>
      </c>
      <c r="FQ92" t="s">
        <v>191</v>
      </c>
      <c r="FR92" t="s">
        <v>191</v>
      </c>
      <c r="FS92" t="s">
        <v>191</v>
      </c>
      <c r="FT92" t="s">
        <v>191</v>
      </c>
      <c r="FU92" t="s">
        <v>191</v>
      </c>
      <c r="FV92" t="s">
        <v>191</v>
      </c>
      <c r="FW92" t="s">
        <v>191</v>
      </c>
      <c r="FX92" t="s">
        <v>191</v>
      </c>
      <c r="FY92">
        <v>0</v>
      </c>
      <c r="FZ92" t="s">
        <v>186</v>
      </c>
      <c r="GA92" t="s">
        <v>1202</v>
      </c>
      <c r="GB92" t="s">
        <v>1203</v>
      </c>
      <c r="GC92" t="s">
        <v>1204</v>
      </c>
      <c r="GD92" t="s">
        <v>1205</v>
      </c>
      <c r="GE92" t="s">
        <v>368</v>
      </c>
      <c r="GX92">
        <v>39652220</v>
      </c>
      <c r="GY92" t="s">
        <v>1206</v>
      </c>
      <c r="GZ92" t="s">
        <v>1207</v>
      </c>
      <c r="HB92">
        <v>91</v>
      </c>
    </row>
    <row r="93" spans="1:210" x14ac:dyDescent="0.25">
      <c r="A93" t="s">
        <v>1208</v>
      </c>
      <c r="B93" t="s">
        <v>1209</v>
      </c>
      <c r="F93" t="s">
        <v>940</v>
      </c>
      <c r="G93" t="s">
        <v>1166</v>
      </c>
      <c r="H93" t="s">
        <v>169</v>
      </c>
      <c r="I93" t="s">
        <v>170</v>
      </c>
      <c r="J93" t="s">
        <v>1188</v>
      </c>
      <c r="K93" t="s">
        <v>1210</v>
      </c>
      <c r="L93" t="s">
        <v>1211</v>
      </c>
      <c r="M93">
        <v>1</v>
      </c>
      <c r="N93">
        <v>1</v>
      </c>
      <c r="O93">
        <v>2</v>
      </c>
      <c r="P93" t="s">
        <v>232</v>
      </c>
      <c r="Q93" t="s">
        <v>175</v>
      </c>
      <c r="R93" t="s">
        <v>188</v>
      </c>
      <c r="S93" t="s">
        <v>175</v>
      </c>
      <c r="T93" t="s">
        <v>177</v>
      </c>
      <c r="U93">
        <v>0</v>
      </c>
      <c r="V93">
        <v>0</v>
      </c>
      <c r="W93">
        <v>1</v>
      </c>
      <c r="X93">
        <v>1</v>
      </c>
      <c r="Y93" s="4" t="s">
        <v>3384</v>
      </c>
      <c r="Z93" t="s">
        <v>177</v>
      </c>
      <c r="AA93" t="s">
        <v>179</v>
      </c>
      <c r="AB93" t="s">
        <v>177</v>
      </c>
      <c r="AC93" t="s">
        <v>177</v>
      </c>
      <c r="AD93" t="s">
        <v>177</v>
      </c>
      <c r="AE93" t="s">
        <v>179</v>
      </c>
      <c r="AF93" t="s">
        <v>177</v>
      </c>
      <c r="AG93" t="s">
        <v>177</v>
      </c>
      <c r="AH93" t="s">
        <v>177</v>
      </c>
      <c r="AI93" t="s">
        <v>177</v>
      </c>
      <c r="AJ93" t="s">
        <v>177</v>
      </c>
      <c r="AK93" t="s">
        <v>179</v>
      </c>
      <c r="AL93" t="s">
        <v>177</v>
      </c>
      <c r="AM93" t="s">
        <v>177</v>
      </c>
      <c r="AN93" t="s">
        <v>177</v>
      </c>
      <c r="AO93" t="s">
        <v>177</v>
      </c>
      <c r="AP93" t="s">
        <v>177</v>
      </c>
      <c r="AQ93" t="s">
        <v>177</v>
      </c>
      <c r="AR93" t="s">
        <v>179</v>
      </c>
      <c r="AS93" t="s">
        <v>181</v>
      </c>
      <c r="AT93">
        <v>0</v>
      </c>
      <c r="BE93" t="s">
        <v>183</v>
      </c>
      <c r="BF93" t="s">
        <v>177</v>
      </c>
      <c r="BG93" t="s">
        <v>186</v>
      </c>
      <c r="BH93" t="s">
        <v>177</v>
      </c>
      <c r="BI93" t="s">
        <v>177</v>
      </c>
      <c r="BJ93" t="s">
        <v>177</v>
      </c>
      <c r="BK93" t="s">
        <v>177</v>
      </c>
      <c r="BL93" t="s">
        <v>177</v>
      </c>
      <c r="BM93" t="s">
        <v>177</v>
      </c>
      <c r="BN93" t="s">
        <v>177</v>
      </c>
      <c r="BO93" t="s">
        <v>177</v>
      </c>
      <c r="BP93" t="s">
        <v>177</v>
      </c>
      <c r="BQ93" t="s">
        <v>177</v>
      </c>
      <c r="BR93" t="s">
        <v>177</v>
      </c>
      <c r="BS93" t="s">
        <v>177</v>
      </c>
      <c r="BT93">
        <f t="shared" si="16"/>
        <v>13</v>
      </c>
      <c r="BV93">
        <v>3</v>
      </c>
      <c r="BW93">
        <v>1</v>
      </c>
      <c r="BX93">
        <v>1</v>
      </c>
      <c r="BY93" t="s">
        <v>186</v>
      </c>
      <c r="BZ93" t="s">
        <v>175</v>
      </c>
      <c r="CA93" t="s">
        <v>177</v>
      </c>
      <c r="CB93" t="s">
        <v>177</v>
      </c>
      <c r="CC93" t="s">
        <v>179</v>
      </c>
      <c r="CD93" t="s">
        <v>177</v>
      </c>
      <c r="CE93" t="s">
        <v>179</v>
      </c>
      <c r="CF93" t="s">
        <v>179</v>
      </c>
      <c r="CG93">
        <v>1</v>
      </c>
      <c r="CH93" t="s">
        <v>315</v>
      </c>
      <c r="CI93" t="s">
        <v>185</v>
      </c>
      <c r="CJ93" t="s">
        <v>179</v>
      </c>
      <c r="CK93" t="s">
        <v>177</v>
      </c>
      <c r="CL93" t="s">
        <v>177</v>
      </c>
      <c r="CM93" t="s">
        <v>179</v>
      </c>
      <c r="CN93" t="s">
        <v>177</v>
      </c>
      <c r="CO93" t="s">
        <v>177</v>
      </c>
      <c r="CP93" t="s">
        <v>179</v>
      </c>
      <c r="CQ93" t="s">
        <v>177</v>
      </c>
      <c r="CR93" t="s">
        <v>177</v>
      </c>
      <c r="CS93" t="s">
        <v>177</v>
      </c>
      <c r="CW93" t="s">
        <v>179</v>
      </c>
      <c r="CX93" t="s">
        <v>175</v>
      </c>
      <c r="DA93" t="s">
        <v>177</v>
      </c>
      <c r="DB93" t="s">
        <v>179</v>
      </c>
      <c r="DC93" t="s">
        <v>175</v>
      </c>
      <c r="DD93" t="s">
        <v>179</v>
      </c>
      <c r="DE93" s="18">
        <f t="shared" si="17"/>
        <v>4</v>
      </c>
      <c r="DF93" s="23">
        <v>2</v>
      </c>
      <c r="DG93" s="26">
        <f t="shared" si="18"/>
        <v>8</v>
      </c>
      <c r="DH93" s="18" t="s">
        <v>177</v>
      </c>
      <c r="DI93" s="23">
        <v>3</v>
      </c>
      <c r="DJ93" s="26">
        <f t="shared" si="19"/>
        <v>0</v>
      </c>
      <c r="DK93" t="s">
        <v>177</v>
      </c>
      <c r="DL93" t="s">
        <v>177</v>
      </c>
      <c r="DM93" t="s">
        <v>177</v>
      </c>
      <c r="DN93" t="s">
        <v>179</v>
      </c>
      <c r="DO93" s="18">
        <f t="shared" si="29"/>
        <v>1</v>
      </c>
      <c r="DP93" s="23">
        <v>4</v>
      </c>
      <c r="DQ93" s="26">
        <f t="shared" si="20"/>
        <v>4</v>
      </c>
      <c r="DR93" t="s">
        <v>179</v>
      </c>
      <c r="DS93" s="18" t="s">
        <v>179</v>
      </c>
      <c r="DT93" s="23">
        <v>0.5</v>
      </c>
      <c r="DU93" s="26">
        <f t="shared" si="21"/>
        <v>0.5</v>
      </c>
      <c r="DV93" t="s">
        <v>177</v>
      </c>
      <c r="DW93" t="s">
        <v>175</v>
      </c>
      <c r="DX93" s="18">
        <f t="shared" si="22"/>
        <v>2</v>
      </c>
      <c r="DY93" s="23">
        <v>4</v>
      </c>
      <c r="DZ93" s="26">
        <f t="shared" si="23"/>
        <v>8</v>
      </c>
      <c r="EA93" t="s">
        <v>177</v>
      </c>
      <c r="EB93" s="18" t="s">
        <v>177</v>
      </c>
      <c r="EC93" s="23">
        <v>1</v>
      </c>
      <c r="ED93" s="26">
        <f t="shared" si="24"/>
        <v>0</v>
      </c>
      <c r="EE93" t="s">
        <v>177</v>
      </c>
      <c r="EF93" s="18" t="s">
        <v>177</v>
      </c>
      <c r="EG93" s="23">
        <v>1</v>
      </c>
      <c r="EH93" s="26">
        <f t="shared" si="25"/>
        <v>0</v>
      </c>
      <c r="EI93" t="s">
        <v>175</v>
      </c>
      <c r="EJ93" s="18" t="s">
        <v>175</v>
      </c>
      <c r="EK93" s="23">
        <v>0.5</v>
      </c>
      <c r="EL93" s="26">
        <f t="shared" si="26"/>
        <v>1</v>
      </c>
      <c r="EM93" t="s">
        <v>177</v>
      </c>
      <c r="EN93" s="18" t="s">
        <v>177</v>
      </c>
      <c r="EO93" s="23">
        <v>0</v>
      </c>
      <c r="EP93" s="3">
        <f t="shared" si="27"/>
        <v>21.5</v>
      </c>
      <c r="EQ93" s="29">
        <f t="shared" si="28"/>
        <v>10</v>
      </c>
      <c r="ER93">
        <v>1</v>
      </c>
      <c r="ES93" t="s">
        <v>316</v>
      </c>
      <c r="EV93" t="s">
        <v>205</v>
      </c>
      <c r="EW93">
        <v>1</v>
      </c>
      <c r="EX93">
        <v>2</v>
      </c>
      <c r="EY93">
        <v>1</v>
      </c>
      <c r="EZ93">
        <v>2</v>
      </c>
      <c r="FA93">
        <v>1</v>
      </c>
      <c r="FB93">
        <v>3</v>
      </c>
      <c r="FE93">
        <v>1</v>
      </c>
      <c r="FG93" t="s">
        <v>179</v>
      </c>
      <c r="FH93" t="s">
        <v>175</v>
      </c>
      <c r="FI93" t="s">
        <v>186</v>
      </c>
      <c r="FJ93" t="s">
        <v>175</v>
      </c>
      <c r="FK93" t="s">
        <v>175</v>
      </c>
      <c r="FL93" t="s">
        <v>175</v>
      </c>
      <c r="FO93" t="s">
        <v>190</v>
      </c>
      <c r="FP93" t="s">
        <v>191</v>
      </c>
      <c r="FQ93" t="s">
        <v>191</v>
      </c>
      <c r="FR93" t="s">
        <v>191</v>
      </c>
      <c r="FS93" t="s">
        <v>191</v>
      </c>
      <c r="FT93" t="s">
        <v>191</v>
      </c>
      <c r="FU93" t="s">
        <v>191</v>
      </c>
      <c r="FV93" t="s">
        <v>190</v>
      </c>
      <c r="FW93" t="s">
        <v>191</v>
      </c>
      <c r="FX93" t="s">
        <v>191</v>
      </c>
      <c r="FY93">
        <v>0</v>
      </c>
      <c r="FZ93" t="s">
        <v>186</v>
      </c>
      <c r="GA93" t="s">
        <v>1212</v>
      </c>
      <c r="GB93" t="s">
        <v>1213</v>
      </c>
      <c r="GC93" t="s">
        <v>1214</v>
      </c>
      <c r="GD93" t="s">
        <v>1215</v>
      </c>
      <c r="GE93" t="s">
        <v>368</v>
      </c>
      <c r="GX93">
        <v>39652225</v>
      </c>
      <c r="GY93" t="s">
        <v>1216</v>
      </c>
      <c r="GZ93" t="s">
        <v>1217</v>
      </c>
      <c r="HB93">
        <v>92</v>
      </c>
    </row>
    <row r="94" spans="1:210" x14ac:dyDescent="0.25">
      <c r="A94" t="s">
        <v>1218</v>
      </c>
      <c r="B94" t="s">
        <v>1219</v>
      </c>
      <c r="F94" t="s">
        <v>940</v>
      </c>
      <c r="G94" t="s">
        <v>1220</v>
      </c>
      <c r="H94" t="s">
        <v>169</v>
      </c>
      <c r="I94" t="s">
        <v>170</v>
      </c>
      <c r="J94" t="s">
        <v>1188</v>
      </c>
      <c r="K94" t="s">
        <v>1221</v>
      </c>
      <c r="L94" t="s">
        <v>1222</v>
      </c>
      <c r="M94">
        <v>1</v>
      </c>
      <c r="N94">
        <v>1</v>
      </c>
      <c r="O94">
        <v>3</v>
      </c>
      <c r="P94" t="s">
        <v>183</v>
      </c>
      <c r="Q94" t="s">
        <v>175</v>
      </c>
      <c r="R94" t="s">
        <v>186</v>
      </c>
      <c r="S94" t="s">
        <v>187</v>
      </c>
      <c r="T94" t="s">
        <v>179</v>
      </c>
      <c r="U94">
        <v>0</v>
      </c>
      <c r="V94">
        <v>1</v>
      </c>
      <c r="W94">
        <v>1</v>
      </c>
      <c r="X94">
        <v>1</v>
      </c>
      <c r="Y94" s="4" t="s">
        <v>3409</v>
      </c>
      <c r="Z94" t="s">
        <v>177</v>
      </c>
      <c r="AA94" t="s">
        <v>177</v>
      </c>
      <c r="AB94" t="s">
        <v>177</v>
      </c>
      <c r="AC94" t="s">
        <v>177</v>
      </c>
      <c r="AD94" t="s">
        <v>177</v>
      </c>
      <c r="AE94" t="s">
        <v>177</v>
      </c>
      <c r="AF94" t="s">
        <v>177</v>
      </c>
      <c r="AG94" t="s">
        <v>177</v>
      </c>
      <c r="AH94" t="s">
        <v>177</v>
      </c>
      <c r="AI94" t="s">
        <v>177</v>
      </c>
      <c r="AJ94" t="s">
        <v>177</v>
      </c>
      <c r="AK94" t="s">
        <v>179</v>
      </c>
      <c r="AL94" t="s">
        <v>179</v>
      </c>
      <c r="AM94" t="s">
        <v>177</v>
      </c>
      <c r="AN94" t="s">
        <v>177</v>
      </c>
      <c r="AO94" t="s">
        <v>177</v>
      </c>
      <c r="AP94" t="s">
        <v>177</v>
      </c>
      <c r="AQ94" t="s">
        <v>177</v>
      </c>
      <c r="AR94" t="s">
        <v>175</v>
      </c>
      <c r="AS94" t="s">
        <v>180</v>
      </c>
      <c r="AT94">
        <v>0</v>
      </c>
      <c r="BE94" t="s">
        <v>205</v>
      </c>
      <c r="BF94" t="s">
        <v>177</v>
      </c>
      <c r="BG94" t="s">
        <v>179</v>
      </c>
      <c r="BH94" t="s">
        <v>177</v>
      </c>
      <c r="BI94" t="s">
        <v>183</v>
      </c>
      <c r="BJ94" t="s">
        <v>177</v>
      </c>
      <c r="BK94" t="s">
        <v>177</v>
      </c>
      <c r="BL94" t="s">
        <v>175</v>
      </c>
      <c r="BM94" t="s">
        <v>177</v>
      </c>
      <c r="BN94" t="s">
        <v>177</v>
      </c>
      <c r="BO94" t="s">
        <v>177</v>
      </c>
      <c r="BP94" t="s">
        <v>177</v>
      </c>
      <c r="BQ94" t="s">
        <v>177</v>
      </c>
      <c r="BR94" t="s">
        <v>177</v>
      </c>
      <c r="BS94" t="s">
        <v>175</v>
      </c>
      <c r="BT94">
        <f t="shared" si="16"/>
        <v>30</v>
      </c>
      <c r="BV94">
        <v>3</v>
      </c>
      <c r="BW94">
        <v>1</v>
      </c>
      <c r="BX94">
        <v>1</v>
      </c>
      <c r="BY94" t="s">
        <v>179</v>
      </c>
      <c r="BZ94" t="s">
        <v>179</v>
      </c>
      <c r="CA94" t="s">
        <v>177</v>
      </c>
      <c r="CB94" t="s">
        <v>177</v>
      </c>
      <c r="CC94" t="s">
        <v>175</v>
      </c>
      <c r="CD94" t="s">
        <v>187</v>
      </c>
      <c r="CE94" t="s">
        <v>175</v>
      </c>
      <c r="CF94" t="s">
        <v>187</v>
      </c>
      <c r="CG94">
        <v>1</v>
      </c>
      <c r="CH94" t="s">
        <v>413</v>
      </c>
      <c r="CI94" t="s">
        <v>353</v>
      </c>
      <c r="CJ94" t="s">
        <v>179</v>
      </c>
      <c r="CK94" t="s">
        <v>179</v>
      </c>
      <c r="CL94" t="s">
        <v>177</v>
      </c>
      <c r="CM94" t="s">
        <v>177</v>
      </c>
      <c r="CN94" t="s">
        <v>177</v>
      </c>
      <c r="CO94" t="s">
        <v>177</v>
      </c>
      <c r="CP94" t="s">
        <v>179</v>
      </c>
      <c r="CQ94" t="s">
        <v>177</v>
      </c>
      <c r="CR94" t="s">
        <v>177</v>
      </c>
      <c r="CS94" t="s">
        <v>177</v>
      </c>
      <c r="CW94" t="s">
        <v>179</v>
      </c>
      <c r="CX94" t="s">
        <v>175</v>
      </c>
      <c r="DA94" t="s">
        <v>177</v>
      </c>
      <c r="DB94" t="s">
        <v>175</v>
      </c>
      <c r="DC94" t="s">
        <v>177</v>
      </c>
      <c r="DD94" t="s">
        <v>177</v>
      </c>
      <c r="DE94" s="18">
        <f t="shared" si="17"/>
        <v>2</v>
      </c>
      <c r="DF94" s="23">
        <v>2</v>
      </c>
      <c r="DG94" s="26">
        <f t="shared" si="18"/>
        <v>4</v>
      </c>
      <c r="DH94" s="18" t="s">
        <v>177</v>
      </c>
      <c r="DI94" s="23">
        <v>3</v>
      </c>
      <c r="DJ94" s="26">
        <f t="shared" si="19"/>
        <v>0</v>
      </c>
      <c r="DK94" t="s">
        <v>177</v>
      </c>
      <c r="DL94" t="s">
        <v>177</v>
      </c>
      <c r="DM94" t="s">
        <v>179</v>
      </c>
      <c r="DN94" t="s">
        <v>177</v>
      </c>
      <c r="DO94" s="18">
        <f t="shared" si="29"/>
        <v>1</v>
      </c>
      <c r="DP94" s="23">
        <v>4</v>
      </c>
      <c r="DQ94" s="26">
        <f t="shared" si="20"/>
        <v>4</v>
      </c>
      <c r="DR94" t="s">
        <v>177</v>
      </c>
      <c r="DS94" s="18" t="s">
        <v>177</v>
      </c>
      <c r="DT94" s="23">
        <v>0.5</v>
      </c>
      <c r="DU94" s="26">
        <f t="shared" si="21"/>
        <v>0</v>
      </c>
      <c r="DV94" t="s">
        <v>186</v>
      </c>
      <c r="DW94" t="s">
        <v>186</v>
      </c>
      <c r="DX94" s="18">
        <f t="shared" si="22"/>
        <v>6</v>
      </c>
      <c r="DY94" s="23">
        <v>4</v>
      </c>
      <c r="DZ94" s="26">
        <f t="shared" si="23"/>
        <v>24</v>
      </c>
      <c r="EA94" t="s">
        <v>179</v>
      </c>
      <c r="EB94" s="18" t="s">
        <v>179</v>
      </c>
      <c r="EC94" s="23">
        <v>1</v>
      </c>
      <c r="ED94" s="26">
        <f t="shared" si="24"/>
        <v>1</v>
      </c>
      <c r="EE94" t="s">
        <v>179</v>
      </c>
      <c r="EF94" s="18" t="s">
        <v>179</v>
      </c>
      <c r="EG94" s="23">
        <v>1</v>
      </c>
      <c r="EH94" s="26">
        <f t="shared" si="25"/>
        <v>1</v>
      </c>
      <c r="EI94" t="s">
        <v>264</v>
      </c>
      <c r="EJ94" s="18" t="s">
        <v>264</v>
      </c>
      <c r="EK94" s="23">
        <v>0.5</v>
      </c>
      <c r="EL94" s="26">
        <f t="shared" si="26"/>
        <v>3.5</v>
      </c>
      <c r="EM94" t="s">
        <v>177</v>
      </c>
      <c r="EN94" s="18" t="s">
        <v>177</v>
      </c>
      <c r="EO94" s="23">
        <v>0</v>
      </c>
      <c r="EP94" s="3">
        <f t="shared" si="27"/>
        <v>37.5</v>
      </c>
      <c r="EQ94" s="29">
        <f t="shared" si="28"/>
        <v>18</v>
      </c>
      <c r="ER94">
        <v>1</v>
      </c>
      <c r="ES94" t="s">
        <v>945</v>
      </c>
      <c r="EV94" t="s">
        <v>186</v>
      </c>
      <c r="EW94">
        <v>1</v>
      </c>
      <c r="EX94">
        <v>2</v>
      </c>
      <c r="EY94">
        <v>1</v>
      </c>
      <c r="EZ94">
        <v>2</v>
      </c>
      <c r="FA94">
        <v>1</v>
      </c>
      <c r="FB94">
        <v>1</v>
      </c>
      <c r="FE94">
        <v>1</v>
      </c>
      <c r="FG94" t="s">
        <v>179</v>
      </c>
      <c r="FH94" t="s">
        <v>177</v>
      </c>
      <c r="FI94" t="s">
        <v>175</v>
      </c>
      <c r="FJ94" t="s">
        <v>179</v>
      </c>
      <c r="FK94" t="s">
        <v>177</v>
      </c>
      <c r="FL94" t="s">
        <v>177</v>
      </c>
      <c r="FO94" t="s">
        <v>190</v>
      </c>
      <c r="FP94" t="s">
        <v>190</v>
      </c>
      <c r="FQ94" t="s">
        <v>191</v>
      </c>
      <c r="FR94" t="s">
        <v>191</v>
      </c>
      <c r="FS94" t="s">
        <v>191</v>
      </c>
      <c r="FT94" t="s">
        <v>191</v>
      </c>
      <c r="FU94" t="s">
        <v>191</v>
      </c>
      <c r="FV94" t="s">
        <v>190</v>
      </c>
      <c r="FW94" t="s">
        <v>190</v>
      </c>
      <c r="FX94" t="s">
        <v>190</v>
      </c>
      <c r="FY94">
        <v>1</v>
      </c>
      <c r="FZ94" t="s">
        <v>186</v>
      </c>
      <c r="GA94" t="s">
        <v>1223</v>
      </c>
      <c r="GB94" t="s">
        <v>1224</v>
      </c>
      <c r="GC94" t="s">
        <v>1225</v>
      </c>
      <c r="GD94" t="s">
        <v>1226</v>
      </c>
      <c r="GE94" t="s">
        <v>454</v>
      </c>
      <c r="GX94">
        <v>39652230</v>
      </c>
      <c r="GY94" t="s">
        <v>1227</v>
      </c>
      <c r="GZ94" t="s">
        <v>1228</v>
      </c>
      <c r="HB94">
        <v>93</v>
      </c>
    </row>
    <row r="95" spans="1:210" x14ac:dyDescent="0.25">
      <c r="A95" t="s">
        <v>1229</v>
      </c>
      <c r="B95" t="s">
        <v>1230</v>
      </c>
      <c r="F95" t="s">
        <v>940</v>
      </c>
      <c r="G95" t="s">
        <v>1231</v>
      </c>
      <c r="H95" t="s">
        <v>169</v>
      </c>
      <c r="I95" t="s">
        <v>170</v>
      </c>
      <c r="J95" t="s">
        <v>1188</v>
      </c>
      <c r="K95" t="s">
        <v>1232</v>
      </c>
      <c r="L95" t="s">
        <v>1233</v>
      </c>
      <c r="M95">
        <v>1</v>
      </c>
      <c r="N95">
        <v>1</v>
      </c>
      <c r="O95">
        <v>2</v>
      </c>
      <c r="P95" t="s">
        <v>235</v>
      </c>
      <c r="Q95" t="s">
        <v>175</v>
      </c>
      <c r="R95" t="s">
        <v>175</v>
      </c>
      <c r="S95" t="s">
        <v>179</v>
      </c>
      <c r="T95" t="s">
        <v>179</v>
      </c>
      <c r="U95">
        <v>0</v>
      </c>
      <c r="V95">
        <v>0</v>
      </c>
      <c r="W95">
        <v>1</v>
      </c>
      <c r="X95">
        <v>1</v>
      </c>
      <c r="Y95" s="4" t="s">
        <v>3403</v>
      </c>
      <c r="Z95" t="s">
        <v>177</v>
      </c>
      <c r="AA95" t="s">
        <v>179</v>
      </c>
      <c r="AB95" t="s">
        <v>177</v>
      </c>
      <c r="AC95" t="s">
        <v>177</v>
      </c>
      <c r="AD95" t="s">
        <v>177</v>
      </c>
      <c r="AE95" t="s">
        <v>177</v>
      </c>
      <c r="AF95" t="s">
        <v>177</v>
      </c>
      <c r="AG95" t="s">
        <v>177</v>
      </c>
      <c r="AH95" t="s">
        <v>177</v>
      </c>
      <c r="AI95" t="s">
        <v>177</v>
      </c>
      <c r="AJ95" t="s">
        <v>177</v>
      </c>
      <c r="AK95" t="s">
        <v>179</v>
      </c>
      <c r="AL95" t="s">
        <v>179</v>
      </c>
      <c r="AM95" t="s">
        <v>177</v>
      </c>
      <c r="AN95" t="s">
        <v>177</v>
      </c>
      <c r="AO95" t="s">
        <v>177</v>
      </c>
      <c r="AP95" t="s">
        <v>177</v>
      </c>
      <c r="AQ95" t="s">
        <v>177</v>
      </c>
      <c r="AR95" t="s">
        <v>179</v>
      </c>
      <c r="AS95" t="s">
        <v>181</v>
      </c>
      <c r="AT95">
        <v>1</v>
      </c>
      <c r="AV95">
        <v>0</v>
      </c>
      <c r="AW95">
        <v>0</v>
      </c>
      <c r="AX95">
        <v>1</v>
      </c>
      <c r="AY95">
        <v>0</v>
      </c>
      <c r="AZ95">
        <v>0</v>
      </c>
      <c r="BA95">
        <v>1</v>
      </c>
      <c r="BB95">
        <v>1</v>
      </c>
      <c r="BC95">
        <v>0</v>
      </c>
      <c r="BE95" t="s">
        <v>183</v>
      </c>
      <c r="BF95" t="s">
        <v>177</v>
      </c>
      <c r="BG95" t="s">
        <v>177</v>
      </c>
      <c r="BH95" t="s">
        <v>177</v>
      </c>
      <c r="BI95" t="s">
        <v>177</v>
      </c>
      <c r="BJ95" t="s">
        <v>179</v>
      </c>
      <c r="BK95" t="s">
        <v>177</v>
      </c>
      <c r="BL95" t="s">
        <v>179</v>
      </c>
      <c r="BM95" t="s">
        <v>188</v>
      </c>
      <c r="BN95" t="s">
        <v>177</v>
      </c>
      <c r="BO95" t="s">
        <v>188</v>
      </c>
      <c r="BP95" t="s">
        <v>179</v>
      </c>
      <c r="BQ95" t="s">
        <v>177</v>
      </c>
      <c r="BR95" t="s">
        <v>177</v>
      </c>
      <c r="BS95" t="s">
        <v>188</v>
      </c>
      <c r="BT95">
        <f t="shared" si="16"/>
        <v>28</v>
      </c>
      <c r="BV95">
        <v>3</v>
      </c>
      <c r="BW95">
        <v>1</v>
      </c>
      <c r="BX95">
        <v>1</v>
      </c>
      <c r="BY95" t="s">
        <v>179</v>
      </c>
      <c r="BZ95" t="s">
        <v>179</v>
      </c>
      <c r="CA95" t="s">
        <v>177</v>
      </c>
      <c r="CB95" t="s">
        <v>177</v>
      </c>
      <c r="CC95" t="s">
        <v>177</v>
      </c>
      <c r="CD95" t="s">
        <v>177</v>
      </c>
      <c r="CE95" t="s">
        <v>177</v>
      </c>
      <c r="CF95" t="s">
        <v>177</v>
      </c>
      <c r="CG95">
        <v>1</v>
      </c>
      <c r="CH95" t="s">
        <v>204</v>
      </c>
      <c r="CI95" t="s">
        <v>185</v>
      </c>
      <c r="CJ95" t="s">
        <v>179</v>
      </c>
      <c r="CK95" t="s">
        <v>177</v>
      </c>
      <c r="CL95" t="s">
        <v>177</v>
      </c>
      <c r="CM95" t="s">
        <v>179</v>
      </c>
      <c r="CN95" t="s">
        <v>177</v>
      </c>
      <c r="CO95" t="s">
        <v>177</v>
      </c>
      <c r="CP95" t="s">
        <v>179</v>
      </c>
      <c r="CQ95" t="s">
        <v>177</v>
      </c>
      <c r="CR95" t="s">
        <v>177</v>
      </c>
      <c r="CS95" t="s">
        <v>177</v>
      </c>
      <c r="CW95" t="s">
        <v>179</v>
      </c>
      <c r="CX95" t="s">
        <v>175</v>
      </c>
      <c r="DA95" t="s">
        <v>177</v>
      </c>
      <c r="DB95" t="s">
        <v>175</v>
      </c>
      <c r="DC95" t="s">
        <v>179</v>
      </c>
      <c r="DD95" t="s">
        <v>177</v>
      </c>
      <c r="DE95" s="18">
        <f t="shared" si="17"/>
        <v>3</v>
      </c>
      <c r="DF95" s="23">
        <v>2</v>
      </c>
      <c r="DG95" s="26">
        <f t="shared" si="18"/>
        <v>6</v>
      </c>
      <c r="DH95" s="18" t="s">
        <v>177</v>
      </c>
      <c r="DI95" s="23">
        <v>3</v>
      </c>
      <c r="DJ95" s="26">
        <f t="shared" si="19"/>
        <v>0</v>
      </c>
      <c r="DK95" t="s">
        <v>177</v>
      </c>
      <c r="DL95" t="s">
        <v>177</v>
      </c>
      <c r="DM95" t="s">
        <v>177</v>
      </c>
      <c r="DN95" t="s">
        <v>179</v>
      </c>
      <c r="DO95" s="18">
        <f t="shared" si="29"/>
        <v>1</v>
      </c>
      <c r="DP95" s="23">
        <v>4</v>
      </c>
      <c r="DQ95" s="26">
        <f t="shared" si="20"/>
        <v>4</v>
      </c>
      <c r="DR95" t="s">
        <v>177</v>
      </c>
      <c r="DS95" s="18" t="s">
        <v>177</v>
      </c>
      <c r="DT95" s="23">
        <v>0.5</v>
      </c>
      <c r="DU95" s="26">
        <f t="shared" si="21"/>
        <v>0</v>
      </c>
      <c r="DV95" t="s">
        <v>175</v>
      </c>
      <c r="DW95" t="s">
        <v>186</v>
      </c>
      <c r="DX95" s="18">
        <f t="shared" si="22"/>
        <v>5</v>
      </c>
      <c r="DY95" s="23">
        <v>4</v>
      </c>
      <c r="DZ95" s="26">
        <f t="shared" si="23"/>
        <v>20</v>
      </c>
      <c r="EA95" t="s">
        <v>179</v>
      </c>
      <c r="EB95" s="18" t="s">
        <v>179</v>
      </c>
      <c r="EC95" s="23">
        <v>1</v>
      </c>
      <c r="ED95" s="26">
        <f t="shared" si="24"/>
        <v>1</v>
      </c>
      <c r="EE95" t="s">
        <v>179</v>
      </c>
      <c r="EF95" s="18" t="s">
        <v>179</v>
      </c>
      <c r="EG95" s="23">
        <v>1</v>
      </c>
      <c r="EH95" s="26">
        <f t="shared" si="25"/>
        <v>1</v>
      </c>
      <c r="EI95" t="s">
        <v>264</v>
      </c>
      <c r="EJ95" s="18" t="s">
        <v>264</v>
      </c>
      <c r="EK95" s="23">
        <v>0.5</v>
      </c>
      <c r="EL95" s="26">
        <f t="shared" si="26"/>
        <v>3.5</v>
      </c>
      <c r="EM95" t="s">
        <v>177</v>
      </c>
      <c r="EN95" s="18" t="s">
        <v>177</v>
      </c>
      <c r="EO95" s="23">
        <v>0</v>
      </c>
      <c r="EP95" s="3">
        <f t="shared" si="27"/>
        <v>35.5</v>
      </c>
      <c r="EQ95" s="29">
        <f t="shared" si="28"/>
        <v>18</v>
      </c>
      <c r="ER95">
        <v>1</v>
      </c>
      <c r="ES95" t="s">
        <v>189</v>
      </c>
      <c r="EV95" t="s">
        <v>181</v>
      </c>
      <c r="EW95">
        <v>0</v>
      </c>
      <c r="EY95">
        <v>0</v>
      </c>
      <c r="FA95">
        <v>0</v>
      </c>
      <c r="FE95">
        <v>1</v>
      </c>
      <c r="FG95" t="s">
        <v>179</v>
      </c>
      <c r="FH95" t="s">
        <v>179</v>
      </c>
      <c r="FI95" t="s">
        <v>175</v>
      </c>
      <c r="FJ95" t="s">
        <v>179</v>
      </c>
      <c r="FK95" t="s">
        <v>179</v>
      </c>
      <c r="FL95" t="s">
        <v>179</v>
      </c>
      <c r="FO95" t="s">
        <v>190</v>
      </c>
      <c r="FP95" t="s">
        <v>190</v>
      </c>
      <c r="FQ95" t="s">
        <v>191</v>
      </c>
      <c r="FR95" t="s">
        <v>191</v>
      </c>
      <c r="FS95" t="s">
        <v>191</v>
      </c>
      <c r="FT95" t="s">
        <v>191</v>
      </c>
      <c r="FU95" t="s">
        <v>191</v>
      </c>
      <c r="FV95" t="s">
        <v>191</v>
      </c>
      <c r="FW95" t="s">
        <v>191</v>
      </c>
      <c r="FX95" t="s">
        <v>190</v>
      </c>
      <c r="FY95">
        <v>0</v>
      </c>
      <c r="FZ95" t="s">
        <v>175</v>
      </c>
      <c r="GA95" t="s">
        <v>1234</v>
      </c>
      <c r="GB95" t="s">
        <v>1235</v>
      </c>
      <c r="GC95" t="s">
        <v>1236</v>
      </c>
      <c r="GD95" t="s">
        <v>1237</v>
      </c>
      <c r="GE95" t="s">
        <v>1238</v>
      </c>
      <c r="GX95">
        <v>39652234</v>
      </c>
      <c r="GY95" t="s">
        <v>1239</v>
      </c>
      <c r="GZ95" t="s">
        <v>1240</v>
      </c>
      <c r="HB95">
        <v>94</v>
      </c>
    </row>
    <row r="96" spans="1:210" x14ac:dyDescent="0.25">
      <c r="A96" t="s">
        <v>1241</v>
      </c>
      <c r="B96" t="s">
        <v>1242</v>
      </c>
      <c r="F96" t="s">
        <v>940</v>
      </c>
      <c r="G96" t="s">
        <v>1220</v>
      </c>
      <c r="H96" t="s">
        <v>169</v>
      </c>
      <c r="I96" t="s">
        <v>170</v>
      </c>
      <c r="J96" t="s">
        <v>1188</v>
      </c>
      <c r="K96" t="s">
        <v>1243</v>
      </c>
      <c r="L96" t="s">
        <v>1244</v>
      </c>
      <c r="M96">
        <v>1</v>
      </c>
      <c r="N96">
        <v>1</v>
      </c>
      <c r="O96">
        <v>3</v>
      </c>
      <c r="P96" t="s">
        <v>232</v>
      </c>
      <c r="Q96" t="s">
        <v>175</v>
      </c>
      <c r="R96" t="s">
        <v>186</v>
      </c>
      <c r="S96" t="s">
        <v>186</v>
      </c>
      <c r="T96" t="s">
        <v>179</v>
      </c>
      <c r="U96">
        <v>0</v>
      </c>
      <c r="V96">
        <v>1</v>
      </c>
      <c r="W96">
        <v>1</v>
      </c>
      <c r="X96">
        <v>1</v>
      </c>
      <c r="Y96" s="4" t="s">
        <v>3410</v>
      </c>
      <c r="Z96" t="s">
        <v>177</v>
      </c>
      <c r="AA96" t="s">
        <v>179</v>
      </c>
      <c r="AB96" t="s">
        <v>177</v>
      </c>
      <c r="AC96" t="s">
        <v>177</v>
      </c>
      <c r="AD96" t="s">
        <v>177</v>
      </c>
      <c r="AE96" t="s">
        <v>179</v>
      </c>
      <c r="AF96" t="s">
        <v>177</v>
      </c>
      <c r="AG96" t="s">
        <v>177</v>
      </c>
      <c r="AH96" t="s">
        <v>177</v>
      </c>
      <c r="AI96" t="s">
        <v>177</v>
      </c>
      <c r="AJ96" t="s">
        <v>177</v>
      </c>
      <c r="AK96" t="s">
        <v>177</v>
      </c>
      <c r="AL96" t="s">
        <v>179</v>
      </c>
      <c r="AM96" t="s">
        <v>177</v>
      </c>
      <c r="AN96" t="s">
        <v>177</v>
      </c>
      <c r="AO96" t="s">
        <v>177</v>
      </c>
      <c r="AP96" t="s">
        <v>177</v>
      </c>
      <c r="AQ96" t="s">
        <v>177</v>
      </c>
      <c r="AR96" t="s">
        <v>179</v>
      </c>
      <c r="AS96" t="s">
        <v>181</v>
      </c>
      <c r="AT96">
        <v>1</v>
      </c>
      <c r="AV96">
        <v>0</v>
      </c>
      <c r="AW96">
        <v>0</v>
      </c>
      <c r="AX96">
        <v>1</v>
      </c>
      <c r="AY96">
        <v>0</v>
      </c>
      <c r="AZ96">
        <v>0</v>
      </c>
      <c r="BA96">
        <v>1</v>
      </c>
      <c r="BB96">
        <v>1</v>
      </c>
      <c r="BC96">
        <v>0</v>
      </c>
      <c r="BE96" t="s">
        <v>205</v>
      </c>
      <c r="BF96" t="s">
        <v>177</v>
      </c>
      <c r="BG96" t="s">
        <v>188</v>
      </c>
      <c r="BH96" t="s">
        <v>177</v>
      </c>
      <c r="BI96" t="s">
        <v>177</v>
      </c>
      <c r="BJ96" t="s">
        <v>179</v>
      </c>
      <c r="BK96" t="s">
        <v>177</v>
      </c>
      <c r="BL96" t="s">
        <v>188</v>
      </c>
      <c r="BM96" t="s">
        <v>235</v>
      </c>
      <c r="BN96" t="s">
        <v>177</v>
      </c>
      <c r="BO96" t="s">
        <v>175</v>
      </c>
      <c r="BP96" t="s">
        <v>175</v>
      </c>
      <c r="BQ96" t="s">
        <v>177</v>
      </c>
      <c r="BR96" t="s">
        <v>177</v>
      </c>
      <c r="BS96" t="s">
        <v>179</v>
      </c>
      <c r="BT96">
        <f t="shared" si="16"/>
        <v>37</v>
      </c>
      <c r="BV96">
        <v>3</v>
      </c>
      <c r="BW96">
        <v>1</v>
      </c>
      <c r="BX96">
        <v>1</v>
      </c>
      <c r="BY96" t="s">
        <v>205</v>
      </c>
      <c r="BZ96" t="s">
        <v>188</v>
      </c>
      <c r="CA96" t="s">
        <v>177</v>
      </c>
      <c r="CB96" t="s">
        <v>177</v>
      </c>
      <c r="CC96" t="s">
        <v>177</v>
      </c>
      <c r="CD96" t="s">
        <v>177</v>
      </c>
      <c r="CE96" t="s">
        <v>177</v>
      </c>
      <c r="CF96" t="s">
        <v>179</v>
      </c>
      <c r="CG96">
        <v>1</v>
      </c>
      <c r="CH96" t="s">
        <v>180</v>
      </c>
      <c r="CI96" t="s">
        <v>207</v>
      </c>
      <c r="CJ96" t="s">
        <v>179</v>
      </c>
      <c r="CK96" t="s">
        <v>177</v>
      </c>
      <c r="CL96" t="s">
        <v>177</v>
      </c>
      <c r="CM96" t="s">
        <v>179</v>
      </c>
      <c r="CN96" t="s">
        <v>177</v>
      </c>
      <c r="CO96" t="s">
        <v>179</v>
      </c>
      <c r="CP96" t="s">
        <v>177</v>
      </c>
      <c r="CQ96" t="s">
        <v>177</v>
      </c>
      <c r="CR96" t="s">
        <v>177</v>
      </c>
      <c r="CS96" t="s">
        <v>177</v>
      </c>
      <c r="CW96" t="s">
        <v>175</v>
      </c>
      <c r="CX96" t="s">
        <v>175</v>
      </c>
      <c r="DA96" t="s">
        <v>179</v>
      </c>
      <c r="DB96" t="s">
        <v>177</v>
      </c>
      <c r="DC96" t="s">
        <v>177</v>
      </c>
      <c r="DD96" t="s">
        <v>177</v>
      </c>
      <c r="DE96" s="18">
        <f t="shared" si="17"/>
        <v>1</v>
      </c>
      <c r="DF96" s="23">
        <v>2</v>
      </c>
      <c r="DG96" s="26">
        <f t="shared" si="18"/>
        <v>2</v>
      </c>
      <c r="DH96" s="18" t="s">
        <v>179</v>
      </c>
      <c r="DI96" s="23">
        <v>3</v>
      </c>
      <c r="DJ96" s="26">
        <f t="shared" si="19"/>
        <v>3</v>
      </c>
      <c r="DK96" t="s">
        <v>177</v>
      </c>
      <c r="DL96" t="s">
        <v>177</v>
      </c>
      <c r="DM96" t="s">
        <v>177</v>
      </c>
      <c r="DN96" t="s">
        <v>177</v>
      </c>
      <c r="DO96" s="18">
        <f t="shared" si="29"/>
        <v>0</v>
      </c>
      <c r="DP96" s="23">
        <v>4</v>
      </c>
      <c r="DQ96" s="26">
        <f t="shared" si="20"/>
        <v>0</v>
      </c>
      <c r="DR96" t="s">
        <v>186</v>
      </c>
      <c r="DS96" s="18" t="s">
        <v>186</v>
      </c>
      <c r="DT96" s="23">
        <v>0.5</v>
      </c>
      <c r="DU96" s="26">
        <f t="shared" si="21"/>
        <v>1.5</v>
      </c>
      <c r="DV96" t="s">
        <v>186</v>
      </c>
      <c r="DW96" t="s">
        <v>235</v>
      </c>
      <c r="DX96" s="18">
        <v>7</v>
      </c>
      <c r="DY96" s="23">
        <v>4</v>
      </c>
      <c r="DZ96" s="26">
        <f t="shared" si="23"/>
        <v>28</v>
      </c>
      <c r="EA96" t="s">
        <v>179</v>
      </c>
      <c r="EB96" s="18" t="s">
        <v>179</v>
      </c>
      <c r="EC96" s="23">
        <v>1</v>
      </c>
      <c r="ED96" s="26">
        <f t="shared" si="24"/>
        <v>1</v>
      </c>
      <c r="EE96" t="s">
        <v>177</v>
      </c>
      <c r="EF96" s="18" t="s">
        <v>177</v>
      </c>
      <c r="EG96" s="23">
        <v>1</v>
      </c>
      <c r="EH96" s="26">
        <f t="shared" si="25"/>
        <v>0</v>
      </c>
      <c r="EI96" t="s">
        <v>186</v>
      </c>
      <c r="EJ96" s="18" t="s">
        <v>186</v>
      </c>
      <c r="EK96" s="23">
        <v>0.5</v>
      </c>
      <c r="EL96" s="26">
        <f t="shared" si="26"/>
        <v>1.5</v>
      </c>
      <c r="EM96" t="s">
        <v>177</v>
      </c>
      <c r="EN96" s="18" t="s">
        <v>177</v>
      </c>
      <c r="EO96" s="23">
        <v>0</v>
      </c>
      <c r="EP96" s="3">
        <f t="shared" si="27"/>
        <v>37</v>
      </c>
      <c r="EQ96" s="29">
        <f t="shared" si="28"/>
        <v>16</v>
      </c>
      <c r="ER96">
        <v>0</v>
      </c>
      <c r="ES96" t="s">
        <v>189</v>
      </c>
      <c r="EV96" t="s">
        <v>188</v>
      </c>
      <c r="EW96">
        <v>1</v>
      </c>
      <c r="EX96">
        <v>1</v>
      </c>
      <c r="EY96">
        <v>1</v>
      </c>
      <c r="EZ96">
        <v>1</v>
      </c>
      <c r="FA96">
        <v>0</v>
      </c>
      <c r="FE96">
        <v>0</v>
      </c>
      <c r="FG96" t="s">
        <v>179</v>
      </c>
      <c r="FH96" t="s">
        <v>188</v>
      </c>
      <c r="FI96" t="s">
        <v>179</v>
      </c>
      <c r="FJ96" t="s">
        <v>179</v>
      </c>
      <c r="FK96" t="s">
        <v>179</v>
      </c>
      <c r="FL96" t="s">
        <v>179</v>
      </c>
      <c r="FO96" t="s">
        <v>190</v>
      </c>
      <c r="FP96" t="s">
        <v>191</v>
      </c>
      <c r="FQ96" t="s">
        <v>191</v>
      </c>
      <c r="FR96" t="s">
        <v>191</v>
      </c>
      <c r="FS96" t="s">
        <v>191</v>
      </c>
      <c r="FT96" t="s">
        <v>191</v>
      </c>
      <c r="FU96" t="s">
        <v>190</v>
      </c>
      <c r="FV96" t="s">
        <v>190</v>
      </c>
      <c r="FW96" t="s">
        <v>191</v>
      </c>
      <c r="FX96" t="s">
        <v>190</v>
      </c>
      <c r="FY96">
        <v>0</v>
      </c>
      <c r="FZ96" t="s">
        <v>175</v>
      </c>
      <c r="GA96" t="s">
        <v>1245</v>
      </c>
      <c r="GB96" t="s">
        <v>1246</v>
      </c>
      <c r="GC96" t="s">
        <v>1247</v>
      </c>
      <c r="GD96" t="s">
        <v>1248</v>
      </c>
      <c r="GE96" t="s">
        <v>368</v>
      </c>
      <c r="GX96">
        <v>39652240</v>
      </c>
      <c r="GY96" t="s">
        <v>1249</v>
      </c>
      <c r="GZ96" t="s">
        <v>1250</v>
      </c>
      <c r="HB96">
        <v>95</v>
      </c>
    </row>
    <row r="97" spans="1:210" x14ac:dyDescent="0.25">
      <c r="A97" t="s">
        <v>1251</v>
      </c>
      <c r="B97" t="s">
        <v>1252</v>
      </c>
      <c r="F97" t="s">
        <v>940</v>
      </c>
      <c r="G97" t="s">
        <v>1231</v>
      </c>
      <c r="H97" t="s">
        <v>169</v>
      </c>
      <c r="I97" t="s">
        <v>170</v>
      </c>
      <c r="J97" t="s">
        <v>1188</v>
      </c>
      <c r="K97" t="s">
        <v>1253</v>
      </c>
      <c r="L97" t="s">
        <v>1254</v>
      </c>
      <c r="M97">
        <v>1</v>
      </c>
      <c r="N97">
        <v>2</v>
      </c>
      <c r="O97">
        <v>2</v>
      </c>
      <c r="P97" t="s">
        <v>235</v>
      </c>
      <c r="Q97" t="s">
        <v>175</v>
      </c>
      <c r="R97" t="s">
        <v>175</v>
      </c>
      <c r="S97" t="s">
        <v>175</v>
      </c>
      <c r="T97" t="s">
        <v>177</v>
      </c>
      <c r="U97">
        <v>1</v>
      </c>
      <c r="V97">
        <v>1</v>
      </c>
      <c r="W97">
        <v>1</v>
      </c>
      <c r="X97">
        <v>1</v>
      </c>
      <c r="Y97" s="4" t="s">
        <v>3390</v>
      </c>
      <c r="Z97" t="s">
        <v>177</v>
      </c>
      <c r="AA97" t="s">
        <v>177</v>
      </c>
      <c r="AB97" t="s">
        <v>177</v>
      </c>
      <c r="AC97" t="s">
        <v>177</v>
      </c>
      <c r="AD97" t="s">
        <v>177</v>
      </c>
      <c r="AE97" t="s">
        <v>179</v>
      </c>
      <c r="AF97" t="s">
        <v>177</v>
      </c>
      <c r="AG97" t="s">
        <v>177</v>
      </c>
      <c r="AH97" t="s">
        <v>177</v>
      </c>
      <c r="AI97" t="s">
        <v>177</v>
      </c>
      <c r="AJ97" t="s">
        <v>177</v>
      </c>
      <c r="AK97" t="s">
        <v>179</v>
      </c>
      <c r="AL97" t="s">
        <v>177</v>
      </c>
      <c r="AM97" t="s">
        <v>179</v>
      </c>
      <c r="AN97" t="s">
        <v>177</v>
      </c>
      <c r="AO97" t="s">
        <v>177</v>
      </c>
      <c r="AP97" t="s">
        <v>177</v>
      </c>
      <c r="AQ97" t="s">
        <v>177</v>
      </c>
      <c r="AR97" t="s">
        <v>175</v>
      </c>
      <c r="AS97" t="s">
        <v>181</v>
      </c>
      <c r="AT97">
        <v>1</v>
      </c>
      <c r="AV97">
        <v>0</v>
      </c>
      <c r="AW97">
        <v>0</v>
      </c>
      <c r="AX97">
        <v>1</v>
      </c>
      <c r="AY97">
        <v>0</v>
      </c>
      <c r="AZ97">
        <v>0</v>
      </c>
      <c r="BA97">
        <v>1</v>
      </c>
      <c r="BB97">
        <v>0</v>
      </c>
      <c r="BC97">
        <v>0</v>
      </c>
      <c r="BE97" t="s">
        <v>448</v>
      </c>
      <c r="BF97" t="s">
        <v>179</v>
      </c>
      <c r="BG97" t="s">
        <v>175</v>
      </c>
      <c r="BH97" t="s">
        <v>177</v>
      </c>
      <c r="BI97" t="s">
        <v>177</v>
      </c>
      <c r="BJ97" t="s">
        <v>187</v>
      </c>
      <c r="BK97" t="s">
        <v>177</v>
      </c>
      <c r="BL97" t="s">
        <v>188</v>
      </c>
      <c r="BM97" t="s">
        <v>188</v>
      </c>
      <c r="BN97" t="s">
        <v>186</v>
      </c>
      <c r="BO97" t="s">
        <v>175</v>
      </c>
      <c r="BP97" t="s">
        <v>448</v>
      </c>
      <c r="BQ97" t="s">
        <v>177</v>
      </c>
      <c r="BR97" t="s">
        <v>177</v>
      </c>
      <c r="BS97" t="s">
        <v>187</v>
      </c>
      <c r="BT97">
        <f t="shared" si="16"/>
        <v>54</v>
      </c>
      <c r="BV97">
        <v>3</v>
      </c>
      <c r="BW97">
        <v>1</v>
      </c>
      <c r="BX97">
        <v>0</v>
      </c>
      <c r="CA97" t="s">
        <v>177</v>
      </c>
      <c r="CB97" t="s">
        <v>177</v>
      </c>
      <c r="CC97" t="s">
        <v>177</v>
      </c>
      <c r="CD97" t="s">
        <v>177</v>
      </c>
      <c r="CE97" t="s">
        <v>177</v>
      </c>
      <c r="CF97" t="s">
        <v>177</v>
      </c>
      <c r="CG97">
        <v>1</v>
      </c>
      <c r="CH97" t="s">
        <v>205</v>
      </c>
      <c r="CI97" t="s">
        <v>353</v>
      </c>
      <c r="CJ97" t="s">
        <v>179</v>
      </c>
      <c r="CK97" t="s">
        <v>179</v>
      </c>
      <c r="CL97" t="s">
        <v>177</v>
      </c>
      <c r="CM97" t="s">
        <v>177</v>
      </c>
      <c r="CN97" t="s">
        <v>177</v>
      </c>
      <c r="CO97" t="s">
        <v>177</v>
      </c>
      <c r="CP97" t="s">
        <v>179</v>
      </c>
      <c r="CQ97" t="s">
        <v>177</v>
      </c>
      <c r="CR97" t="s">
        <v>177</v>
      </c>
      <c r="CS97" t="s">
        <v>177</v>
      </c>
      <c r="CW97" t="s">
        <v>179</v>
      </c>
      <c r="CX97" t="s">
        <v>175</v>
      </c>
      <c r="DA97" t="s">
        <v>177</v>
      </c>
      <c r="DB97" t="s">
        <v>177</v>
      </c>
      <c r="DC97" t="s">
        <v>177</v>
      </c>
      <c r="DD97" t="s">
        <v>177</v>
      </c>
      <c r="DE97" s="18">
        <f t="shared" si="17"/>
        <v>0</v>
      </c>
      <c r="DF97" s="23">
        <v>2</v>
      </c>
      <c r="DG97" s="26">
        <f t="shared" si="18"/>
        <v>0</v>
      </c>
      <c r="DH97" s="18" t="s">
        <v>177</v>
      </c>
      <c r="DI97" s="23">
        <v>3</v>
      </c>
      <c r="DJ97" s="26">
        <f t="shared" si="19"/>
        <v>0</v>
      </c>
      <c r="DK97" t="s">
        <v>177</v>
      </c>
      <c r="DL97" t="s">
        <v>177</v>
      </c>
      <c r="DM97" t="s">
        <v>177</v>
      </c>
      <c r="DN97" t="s">
        <v>177</v>
      </c>
      <c r="DO97" s="18">
        <f t="shared" si="29"/>
        <v>0</v>
      </c>
      <c r="DP97" s="23">
        <v>4</v>
      </c>
      <c r="DQ97" s="26">
        <f t="shared" si="20"/>
        <v>0</v>
      </c>
      <c r="DR97" t="s">
        <v>177</v>
      </c>
      <c r="DS97" s="18" t="s">
        <v>177</v>
      </c>
      <c r="DT97" s="23">
        <v>0.5</v>
      </c>
      <c r="DU97" s="26">
        <f t="shared" si="21"/>
        <v>0</v>
      </c>
      <c r="DV97" t="s">
        <v>177</v>
      </c>
      <c r="DW97" t="s">
        <v>177</v>
      </c>
      <c r="DX97" s="18">
        <f t="shared" si="22"/>
        <v>0</v>
      </c>
      <c r="DY97" s="23">
        <v>4</v>
      </c>
      <c r="DZ97" s="26">
        <f t="shared" si="23"/>
        <v>0</v>
      </c>
      <c r="EA97" t="s">
        <v>177</v>
      </c>
      <c r="EB97" s="18" t="s">
        <v>177</v>
      </c>
      <c r="EC97" s="23">
        <v>1</v>
      </c>
      <c r="ED97" s="26">
        <f t="shared" si="24"/>
        <v>0</v>
      </c>
      <c r="EE97" t="s">
        <v>177</v>
      </c>
      <c r="EF97" s="18" t="s">
        <v>177</v>
      </c>
      <c r="EG97" s="23">
        <v>1</v>
      </c>
      <c r="EH97" s="26">
        <f t="shared" si="25"/>
        <v>0</v>
      </c>
      <c r="EI97" t="s">
        <v>264</v>
      </c>
      <c r="EJ97" s="18" t="s">
        <v>264</v>
      </c>
      <c r="EK97" s="23">
        <v>0.5</v>
      </c>
      <c r="EL97" s="26">
        <f t="shared" si="26"/>
        <v>3.5</v>
      </c>
      <c r="EM97" t="s">
        <v>177</v>
      </c>
      <c r="EN97" s="18" t="s">
        <v>177</v>
      </c>
      <c r="EO97" s="23">
        <v>0</v>
      </c>
      <c r="EP97" s="3">
        <f t="shared" si="27"/>
        <v>3.5</v>
      </c>
      <c r="EQ97" s="29">
        <f t="shared" si="28"/>
        <v>7</v>
      </c>
      <c r="ER97">
        <v>1</v>
      </c>
      <c r="ES97" t="s">
        <v>189</v>
      </c>
      <c r="EV97" t="s">
        <v>183</v>
      </c>
      <c r="EW97">
        <v>0</v>
      </c>
      <c r="EY97">
        <v>1</v>
      </c>
      <c r="EZ97">
        <v>1</v>
      </c>
      <c r="FA97">
        <v>0</v>
      </c>
      <c r="FE97">
        <v>0</v>
      </c>
      <c r="FG97" t="s">
        <v>188</v>
      </c>
      <c r="FH97" t="s">
        <v>175</v>
      </c>
      <c r="FI97" t="s">
        <v>179</v>
      </c>
      <c r="FJ97" t="s">
        <v>179</v>
      </c>
      <c r="FK97" t="s">
        <v>186</v>
      </c>
      <c r="FL97" t="s">
        <v>179</v>
      </c>
      <c r="FO97" t="s">
        <v>190</v>
      </c>
      <c r="FP97" t="s">
        <v>191</v>
      </c>
      <c r="FQ97" t="s">
        <v>191</v>
      </c>
      <c r="FR97" t="s">
        <v>191</v>
      </c>
      <c r="FS97" t="s">
        <v>191</v>
      </c>
      <c r="FT97" t="s">
        <v>191</v>
      </c>
      <c r="FU97" t="s">
        <v>191</v>
      </c>
      <c r="FV97" t="s">
        <v>190</v>
      </c>
      <c r="FW97" t="s">
        <v>191</v>
      </c>
      <c r="FX97" t="s">
        <v>191</v>
      </c>
      <c r="FY97">
        <v>0</v>
      </c>
      <c r="FZ97" t="s">
        <v>175</v>
      </c>
      <c r="GA97" t="s">
        <v>1255</v>
      </c>
      <c r="GB97" t="s">
        <v>1256</v>
      </c>
      <c r="GC97" t="s">
        <v>1257</v>
      </c>
      <c r="GD97" t="s">
        <v>1258</v>
      </c>
      <c r="GE97" t="s">
        <v>382</v>
      </c>
      <c r="GX97">
        <v>39652244</v>
      </c>
      <c r="GY97" t="s">
        <v>1259</v>
      </c>
      <c r="GZ97" t="s">
        <v>1260</v>
      </c>
      <c r="HB97">
        <v>96</v>
      </c>
    </row>
    <row r="98" spans="1:210" x14ac:dyDescent="0.25">
      <c r="A98" t="s">
        <v>1261</v>
      </c>
      <c r="B98" t="s">
        <v>1262</v>
      </c>
      <c r="F98" t="s">
        <v>940</v>
      </c>
      <c r="G98" t="s">
        <v>1231</v>
      </c>
      <c r="H98" t="s">
        <v>169</v>
      </c>
      <c r="I98" t="s">
        <v>170</v>
      </c>
      <c r="J98" t="s">
        <v>1188</v>
      </c>
      <c r="K98" t="s">
        <v>1263</v>
      </c>
      <c r="L98" t="s">
        <v>1264</v>
      </c>
      <c r="M98">
        <v>1</v>
      </c>
      <c r="N98">
        <v>1</v>
      </c>
      <c r="O98">
        <v>2</v>
      </c>
      <c r="P98" t="s">
        <v>174</v>
      </c>
      <c r="Q98" t="s">
        <v>186</v>
      </c>
      <c r="R98" t="s">
        <v>187</v>
      </c>
      <c r="S98" t="s">
        <v>187</v>
      </c>
      <c r="T98" t="s">
        <v>177</v>
      </c>
      <c r="U98">
        <v>0</v>
      </c>
      <c r="V98">
        <v>0</v>
      </c>
      <c r="W98">
        <v>1</v>
      </c>
      <c r="X98">
        <v>1</v>
      </c>
      <c r="Y98" s="4" t="s">
        <v>3384</v>
      </c>
      <c r="Z98" t="s">
        <v>177</v>
      </c>
      <c r="AA98" t="s">
        <v>179</v>
      </c>
      <c r="AB98" t="s">
        <v>177</v>
      </c>
      <c r="AC98" t="s">
        <v>177</v>
      </c>
      <c r="AD98" t="s">
        <v>177</v>
      </c>
      <c r="AE98" t="s">
        <v>179</v>
      </c>
      <c r="AF98" t="s">
        <v>177</v>
      </c>
      <c r="AG98" t="s">
        <v>177</v>
      </c>
      <c r="AH98" t="s">
        <v>177</v>
      </c>
      <c r="AI98" t="s">
        <v>177</v>
      </c>
      <c r="AJ98" t="s">
        <v>177</v>
      </c>
      <c r="AK98" t="s">
        <v>179</v>
      </c>
      <c r="AL98" t="s">
        <v>177</v>
      </c>
      <c r="AM98" t="s">
        <v>177</v>
      </c>
      <c r="AN98" t="s">
        <v>177</v>
      </c>
      <c r="AO98" t="s">
        <v>177</v>
      </c>
      <c r="AP98" t="s">
        <v>177</v>
      </c>
      <c r="AQ98" t="s">
        <v>177</v>
      </c>
      <c r="AR98" t="s">
        <v>179</v>
      </c>
      <c r="AS98" t="s">
        <v>301</v>
      </c>
      <c r="AT98">
        <v>0</v>
      </c>
      <c r="BE98" t="s">
        <v>314</v>
      </c>
      <c r="BF98" t="s">
        <v>177</v>
      </c>
      <c r="BG98" t="s">
        <v>177</v>
      </c>
      <c r="BH98" t="s">
        <v>177</v>
      </c>
      <c r="BI98" t="s">
        <v>177</v>
      </c>
      <c r="BJ98" t="s">
        <v>179</v>
      </c>
      <c r="BK98" t="s">
        <v>177</v>
      </c>
      <c r="BL98" t="s">
        <v>177</v>
      </c>
      <c r="BM98" t="s">
        <v>175</v>
      </c>
      <c r="BN98" t="s">
        <v>179</v>
      </c>
      <c r="BO98" t="s">
        <v>177</v>
      </c>
      <c r="BP98" t="s">
        <v>175</v>
      </c>
      <c r="BQ98" t="s">
        <v>177</v>
      </c>
      <c r="BR98" t="s">
        <v>177</v>
      </c>
      <c r="BS98" t="s">
        <v>188</v>
      </c>
      <c r="BT98">
        <f t="shared" si="16"/>
        <v>36</v>
      </c>
      <c r="BV98">
        <v>3</v>
      </c>
      <c r="BW98">
        <v>1</v>
      </c>
      <c r="BX98">
        <v>1</v>
      </c>
      <c r="BY98" t="s">
        <v>175</v>
      </c>
      <c r="BZ98" t="s">
        <v>179</v>
      </c>
      <c r="CA98" t="s">
        <v>177</v>
      </c>
      <c r="CB98" t="s">
        <v>177</v>
      </c>
      <c r="CC98" t="s">
        <v>179</v>
      </c>
      <c r="CD98" t="s">
        <v>177</v>
      </c>
      <c r="CE98" t="s">
        <v>177</v>
      </c>
      <c r="CF98" t="s">
        <v>177</v>
      </c>
      <c r="CG98">
        <v>1</v>
      </c>
      <c r="CH98" t="s">
        <v>1265</v>
      </c>
      <c r="CI98" t="s">
        <v>353</v>
      </c>
      <c r="CJ98" t="s">
        <v>179</v>
      </c>
      <c r="CK98" t="s">
        <v>179</v>
      </c>
      <c r="CL98" t="s">
        <v>177</v>
      </c>
      <c r="CM98" t="s">
        <v>177</v>
      </c>
      <c r="CN98" t="s">
        <v>177</v>
      </c>
      <c r="CO98" t="s">
        <v>177</v>
      </c>
      <c r="CP98" t="s">
        <v>179</v>
      </c>
      <c r="CQ98" t="s">
        <v>177</v>
      </c>
      <c r="CR98" t="s">
        <v>177</v>
      </c>
      <c r="CS98" t="s">
        <v>177</v>
      </c>
      <c r="CW98" t="s">
        <v>179</v>
      </c>
      <c r="CX98" t="s">
        <v>175</v>
      </c>
      <c r="DA98" t="s">
        <v>179</v>
      </c>
      <c r="DB98" t="s">
        <v>177</v>
      </c>
      <c r="DC98" t="s">
        <v>177</v>
      </c>
      <c r="DD98" t="s">
        <v>177</v>
      </c>
      <c r="DE98" s="18">
        <f t="shared" si="17"/>
        <v>1</v>
      </c>
      <c r="DF98" s="23">
        <v>2</v>
      </c>
      <c r="DG98" s="26">
        <f t="shared" si="18"/>
        <v>2</v>
      </c>
      <c r="DH98" s="18" t="s">
        <v>177</v>
      </c>
      <c r="DI98" s="23">
        <v>3</v>
      </c>
      <c r="DJ98" s="26">
        <f t="shared" si="19"/>
        <v>0</v>
      </c>
      <c r="DK98" t="s">
        <v>177</v>
      </c>
      <c r="DL98" t="s">
        <v>177</v>
      </c>
      <c r="DM98" t="s">
        <v>177</v>
      </c>
      <c r="DN98" t="s">
        <v>177</v>
      </c>
      <c r="DO98" s="18">
        <f t="shared" si="29"/>
        <v>0</v>
      </c>
      <c r="DP98" s="23">
        <v>4</v>
      </c>
      <c r="DQ98" s="26">
        <f t="shared" si="20"/>
        <v>0</v>
      </c>
      <c r="DR98" t="s">
        <v>186</v>
      </c>
      <c r="DS98" s="18" t="s">
        <v>186</v>
      </c>
      <c r="DT98" s="23">
        <v>0.5</v>
      </c>
      <c r="DU98" s="26">
        <f t="shared" si="21"/>
        <v>1.5</v>
      </c>
      <c r="DV98" t="s">
        <v>186</v>
      </c>
      <c r="DW98" t="s">
        <v>186</v>
      </c>
      <c r="DX98" s="18">
        <f t="shared" si="22"/>
        <v>6</v>
      </c>
      <c r="DY98" s="23">
        <v>4</v>
      </c>
      <c r="DZ98" s="26">
        <f t="shared" si="23"/>
        <v>24</v>
      </c>
      <c r="EA98" t="s">
        <v>177</v>
      </c>
      <c r="EB98" s="18" t="s">
        <v>177</v>
      </c>
      <c r="EC98" s="23">
        <v>1</v>
      </c>
      <c r="ED98" s="26">
        <f t="shared" si="24"/>
        <v>0</v>
      </c>
      <c r="EE98" t="s">
        <v>177</v>
      </c>
      <c r="EF98" s="18" t="s">
        <v>177</v>
      </c>
      <c r="EG98" s="23">
        <v>1</v>
      </c>
      <c r="EH98" s="26">
        <f t="shared" si="25"/>
        <v>0</v>
      </c>
      <c r="EI98" t="s">
        <v>264</v>
      </c>
      <c r="EJ98" s="18" t="s">
        <v>264</v>
      </c>
      <c r="EK98" s="23">
        <v>0.5</v>
      </c>
      <c r="EL98" s="26">
        <f t="shared" si="26"/>
        <v>3.5</v>
      </c>
      <c r="EM98" t="s">
        <v>177</v>
      </c>
      <c r="EN98" s="18" t="s">
        <v>177</v>
      </c>
      <c r="EO98" s="23">
        <v>0</v>
      </c>
      <c r="EP98" s="3">
        <f t="shared" si="27"/>
        <v>31</v>
      </c>
      <c r="EQ98" s="29">
        <f t="shared" si="28"/>
        <v>17</v>
      </c>
      <c r="ER98">
        <v>1</v>
      </c>
      <c r="ES98" t="s">
        <v>189</v>
      </c>
      <c r="EV98" t="s">
        <v>205</v>
      </c>
      <c r="EW98">
        <v>1</v>
      </c>
      <c r="EX98">
        <v>2</v>
      </c>
      <c r="EY98">
        <v>1</v>
      </c>
      <c r="EZ98">
        <v>1</v>
      </c>
      <c r="FA98">
        <v>1</v>
      </c>
      <c r="FB98">
        <v>3</v>
      </c>
      <c r="FE98">
        <v>1</v>
      </c>
      <c r="FG98" t="s">
        <v>175</v>
      </c>
      <c r="FH98" t="s">
        <v>179</v>
      </c>
      <c r="FI98" t="s">
        <v>179</v>
      </c>
      <c r="FJ98" t="s">
        <v>188</v>
      </c>
      <c r="FK98" t="s">
        <v>179</v>
      </c>
      <c r="FL98" t="s">
        <v>186</v>
      </c>
      <c r="FO98" t="s">
        <v>190</v>
      </c>
      <c r="FP98" t="s">
        <v>191</v>
      </c>
      <c r="FQ98" t="s">
        <v>191</v>
      </c>
      <c r="FR98" t="s">
        <v>191</v>
      </c>
      <c r="FS98" t="s">
        <v>191</v>
      </c>
      <c r="FT98" t="s">
        <v>191</v>
      </c>
      <c r="FU98" t="s">
        <v>191</v>
      </c>
      <c r="FV98" t="s">
        <v>190</v>
      </c>
      <c r="FW98" t="s">
        <v>191</v>
      </c>
      <c r="FX98" t="s">
        <v>191</v>
      </c>
      <c r="FY98">
        <v>1</v>
      </c>
      <c r="FZ98" t="s">
        <v>188</v>
      </c>
      <c r="GA98" t="s">
        <v>1266</v>
      </c>
      <c r="GB98" t="s">
        <v>1267</v>
      </c>
      <c r="GC98" t="s">
        <v>1268</v>
      </c>
      <c r="GD98" t="s">
        <v>1269</v>
      </c>
      <c r="GE98" t="s">
        <v>466</v>
      </c>
      <c r="GX98">
        <v>39652248</v>
      </c>
      <c r="GY98" t="s">
        <v>1270</v>
      </c>
      <c r="GZ98" t="s">
        <v>1271</v>
      </c>
      <c r="HB98">
        <v>97</v>
      </c>
    </row>
    <row r="99" spans="1:210" x14ac:dyDescent="0.25">
      <c r="A99" t="s">
        <v>1272</v>
      </c>
      <c r="B99" t="s">
        <v>1273</v>
      </c>
      <c r="F99" t="s">
        <v>940</v>
      </c>
      <c r="G99" t="s">
        <v>1274</v>
      </c>
      <c r="H99" t="s">
        <v>169</v>
      </c>
      <c r="I99" t="s">
        <v>170</v>
      </c>
      <c r="J99" t="s">
        <v>1188</v>
      </c>
      <c r="K99" t="s">
        <v>1275</v>
      </c>
      <c r="L99" t="s">
        <v>1276</v>
      </c>
      <c r="M99">
        <v>2</v>
      </c>
      <c r="N99">
        <v>1</v>
      </c>
      <c r="O99">
        <v>2</v>
      </c>
      <c r="P99" t="s">
        <v>235</v>
      </c>
      <c r="Q99" t="s">
        <v>186</v>
      </c>
      <c r="R99" t="s">
        <v>179</v>
      </c>
      <c r="S99" t="s">
        <v>175</v>
      </c>
      <c r="T99" t="s">
        <v>177</v>
      </c>
      <c r="U99">
        <v>0</v>
      </c>
      <c r="V99">
        <v>0</v>
      </c>
      <c r="W99">
        <v>1</v>
      </c>
      <c r="X99">
        <v>1</v>
      </c>
      <c r="Y99" s="4" t="s">
        <v>3388</v>
      </c>
      <c r="Z99" t="s">
        <v>177</v>
      </c>
      <c r="AA99" t="s">
        <v>179</v>
      </c>
      <c r="AB99" t="s">
        <v>177</v>
      </c>
      <c r="AC99" t="s">
        <v>177</v>
      </c>
      <c r="AD99" t="s">
        <v>177</v>
      </c>
      <c r="AE99" t="s">
        <v>179</v>
      </c>
      <c r="AF99" t="s">
        <v>177</v>
      </c>
      <c r="AG99" t="s">
        <v>177</v>
      </c>
      <c r="AH99" t="s">
        <v>177</v>
      </c>
      <c r="AI99" t="s">
        <v>177</v>
      </c>
      <c r="AJ99" t="s">
        <v>177</v>
      </c>
      <c r="AK99" t="s">
        <v>179</v>
      </c>
      <c r="AL99" t="s">
        <v>177</v>
      </c>
      <c r="AM99" t="s">
        <v>177</v>
      </c>
      <c r="AN99" t="s">
        <v>177</v>
      </c>
      <c r="AO99" t="s">
        <v>177</v>
      </c>
      <c r="AP99" t="s">
        <v>177</v>
      </c>
      <c r="AQ99" t="s">
        <v>177</v>
      </c>
      <c r="AR99" t="s">
        <v>179</v>
      </c>
      <c r="AS99" t="s">
        <v>376</v>
      </c>
      <c r="AT99">
        <v>0</v>
      </c>
      <c r="BE99" t="s">
        <v>314</v>
      </c>
      <c r="BF99" t="s">
        <v>177</v>
      </c>
      <c r="BG99" t="s">
        <v>188</v>
      </c>
      <c r="BH99" t="s">
        <v>177</v>
      </c>
      <c r="BI99" t="s">
        <v>183</v>
      </c>
      <c r="BJ99" t="s">
        <v>177</v>
      </c>
      <c r="BK99" t="s">
        <v>177</v>
      </c>
      <c r="BL99" t="s">
        <v>188</v>
      </c>
      <c r="BM99" t="s">
        <v>188</v>
      </c>
      <c r="BN99" t="s">
        <v>177</v>
      </c>
      <c r="BO99" t="s">
        <v>177</v>
      </c>
      <c r="BP99" t="s">
        <v>177</v>
      </c>
      <c r="BQ99" t="s">
        <v>177</v>
      </c>
      <c r="BR99" t="s">
        <v>177</v>
      </c>
      <c r="BS99" t="s">
        <v>177</v>
      </c>
      <c r="BT99">
        <f t="shared" si="16"/>
        <v>50</v>
      </c>
      <c r="BV99">
        <v>3</v>
      </c>
      <c r="BW99">
        <v>1</v>
      </c>
      <c r="BX99">
        <v>1</v>
      </c>
      <c r="BY99" t="s">
        <v>204</v>
      </c>
      <c r="BZ99" t="s">
        <v>180</v>
      </c>
      <c r="CA99" t="s">
        <v>177</v>
      </c>
      <c r="CB99" t="s">
        <v>177</v>
      </c>
      <c r="CC99" t="s">
        <v>177</v>
      </c>
      <c r="CD99" t="s">
        <v>175</v>
      </c>
      <c r="CE99" t="s">
        <v>177</v>
      </c>
      <c r="CF99" t="s">
        <v>186</v>
      </c>
      <c r="CG99">
        <v>0</v>
      </c>
      <c r="CW99" t="s">
        <v>179</v>
      </c>
      <c r="CX99" t="s">
        <v>186</v>
      </c>
      <c r="DA99" t="s">
        <v>177</v>
      </c>
      <c r="DB99" t="s">
        <v>175</v>
      </c>
      <c r="DC99" t="s">
        <v>177</v>
      </c>
      <c r="DD99" t="s">
        <v>177</v>
      </c>
      <c r="DE99" s="18">
        <f t="shared" si="17"/>
        <v>2</v>
      </c>
      <c r="DF99" s="23">
        <v>2</v>
      </c>
      <c r="DG99" s="26">
        <f t="shared" si="18"/>
        <v>4</v>
      </c>
      <c r="DH99" s="18" t="s">
        <v>177</v>
      </c>
      <c r="DI99" s="23">
        <v>3</v>
      </c>
      <c r="DJ99" s="26">
        <f t="shared" si="19"/>
        <v>0</v>
      </c>
      <c r="DK99" t="s">
        <v>177</v>
      </c>
      <c r="DL99" t="s">
        <v>179</v>
      </c>
      <c r="DM99" t="s">
        <v>177</v>
      </c>
      <c r="DN99" t="s">
        <v>177</v>
      </c>
      <c r="DO99" s="18">
        <f t="shared" si="29"/>
        <v>1</v>
      </c>
      <c r="DP99" s="23">
        <v>4</v>
      </c>
      <c r="DQ99" s="26">
        <f t="shared" si="20"/>
        <v>4</v>
      </c>
      <c r="DR99" t="s">
        <v>187</v>
      </c>
      <c r="DS99" s="18" t="s">
        <v>187</v>
      </c>
      <c r="DT99" s="23">
        <v>0.5</v>
      </c>
      <c r="DU99" s="26">
        <f t="shared" si="21"/>
        <v>2</v>
      </c>
      <c r="DV99" t="s">
        <v>175</v>
      </c>
      <c r="DW99" t="s">
        <v>264</v>
      </c>
      <c r="DX99" s="18">
        <v>7</v>
      </c>
      <c r="DY99" s="23">
        <v>4</v>
      </c>
      <c r="DZ99" s="26">
        <f t="shared" si="23"/>
        <v>28</v>
      </c>
      <c r="EA99" t="s">
        <v>177</v>
      </c>
      <c r="EB99" s="18" t="s">
        <v>177</v>
      </c>
      <c r="EC99" s="23">
        <v>1</v>
      </c>
      <c r="ED99" s="26">
        <f t="shared" si="24"/>
        <v>0</v>
      </c>
      <c r="EE99" t="s">
        <v>177</v>
      </c>
      <c r="EF99" s="18" t="s">
        <v>177</v>
      </c>
      <c r="EG99" s="23">
        <v>1</v>
      </c>
      <c r="EH99" s="26">
        <f t="shared" si="25"/>
        <v>0</v>
      </c>
      <c r="EI99" t="s">
        <v>264</v>
      </c>
      <c r="EJ99" s="18" t="s">
        <v>264</v>
      </c>
      <c r="EK99" s="23">
        <v>0.5</v>
      </c>
      <c r="EL99" s="26">
        <f t="shared" si="26"/>
        <v>3.5</v>
      </c>
      <c r="EM99" t="s">
        <v>177</v>
      </c>
      <c r="EN99" s="18" t="s">
        <v>177</v>
      </c>
      <c r="EO99" s="23">
        <v>0</v>
      </c>
      <c r="EP99" s="3">
        <f t="shared" si="27"/>
        <v>41.5</v>
      </c>
      <c r="EQ99" s="29">
        <f t="shared" si="28"/>
        <v>21</v>
      </c>
      <c r="ER99">
        <v>1</v>
      </c>
      <c r="ES99" t="s">
        <v>316</v>
      </c>
      <c r="EV99" t="s">
        <v>187</v>
      </c>
      <c r="EW99">
        <v>0</v>
      </c>
      <c r="EY99">
        <v>0</v>
      </c>
      <c r="FA99">
        <v>0</v>
      </c>
      <c r="FE99">
        <v>1</v>
      </c>
      <c r="FG99" t="s">
        <v>179</v>
      </c>
      <c r="FH99" t="s">
        <v>175</v>
      </c>
      <c r="FI99" t="s">
        <v>179</v>
      </c>
      <c r="FJ99" t="s">
        <v>175</v>
      </c>
      <c r="FK99" t="s">
        <v>177</v>
      </c>
      <c r="FL99" t="s">
        <v>177</v>
      </c>
      <c r="FO99" t="s">
        <v>190</v>
      </c>
      <c r="FP99" t="s">
        <v>717</v>
      </c>
      <c r="FQ99" t="s">
        <v>190</v>
      </c>
      <c r="FR99" t="s">
        <v>191</v>
      </c>
      <c r="FS99" t="s">
        <v>190</v>
      </c>
      <c r="FT99" t="s">
        <v>438</v>
      </c>
      <c r="FU99" t="s">
        <v>190</v>
      </c>
      <c r="FV99" t="s">
        <v>191</v>
      </c>
      <c r="FW99" t="s">
        <v>191</v>
      </c>
      <c r="FX99" t="s">
        <v>191</v>
      </c>
      <c r="FY99">
        <v>1</v>
      </c>
      <c r="FZ99" t="s">
        <v>179</v>
      </c>
      <c r="GA99" t="s">
        <v>1277</v>
      </c>
      <c r="GB99" t="s">
        <v>1278</v>
      </c>
      <c r="GC99" t="s">
        <v>1279</v>
      </c>
      <c r="GD99" t="s">
        <v>1280</v>
      </c>
      <c r="GE99" t="s">
        <v>382</v>
      </c>
      <c r="GX99">
        <v>39668920</v>
      </c>
      <c r="GY99" t="s">
        <v>1281</v>
      </c>
      <c r="GZ99" t="s">
        <v>1282</v>
      </c>
      <c r="HB99">
        <v>98</v>
      </c>
    </row>
    <row r="100" spans="1:210" x14ac:dyDescent="0.25">
      <c r="A100" t="s">
        <v>1283</v>
      </c>
      <c r="B100" t="s">
        <v>1284</v>
      </c>
      <c r="F100" t="s">
        <v>940</v>
      </c>
      <c r="G100" t="s">
        <v>582</v>
      </c>
      <c r="H100" t="s">
        <v>169</v>
      </c>
      <c r="I100" t="s">
        <v>170</v>
      </c>
      <c r="J100" t="s">
        <v>1188</v>
      </c>
      <c r="K100" t="s">
        <v>1285</v>
      </c>
      <c r="L100" t="s">
        <v>1286</v>
      </c>
      <c r="M100">
        <v>2</v>
      </c>
      <c r="N100">
        <v>2</v>
      </c>
      <c r="O100">
        <v>2</v>
      </c>
      <c r="P100" t="s">
        <v>232</v>
      </c>
      <c r="Q100" t="s">
        <v>186</v>
      </c>
      <c r="R100" t="s">
        <v>187</v>
      </c>
      <c r="S100" t="s">
        <v>179</v>
      </c>
      <c r="T100" t="s">
        <v>179</v>
      </c>
      <c r="U100">
        <v>0</v>
      </c>
      <c r="V100">
        <v>1</v>
      </c>
      <c r="W100">
        <v>1</v>
      </c>
      <c r="X100">
        <v>1</v>
      </c>
      <c r="Y100" s="4" t="s">
        <v>3379</v>
      </c>
      <c r="Z100" t="s">
        <v>177</v>
      </c>
      <c r="AA100" t="s">
        <v>179</v>
      </c>
      <c r="AB100" t="s">
        <v>177</v>
      </c>
      <c r="AC100" t="s">
        <v>177</v>
      </c>
      <c r="AD100" t="s">
        <v>177</v>
      </c>
      <c r="AE100" t="s">
        <v>179</v>
      </c>
      <c r="AF100" t="s">
        <v>177</v>
      </c>
      <c r="AG100" t="s">
        <v>177</v>
      </c>
      <c r="AH100" t="s">
        <v>177</v>
      </c>
      <c r="AI100" t="s">
        <v>177</v>
      </c>
      <c r="AJ100" t="s">
        <v>177</v>
      </c>
      <c r="AK100" t="s">
        <v>179</v>
      </c>
      <c r="AL100" t="s">
        <v>177</v>
      </c>
      <c r="AM100" t="s">
        <v>177</v>
      </c>
      <c r="AN100" t="s">
        <v>177</v>
      </c>
      <c r="AO100" t="s">
        <v>177</v>
      </c>
      <c r="AP100" t="s">
        <v>177</v>
      </c>
      <c r="AQ100" t="s">
        <v>177</v>
      </c>
      <c r="AR100" t="s">
        <v>179</v>
      </c>
      <c r="AS100" t="s">
        <v>180</v>
      </c>
      <c r="AT100">
        <v>0</v>
      </c>
      <c r="BE100" t="s">
        <v>203</v>
      </c>
      <c r="BF100" t="s">
        <v>177</v>
      </c>
      <c r="BG100" t="s">
        <v>175</v>
      </c>
      <c r="BH100" t="s">
        <v>186</v>
      </c>
      <c r="BI100" t="s">
        <v>188</v>
      </c>
      <c r="BJ100" t="s">
        <v>177</v>
      </c>
      <c r="BK100" t="s">
        <v>177</v>
      </c>
      <c r="BL100" t="s">
        <v>188</v>
      </c>
      <c r="BM100" t="s">
        <v>175</v>
      </c>
      <c r="BN100" t="s">
        <v>177</v>
      </c>
      <c r="BO100" t="s">
        <v>177</v>
      </c>
      <c r="BP100" t="s">
        <v>177</v>
      </c>
      <c r="BQ100" t="s">
        <v>177</v>
      </c>
      <c r="BR100" t="s">
        <v>177</v>
      </c>
      <c r="BS100" t="s">
        <v>177</v>
      </c>
      <c r="BT100">
        <f t="shared" si="16"/>
        <v>30</v>
      </c>
      <c r="BV100">
        <v>4</v>
      </c>
      <c r="BW100">
        <v>1</v>
      </c>
      <c r="BX100">
        <v>1</v>
      </c>
      <c r="BY100" t="s">
        <v>288</v>
      </c>
      <c r="BZ100" t="s">
        <v>413</v>
      </c>
      <c r="CA100" t="s">
        <v>177</v>
      </c>
      <c r="CB100" t="s">
        <v>177</v>
      </c>
      <c r="CC100" t="s">
        <v>179</v>
      </c>
      <c r="CD100" t="s">
        <v>175</v>
      </c>
      <c r="CE100" t="s">
        <v>177</v>
      </c>
      <c r="CF100" t="s">
        <v>186</v>
      </c>
      <c r="CG100">
        <v>1</v>
      </c>
      <c r="CH100" t="s">
        <v>220</v>
      </c>
      <c r="CI100" t="s">
        <v>1287</v>
      </c>
      <c r="CJ100" t="s">
        <v>179</v>
      </c>
      <c r="CK100" t="s">
        <v>177</v>
      </c>
      <c r="CL100" t="s">
        <v>177</v>
      </c>
      <c r="CM100" t="s">
        <v>177</v>
      </c>
      <c r="CN100" t="s">
        <v>177</v>
      </c>
      <c r="CO100" t="s">
        <v>177</v>
      </c>
      <c r="CP100" t="s">
        <v>177</v>
      </c>
      <c r="CQ100" t="s">
        <v>177</v>
      </c>
      <c r="CR100" t="s">
        <v>177</v>
      </c>
      <c r="CS100" t="s">
        <v>177</v>
      </c>
      <c r="CW100" t="s">
        <v>175</v>
      </c>
      <c r="CX100" t="s">
        <v>186</v>
      </c>
      <c r="DA100" t="s">
        <v>177</v>
      </c>
      <c r="DB100" t="s">
        <v>175</v>
      </c>
      <c r="DC100" t="s">
        <v>177</v>
      </c>
      <c r="DD100" t="s">
        <v>177</v>
      </c>
      <c r="DE100" s="18">
        <f t="shared" si="17"/>
        <v>2</v>
      </c>
      <c r="DF100" s="23">
        <v>2</v>
      </c>
      <c r="DG100" s="26">
        <f t="shared" si="18"/>
        <v>4</v>
      </c>
      <c r="DH100" s="18" t="s">
        <v>177</v>
      </c>
      <c r="DI100" s="23">
        <v>3</v>
      </c>
      <c r="DJ100" s="26">
        <f t="shared" si="19"/>
        <v>0</v>
      </c>
      <c r="DK100" t="s">
        <v>177</v>
      </c>
      <c r="DL100" t="s">
        <v>177</v>
      </c>
      <c r="DM100" t="s">
        <v>177</v>
      </c>
      <c r="DN100" t="s">
        <v>177</v>
      </c>
      <c r="DO100" s="18">
        <f t="shared" si="29"/>
        <v>0</v>
      </c>
      <c r="DP100" s="23">
        <v>4</v>
      </c>
      <c r="DQ100" s="26">
        <f t="shared" si="20"/>
        <v>0</v>
      </c>
      <c r="DR100" t="s">
        <v>187</v>
      </c>
      <c r="DS100" s="18" t="s">
        <v>187</v>
      </c>
      <c r="DT100" s="23">
        <v>0.5</v>
      </c>
      <c r="DU100" s="26">
        <f t="shared" si="21"/>
        <v>2</v>
      </c>
      <c r="DV100" t="s">
        <v>186</v>
      </c>
      <c r="DW100" t="s">
        <v>235</v>
      </c>
      <c r="DX100" s="18">
        <v>7</v>
      </c>
      <c r="DY100" s="23">
        <v>4</v>
      </c>
      <c r="DZ100" s="26">
        <f t="shared" si="23"/>
        <v>28</v>
      </c>
      <c r="EA100" t="s">
        <v>177</v>
      </c>
      <c r="EB100" s="18" t="s">
        <v>177</v>
      </c>
      <c r="EC100" s="23">
        <v>1</v>
      </c>
      <c r="ED100" s="26">
        <f t="shared" si="24"/>
        <v>0</v>
      </c>
      <c r="EE100" t="s">
        <v>177</v>
      </c>
      <c r="EF100" s="18" t="s">
        <v>177</v>
      </c>
      <c r="EG100" s="23">
        <v>1</v>
      </c>
      <c r="EH100" s="26">
        <f t="shared" si="25"/>
        <v>0</v>
      </c>
      <c r="EI100" t="s">
        <v>264</v>
      </c>
      <c r="EJ100" s="18" t="s">
        <v>264</v>
      </c>
      <c r="EK100" s="23">
        <v>0.5</v>
      </c>
      <c r="EL100" s="26">
        <f t="shared" si="26"/>
        <v>3.5</v>
      </c>
      <c r="EM100" t="s">
        <v>177</v>
      </c>
      <c r="EN100" s="18" t="s">
        <v>177</v>
      </c>
      <c r="EO100" s="23">
        <v>0</v>
      </c>
      <c r="EP100" s="3">
        <f t="shared" si="27"/>
        <v>37.5</v>
      </c>
      <c r="EQ100" s="29">
        <f t="shared" si="28"/>
        <v>20</v>
      </c>
      <c r="ER100">
        <v>1</v>
      </c>
      <c r="ES100" t="s">
        <v>189</v>
      </c>
      <c r="EV100" t="s">
        <v>264</v>
      </c>
      <c r="EW100">
        <v>0</v>
      </c>
      <c r="EY100">
        <v>0</v>
      </c>
      <c r="FA100">
        <v>0</v>
      </c>
      <c r="FE100">
        <v>1</v>
      </c>
      <c r="FG100" t="s">
        <v>179</v>
      </c>
      <c r="FH100" t="s">
        <v>175</v>
      </c>
      <c r="FI100" t="s">
        <v>179</v>
      </c>
      <c r="FJ100" t="s">
        <v>179</v>
      </c>
      <c r="FK100" t="s">
        <v>177</v>
      </c>
      <c r="FL100" t="s">
        <v>177</v>
      </c>
      <c r="FO100" t="s">
        <v>191</v>
      </c>
      <c r="FP100" t="s">
        <v>190</v>
      </c>
      <c r="FQ100" t="s">
        <v>191</v>
      </c>
      <c r="FR100" t="s">
        <v>191</v>
      </c>
      <c r="FS100" t="s">
        <v>717</v>
      </c>
      <c r="FT100" t="s">
        <v>191</v>
      </c>
      <c r="FU100" t="s">
        <v>191</v>
      </c>
      <c r="FV100" t="s">
        <v>191</v>
      </c>
      <c r="FW100" t="s">
        <v>191</v>
      </c>
      <c r="FX100" t="s">
        <v>191</v>
      </c>
      <c r="FY100">
        <v>1</v>
      </c>
      <c r="FZ100" t="s">
        <v>186</v>
      </c>
      <c r="GA100" t="s">
        <v>1288</v>
      </c>
      <c r="GB100" t="s">
        <v>1289</v>
      </c>
      <c r="GC100" t="s">
        <v>1290</v>
      </c>
      <c r="GD100" t="s">
        <v>633</v>
      </c>
      <c r="GE100" t="s">
        <v>1291</v>
      </c>
      <c r="GX100">
        <v>39668921</v>
      </c>
      <c r="GY100" t="s">
        <v>1292</v>
      </c>
      <c r="GZ100" t="s">
        <v>1293</v>
      </c>
      <c r="HB100">
        <v>99</v>
      </c>
    </row>
    <row r="101" spans="1:210" x14ac:dyDescent="0.25">
      <c r="A101" t="s">
        <v>1294</v>
      </c>
      <c r="B101" t="s">
        <v>1295</v>
      </c>
      <c r="F101" t="s">
        <v>940</v>
      </c>
      <c r="G101" t="s">
        <v>582</v>
      </c>
      <c r="H101" t="s">
        <v>169</v>
      </c>
      <c r="I101" t="s">
        <v>170</v>
      </c>
      <c r="J101" t="s">
        <v>1188</v>
      </c>
      <c r="K101" t="s">
        <v>1296</v>
      </c>
      <c r="L101" t="s">
        <v>1297</v>
      </c>
      <c r="M101">
        <v>2</v>
      </c>
      <c r="N101">
        <v>1</v>
      </c>
      <c r="O101">
        <v>2</v>
      </c>
      <c r="P101" t="s">
        <v>264</v>
      </c>
      <c r="Q101" t="s">
        <v>175</v>
      </c>
      <c r="R101" t="s">
        <v>186</v>
      </c>
      <c r="S101" t="s">
        <v>179</v>
      </c>
      <c r="T101" t="s">
        <v>179</v>
      </c>
      <c r="U101">
        <v>0</v>
      </c>
      <c r="V101">
        <v>0</v>
      </c>
      <c r="W101">
        <v>1</v>
      </c>
      <c r="X101">
        <v>2</v>
      </c>
      <c r="Y101" s="4" t="s">
        <v>3394</v>
      </c>
      <c r="Z101" t="s">
        <v>177</v>
      </c>
      <c r="AA101" t="s">
        <v>179</v>
      </c>
      <c r="AB101" t="s">
        <v>179</v>
      </c>
      <c r="AC101" t="s">
        <v>177</v>
      </c>
      <c r="AD101" t="s">
        <v>177</v>
      </c>
      <c r="AE101" t="s">
        <v>179</v>
      </c>
      <c r="AF101" t="s">
        <v>177</v>
      </c>
      <c r="AG101" t="s">
        <v>177</v>
      </c>
      <c r="AH101" t="s">
        <v>177</v>
      </c>
      <c r="AI101" t="s">
        <v>177</v>
      </c>
      <c r="AJ101" t="s">
        <v>177</v>
      </c>
      <c r="AK101" t="s">
        <v>179</v>
      </c>
      <c r="AL101" t="s">
        <v>177</v>
      </c>
      <c r="AM101" t="s">
        <v>177</v>
      </c>
      <c r="AN101" t="s">
        <v>177</v>
      </c>
      <c r="AO101" t="s">
        <v>177</v>
      </c>
      <c r="AP101" t="s">
        <v>177</v>
      </c>
      <c r="AQ101" t="s">
        <v>177</v>
      </c>
      <c r="AR101" t="s">
        <v>179</v>
      </c>
      <c r="AS101" t="s">
        <v>180</v>
      </c>
      <c r="AT101">
        <v>0</v>
      </c>
      <c r="BE101" t="s">
        <v>181</v>
      </c>
      <c r="BF101" t="s">
        <v>177</v>
      </c>
      <c r="BG101" t="s">
        <v>186</v>
      </c>
      <c r="BH101" t="s">
        <v>177</v>
      </c>
      <c r="BI101" t="s">
        <v>177</v>
      </c>
      <c r="BJ101" t="s">
        <v>177</v>
      </c>
      <c r="BK101" t="s">
        <v>177</v>
      </c>
      <c r="BL101" t="s">
        <v>177</v>
      </c>
      <c r="BM101" t="s">
        <v>177</v>
      </c>
      <c r="BN101" t="s">
        <v>175</v>
      </c>
      <c r="BO101" t="s">
        <v>177</v>
      </c>
      <c r="BP101" t="s">
        <v>186</v>
      </c>
      <c r="BQ101" t="s">
        <v>177</v>
      </c>
      <c r="BR101" t="s">
        <v>177</v>
      </c>
      <c r="BS101" t="s">
        <v>177</v>
      </c>
      <c r="BT101">
        <f t="shared" si="16"/>
        <v>28</v>
      </c>
      <c r="BV101">
        <v>3</v>
      </c>
      <c r="BW101">
        <v>1</v>
      </c>
      <c r="BX101">
        <v>1</v>
      </c>
      <c r="BY101" t="s">
        <v>376</v>
      </c>
      <c r="BZ101" t="s">
        <v>204</v>
      </c>
      <c r="CA101" t="s">
        <v>177</v>
      </c>
      <c r="CB101" t="s">
        <v>177</v>
      </c>
      <c r="CC101" t="s">
        <v>177</v>
      </c>
      <c r="CD101" t="s">
        <v>186</v>
      </c>
      <c r="CE101" t="s">
        <v>179</v>
      </c>
      <c r="CF101" t="s">
        <v>177</v>
      </c>
      <c r="CG101">
        <v>1</v>
      </c>
      <c r="CH101" t="s">
        <v>376</v>
      </c>
      <c r="CI101" t="s">
        <v>1287</v>
      </c>
      <c r="CJ101" t="s">
        <v>179</v>
      </c>
      <c r="CK101" t="s">
        <v>177</v>
      </c>
      <c r="CL101" t="s">
        <v>177</v>
      </c>
      <c r="CM101" t="s">
        <v>177</v>
      </c>
      <c r="CN101" t="s">
        <v>177</v>
      </c>
      <c r="CO101" t="s">
        <v>177</v>
      </c>
      <c r="CP101" t="s">
        <v>177</v>
      </c>
      <c r="CQ101" t="s">
        <v>177</v>
      </c>
      <c r="CR101" t="s">
        <v>177</v>
      </c>
      <c r="CS101" t="s">
        <v>177</v>
      </c>
      <c r="CW101" t="s">
        <v>186</v>
      </c>
      <c r="CX101" t="s">
        <v>186</v>
      </c>
      <c r="DA101" t="s">
        <v>177</v>
      </c>
      <c r="DB101" t="s">
        <v>186</v>
      </c>
      <c r="DC101" t="s">
        <v>177</v>
      </c>
      <c r="DD101" t="s">
        <v>177</v>
      </c>
      <c r="DE101" s="18">
        <f t="shared" si="17"/>
        <v>3</v>
      </c>
      <c r="DF101" s="23">
        <v>2</v>
      </c>
      <c r="DG101" s="26">
        <f t="shared" si="18"/>
        <v>6</v>
      </c>
      <c r="DH101" s="18" t="s">
        <v>177</v>
      </c>
      <c r="DI101" s="23">
        <v>3</v>
      </c>
      <c r="DJ101" s="26">
        <f t="shared" si="19"/>
        <v>0</v>
      </c>
      <c r="DK101" t="s">
        <v>177</v>
      </c>
      <c r="DL101" t="s">
        <v>175</v>
      </c>
      <c r="DM101" t="s">
        <v>179</v>
      </c>
      <c r="DN101" t="s">
        <v>177</v>
      </c>
      <c r="DO101" s="18">
        <f t="shared" si="29"/>
        <v>3</v>
      </c>
      <c r="DP101" s="23">
        <v>4</v>
      </c>
      <c r="DQ101" s="26">
        <f t="shared" si="20"/>
        <v>12</v>
      </c>
      <c r="DR101" t="s">
        <v>187</v>
      </c>
      <c r="DS101" s="18" t="s">
        <v>187</v>
      </c>
      <c r="DT101" s="23">
        <v>0.5</v>
      </c>
      <c r="DU101" s="26">
        <f t="shared" si="21"/>
        <v>2</v>
      </c>
      <c r="DV101" t="s">
        <v>186</v>
      </c>
      <c r="DW101" t="s">
        <v>264</v>
      </c>
      <c r="DX101" s="18">
        <v>7</v>
      </c>
      <c r="DY101" s="23">
        <v>4</v>
      </c>
      <c r="DZ101" s="26">
        <f t="shared" si="23"/>
        <v>28</v>
      </c>
      <c r="EA101" t="s">
        <v>177</v>
      </c>
      <c r="EB101" s="18" t="s">
        <v>177</v>
      </c>
      <c r="EC101" s="23">
        <v>1</v>
      </c>
      <c r="ED101" s="26">
        <f t="shared" si="24"/>
        <v>0</v>
      </c>
      <c r="EE101" t="s">
        <v>177</v>
      </c>
      <c r="EF101" s="18" t="s">
        <v>177</v>
      </c>
      <c r="EG101" s="23">
        <v>1</v>
      </c>
      <c r="EH101" s="26">
        <f t="shared" si="25"/>
        <v>0</v>
      </c>
      <c r="EI101" t="s">
        <v>177</v>
      </c>
      <c r="EJ101" s="18" t="s">
        <v>177</v>
      </c>
      <c r="EK101" s="23">
        <v>0.5</v>
      </c>
      <c r="EL101" s="26">
        <f t="shared" si="26"/>
        <v>0</v>
      </c>
      <c r="EM101" t="s">
        <v>177</v>
      </c>
      <c r="EN101" s="18" t="s">
        <v>177</v>
      </c>
      <c r="EO101" s="23">
        <v>0</v>
      </c>
      <c r="EP101" s="3">
        <f t="shared" si="27"/>
        <v>48</v>
      </c>
      <c r="EQ101" s="29">
        <f t="shared" si="28"/>
        <v>17</v>
      </c>
      <c r="ER101">
        <v>1</v>
      </c>
      <c r="ES101" t="s">
        <v>316</v>
      </c>
      <c r="EV101" t="s">
        <v>235</v>
      </c>
      <c r="EW101">
        <v>0</v>
      </c>
      <c r="EY101">
        <v>0</v>
      </c>
      <c r="FA101">
        <v>0</v>
      </c>
      <c r="FE101">
        <v>1</v>
      </c>
      <c r="FG101" t="s">
        <v>177</v>
      </c>
      <c r="FH101" t="s">
        <v>179</v>
      </c>
      <c r="FI101" t="s">
        <v>177</v>
      </c>
      <c r="FJ101" t="s">
        <v>175</v>
      </c>
      <c r="FK101" t="s">
        <v>177</v>
      </c>
      <c r="FL101" t="s">
        <v>177</v>
      </c>
      <c r="FO101" t="s">
        <v>190</v>
      </c>
      <c r="FP101" t="s">
        <v>190</v>
      </c>
      <c r="FQ101" t="s">
        <v>191</v>
      </c>
      <c r="FR101" t="s">
        <v>191</v>
      </c>
      <c r="FS101" t="s">
        <v>191</v>
      </c>
      <c r="FT101" t="s">
        <v>191</v>
      </c>
      <c r="FU101" t="s">
        <v>191</v>
      </c>
      <c r="FV101" t="s">
        <v>191</v>
      </c>
      <c r="FW101" t="s">
        <v>191</v>
      </c>
      <c r="FX101" t="s">
        <v>191</v>
      </c>
      <c r="FY101">
        <v>1</v>
      </c>
      <c r="FZ101" t="s">
        <v>175</v>
      </c>
      <c r="GA101" t="s">
        <v>1298</v>
      </c>
      <c r="GB101" t="s">
        <v>1299</v>
      </c>
      <c r="GC101" t="s">
        <v>1300</v>
      </c>
      <c r="GD101" t="s">
        <v>343</v>
      </c>
      <c r="GE101" t="s">
        <v>655</v>
      </c>
      <c r="GX101">
        <v>39668922</v>
      </c>
      <c r="GY101" t="s">
        <v>1301</v>
      </c>
      <c r="GZ101" t="s">
        <v>1302</v>
      </c>
      <c r="HB101">
        <v>100</v>
      </c>
    </row>
    <row r="102" spans="1:210" x14ac:dyDescent="0.25">
      <c r="A102" t="s">
        <v>1303</v>
      </c>
      <c r="B102" t="s">
        <v>1304</v>
      </c>
      <c r="F102" t="s">
        <v>940</v>
      </c>
      <c r="G102" t="s">
        <v>582</v>
      </c>
      <c r="H102" t="s">
        <v>169</v>
      </c>
      <c r="I102" t="s">
        <v>170</v>
      </c>
      <c r="J102" t="s">
        <v>1188</v>
      </c>
      <c r="K102" t="s">
        <v>1305</v>
      </c>
      <c r="L102" t="s">
        <v>1306</v>
      </c>
      <c r="M102">
        <v>2</v>
      </c>
      <c r="N102">
        <v>1</v>
      </c>
      <c r="O102">
        <v>2</v>
      </c>
      <c r="P102" t="s">
        <v>264</v>
      </c>
      <c r="Q102" t="s">
        <v>177</v>
      </c>
      <c r="R102" t="s">
        <v>179</v>
      </c>
      <c r="S102" t="s">
        <v>235</v>
      </c>
      <c r="T102" t="s">
        <v>179</v>
      </c>
      <c r="U102">
        <v>0</v>
      </c>
      <c r="V102">
        <v>0</v>
      </c>
      <c r="W102">
        <v>1</v>
      </c>
      <c r="X102">
        <v>2</v>
      </c>
      <c r="Y102" s="4" t="s">
        <v>3357</v>
      </c>
      <c r="Z102" t="s">
        <v>177</v>
      </c>
      <c r="AA102" t="s">
        <v>179</v>
      </c>
      <c r="AB102" t="s">
        <v>179</v>
      </c>
      <c r="AC102" t="s">
        <v>177</v>
      </c>
      <c r="AD102" t="s">
        <v>177</v>
      </c>
      <c r="AE102" t="s">
        <v>179</v>
      </c>
      <c r="AF102" t="s">
        <v>177</v>
      </c>
      <c r="AG102" t="s">
        <v>177</v>
      </c>
      <c r="AH102" t="s">
        <v>177</v>
      </c>
      <c r="AI102" t="s">
        <v>177</v>
      </c>
      <c r="AJ102" t="s">
        <v>177</v>
      </c>
      <c r="AK102" t="s">
        <v>177</v>
      </c>
      <c r="AL102" t="s">
        <v>177</v>
      </c>
      <c r="AM102" t="s">
        <v>177</v>
      </c>
      <c r="AN102" t="s">
        <v>177</v>
      </c>
      <c r="AO102" t="s">
        <v>177</v>
      </c>
      <c r="AP102" t="s">
        <v>177</v>
      </c>
      <c r="AQ102" t="s">
        <v>177</v>
      </c>
      <c r="AR102" t="s">
        <v>175</v>
      </c>
      <c r="AS102" t="s">
        <v>376</v>
      </c>
      <c r="AT102">
        <v>0</v>
      </c>
      <c r="BE102" t="s">
        <v>205</v>
      </c>
      <c r="BF102" t="s">
        <v>177</v>
      </c>
      <c r="BG102" t="s">
        <v>188</v>
      </c>
      <c r="BH102" t="s">
        <v>177</v>
      </c>
      <c r="BI102" t="s">
        <v>177</v>
      </c>
      <c r="BJ102" t="s">
        <v>177</v>
      </c>
      <c r="BK102" t="s">
        <v>177</v>
      </c>
      <c r="BL102" t="s">
        <v>177</v>
      </c>
      <c r="BM102" t="s">
        <v>177</v>
      </c>
      <c r="BN102" t="s">
        <v>177</v>
      </c>
      <c r="BO102" t="s">
        <v>177</v>
      </c>
      <c r="BP102" t="s">
        <v>188</v>
      </c>
      <c r="BQ102" t="s">
        <v>177</v>
      </c>
      <c r="BR102" t="s">
        <v>177</v>
      </c>
      <c r="BS102" t="s">
        <v>188</v>
      </c>
      <c r="BT102">
        <f t="shared" si="16"/>
        <v>30</v>
      </c>
      <c r="BV102">
        <v>3</v>
      </c>
      <c r="BW102">
        <v>1</v>
      </c>
      <c r="BX102">
        <v>1</v>
      </c>
      <c r="BY102" t="s">
        <v>650</v>
      </c>
      <c r="BZ102" t="s">
        <v>206</v>
      </c>
      <c r="CA102" t="s">
        <v>188</v>
      </c>
      <c r="CB102" t="s">
        <v>186</v>
      </c>
      <c r="CC102" t="s">
        <v>186</v>
      </c>
      <c r="CD102" t="s">
        <v>264</v>
      </c>
      <c r="CE102" t="s">
        <v>183</v>
      </c>
      <c r="CF102" t="s">
        <v>183</v>
      </c>
      <c r="CG102">
        <v>1</v>
      </c>
      <c r="CH102" t="s">
        <v>181</v>
      </c>
      <c r="CI102" t="s">
        <v>1287</v>
      </c>
      <c r="CJ102" t="s">
        <v>179</v>
      </c>
      <c r="CK102" t="s">
        <v>177</v>
      </c>
      <c r="CL102" t="s">
        <v>177</v>
      </c>
      <c r="CM102" t="s">
        <v>177</v>
      </c>
      <c r="CN102" t="s">
        <v>177</v>
      </c>
      <c r="CO102" t="s">
        <v>177</v>
      </c>
      <c r="CP102" t="s">
        <v>177</v>
      </c>
      <c r="CQ102" t="s">
        <v>177</v>
      </c>
      <c r="CR102" t="s">
        <v>177</v>
      </c>
      <c r="CS102" t="s">
        <v>177</v>
      </c>
      <c r="CW102" t="s">
        <v>186</v>
      </c>
      <c r="CX102" t="s">
        <v>186</v>
      </c>
      <c r="DA102" t="s">
        <v>177</v>
      </c>
      <c r="DB102" t="s">
        <v>186</v>
      </c>
      <c r="DC102" t="s">
        <v>177</v>
      </c>
      <c r="DD102" t="s">
        <v>177</v>
      </c>
      <c r="DE102" s="18">
        <f t="shared" si="17"/>
        <v>3</v>
      </c>
      <c r="DF102" s="23">
        <v>2</v>
      </c>
      <c r="DG102" s="26">
        <f t="shared" si="18"/>
        <v>6</v>
      </c>
      <c r="DH102" s="18" t="s">
        <v>177</v>
      </c>
      <c r="DI102" s="23">
        <v>3</v>
      </c>
      <c r="DJ102" s="26">
        <f t="shared" si="19"/>
        <v>0</v>
      </c>
      <c r="DK102" t="s">
        <v>177</v>
      </c>
      <c r="DL102" t="s">
        <v>179</v>
      </c>
      <c r="DM102" t="s">
        <v>179</v>
      </c>
      <c r="DN102" t="s">
        <v>177</v>
      </c>
      <c r="DO102" s="18">
        <f t="shared" si="29"/>
        <v>2</v>
      </c>
      <c r="DP102" s="23">
        <v>4</v>
      </c>
      <c r="DQ102" s="26">
        <f t="shared" si="20"/>
        <v>8</v>
      </c>
      <c r="DR102" t="s">
        <v>179</v>
      </c>
      <c r="DS102" s="18" t="s">
        <v>179</v>
      </c>
      <c r="DT102" s="23">
        <v>0.5</v>
      </c>
      <c r="DU102" s="26">
        <f t="shared" si="21"/>
        <v>0.5</v>
      </c>
      <c r="DV102" t="s">
        <v>186</v>
      </c>
      <c r="DW102" t="s">
        <v>235</v>
      </c>
      <c r="DX102" s="18">
        <v>7</v>
      </c>
      <c r="DY102" s="23">
        <v>4</v>
      </c>
      <c r="DZ102" s="26">
        <f t="shared" si="23"/>
        <v>28</v>
      </c>
      <c r="EA102" t="s">
        <v>177</v>
      </c>
      <c r="EB102" s="18" t="s">
        <v>177</v>
      </c>
      <c r="EC102" s="23">
        <v>1</v>
      </c>
      <c r="ED102" s="26">
        <f t="shared" si="24"/>
        <v>0</v>
      </c>
      <c r="EE102" t="s">
        <v>177</v>
      </c>
      <c r="EF102" s="18" t="s">
        <v>177</v>
      </c>
      <c r="EG102" s="23">
        <v>1</v>
      </c>
      <c r="EH102" s="26">
        <f t="shared" si="25"/>
        <v>0</v>
      </c>
      <c r="EI102" t="s">
        <v>235</v>
      </c>
      <c r="EJ102" s="18" t="s">
        <v>235</v>
      </c>
      <c r="EK102" s="23">
        <v>0.5</v>
      </c>
      <c r="EL102" s="26">
        <f t="shared" si="26"/>
        <v>3</v>
      </c>
      <c r="EM102" t="s">
        <v>177</v>
      </c>
      <c r="EN102" s="18" t="s">
        <v>177</v>
      </c>
      <c r="EO102" s="23">
        <v>0</v>
      </c>
      <c r="EP102" s="3">
        <f t="shared" si="27"/>
        <v>45.5</v>
      </c>
      <c r="EQ102" s="29">
        <f t="shared" si="28"/>
        <v>19</v>
      </c>
      <c r="ER102">
        <v>1</v>
      </c>
      <c r="ES102" t="s">
        <v>316</v>
      </c>
      <c r="EV102" t="s">
        <v>188</v>
      </c>
      <c r="EW102">
        <v>0</v>
      </c>
      <c r="EY102">
        <v>0</v>
      </c>
      <c r="FA102">
        <v>0</v>
      </c>
      <c r="FE102">
        <v>1</v>
      </c>
      <c r="FG102" t="s">
        <v>179</v>
      </c>
      <c r="FH102" t="s">
        <v>175</v>
      </c>
      <c r="FI102" t="s">
        <v>179</v>
      </c>
      <c r="FJ102" t="s">
        <v>179</v>
      </c>
      <c r="FK102" t="s">
        <v>177</v>
      </c>
      <c r="FL102" t="s">
        <v>177</v>
      </c>
      <c r="FO102" t="s">
        <v>191</v>
      </c>
      <c r="FP102" t="s">
        <v>191</v>
      </c>
      <c r="FQ102" t="s">
        <v>191</v>
      </c>
      <c r="FR102" t="s">
        <v>191</v>
      </c>
      <c r="FS102" t="s">
        <v>191</v>
      </c>
      <c r="FT102" t="s">
        <v>191</v>
      </c>
      <c r="FU102" t="s">
        <v>191</v>
      </c>
      <c r="FV102" t="s">
        <v>191</v>
      </c>
      <c r="FW102" t="s">
        <v>191</v>
      </c>
      <c r="FX102" t="s">
        <v>191</v>
      </c>
      <c r="FY102">
        <v>1</v>
      </c>
      <c r="FZ102" t="s">
        <v>179</v>
      </c>
      <c r="GA102" t="s">
        <v>1307</v>
      </c>
      <c r="GB102" t="s">
        <v>1308</v>
      </c>
      <c r="GC102" t="s">
        <v>1309</v>
      </c>
      <c r="GD102" t="s">
        <v>279</v>
      </c>
      <c r="GE102" t="s">
        <v>406</v>
      </c>
      <c r="GX102">
        <v>39668924</v>
      </c>
      <c r="GY102" t="s">
        <v>1310</v>
      </c>
      <c r="GZ102" t="s">
        <v>1311</v>
      </c>
      <c r="HB102">
        <v>101</v>
      </c>
    </row>
    <row r="103" spans="1:210" x14ac:dyDescent="0.25">
      <c r="A103" t="s">
        <v>1312</v>
      </c>
      <c r="B103" t="s">
        <v>1313</v>
      </c>
      <c r="E103" t="s">
        <v>177</v>
      </c>
      <c r="F103" t="s">
        <v>940</v>
      </c>
      <c r="G103" t="s">
        <v>582</v>
      </c>
      <c r="H103" t="s">
        <v>169</v>
      </c>
      <c r="I103" t="s">
        <v>170</v>
      </c>
      <c r="J103" t="s">
        <v>1188</v>
      </c>
      <c r="K103" t="s">
        <v>1314</v>
      </c>
      <c r="L103" t="s">
        <v>1315</v>
      </c>
      <c r="M103">
        <v>2</v>
      </c>
      <c r="N103">
        <v>2</v>
      </c>
      <c r="O103">
        <v>2</v>
      </c>
      <c r="P103" t="s">
        <v>264</v>
      </c>
      <c r="Q103" t="s">
        <v>186</v>
      </c>
      <c r="R103" t="s">
        <v>186</v>
      </c>
      <c r="S103" t="s">
        <v>179</v>
      </c>
      <c r="T103" t="s">
        <v>177</v>
      </c>
      <c r="U103">
        <v>0</v>
      </c>
      <c r="V103">
        <v>0</v>
      </c>
      <c r="W103">
        <v>1</v>
      </c>
      <c r="X103">
        <v>1</v>
      </c>
      <c r="Y103" s="4" t="s">
        <v>3382</v>
      </c>
      <c r="Z103" t="s">
        <v>177</v>
      </c>
      <c r="AA103" t="s">
        <v>179</v>
      </c>
      <c r="AB103" t="s">
        <v>177</v>
      </c>
      <c r="AC103" t="s">
        <v>177</v>
      </c>
      <c r="AD103" t="s">
        <v>177</v>
      </c>
      <c r="AE103" t="s">
        <v>179</v>
      </c>
      <c r="AF103" t="s">
        <v>177</v>
      </c>
      <c r="AG103" t="s">
        <v>177</v>
      </c>
      <c r="AH103" t="s">
        <v>177</v>
      </c>
      <c r="AI103" t="s">
        <v>177</v>
      </c>
      <c r="AJ103" t="s">
        <v>177</v>
      </c>
      <c r="AK103" t="s">
        <v>179</v>
      </c>
      <c r="AL103" t="s">
        <v>177</v>
      </c>
      <c r="AM103" t="s">
        <v>177</v>
      </c>
      <c r="AN103" t="s">
        <v>177</v>
      </c>
      <c r="AO103" t="s">
        <v>177</v>
      </c>
      <c r="AP103" t="s">
        <v>177</v>
      </c>
      <c r="AQ103" t="s">
        <v>177</v>
      </c>
      <c r="AR103" t="s">
        <v>179</v>
      </c>
      <c r="AS103" t="s">
        <v>204</v>
      </c>
      <c r="AT103">
        <v>0</v>
      </c>
      <c r="BE103" t="s">
        <v>180</v>
      </c>
      <c r="BF103" t="s">
        <v>177</v>
      </c>
      <c r="BG103" t="s">
        <v>188</v>
      </c>
      <c r="BH103" t="s">
        <v>177</v>
      </c>
      <c r="BI103" t="s">
        <v>177</v>
      </c>
      <c r="BJ103" t="s">
        <v>177</v>
      </c>
      <c r="BK103" t="s">
        <v>177</v>
      </c>
      <c r="BL103" t="s">
        <v>177</v>
      </c>
      <c r="BM103" t="s">
        <v>177</v>
      </c>
      <c r="BN103" t="s">
        <v>177</v>
      </c>
      <c r="BO103" t="s">
        <v>177</v>
      </c>
      <c r="BP103" t="s">
        <v>188</v>
      </c>
      <c r="BQ103" t="s">
        <v>177</v>
      </c>
      <c r="BR103" t="s">
        <v>177</v>
      </c>
      <c r="BS103" t="s">
        <v>177</v>
      </c>
      <c r="BT103">
        <f t="shared" si="16"/>
        <v>40</v>
      </c>
      <c r="BV103">
        <v>4</v>
      </c>
      <c r="BW103">
        <v>3</v>
      </c>
      <c r="BX103">
        <v>1</v>
      </c>
      <c r="BY103" t="s">
        <v>180</v>
      </c>
      <c r="BZ103" t="s">
        <v>180</v>
      </c>
      <c r="CA103" t="s">
        <v>177</v>
      </c>
      <c r="CB103" t="s">
        <v>177</v>
      </c>
      <c r="CC103" t="s">
        <v>177</v>
      </c>
      <c r="CD103" t="s">
        <v>177</v>
      </c>
      <c r="CE103" t="s">
        <v>177</v>
      </c>
      <c r="CF103" t="s">
        <v>186</v>
      </c>
      <c r="CG103">
        <v>1</v>
      </c>
      <c r="CH103" t="s">
        <v>288</v>
      </c>
      <c r="CI103" t="s">
        <v>1287</v>
      </c>
      <c r="CJ103" t="s">
        <v>179</v>
      </c>
      <c r="CK103" t="s">
        <v>177</v>
      </c>
      <c r="CL103" t="s">
        <v>177</v>
      </c>
      <c r="CM103" t="s">
        <v>177</v>
      </c>
      <c r="CN103" t="s">
        <v>177</v>
      </c>
      <c r="CO103" t="s">
        <v>177</v>
      </c>
      <c r="CP103" t="s">
        <v>177</v>
      </c>
      <c r="CQ103" t="s">
        <v>177</v>
      </c>
      <c r="CR103" t="s">
        <v>177</v>
      </c>
      <c r="CS103" t="s">
        <v>177</v>
      </c>
      <c r="CW103" t="s">
        <v>186</v>
      </c>
      <c r="CX103" t="s">
        <v>186</v>
      </c>
      <c r="DA103" t="s">
        <v>177</v>
      </c>
      <c r="DB103" t="s">
        <v>188</v>
      </c>
      <c r="DC103" t="s">
        <v>177</v>
      </c>
      <c r="DD103" t="s">
        <v>177</v>
      </c>
      <c r="DE103" s="18">
        <f t="shared" si="17"/>
        <v>5</v>
      </c>
      <c r="DF103" s="23">
        <v>2</v>
      </c>
      <c r="DG103" s="26">
        <f t="shared" si="18"/>
        <v>10</v>
      </c>
      <c r="DH103" s="18" t="s">
        <v>177</v>
      </c>
      <c r="DI103" s="23">
        <v>3</v>
      </c>
      <c r="DJ103" s="26">
        <f t="shared" si="19"/>
        <v>0</v>
      </c>
      <c r="DK103" t="s">
        <v>177</v>
      </c>
      <c r="DL103" t="s">
        <v>186</v>
      </c>
      <c r="DM103" t="s">
        <v>175</v>
      </c>
      <c r="DN103" t="s">
        <v>177</v>
      </c>
      <c r="DO103" s="18">
        <f t="shared" si="29"/>
        <v>5</v>
      </c>
      <c r="DP103" s="23">
        <v>4</v>
      </c>
      <c r="DQ103" s="26">
        <f t="shared" si="20"/>
        <v>20</v>
      </c>
      <c r="DR103" t="s">
        <v>187</v>
      </c>
      <c r="DS103" s="18" t="s">
        <v>187</v>
      </c>
      <c r="DT103" s="23">
        <v>0.5</v>
      </c>
      <c r="DU103" s="26">
        <f t="shared" si="21"/>
        <v>2</v>
      </c>
      <c r="DV103" t="s">
        <v>187</v>
      </c>
      <c r="DW103" t="s">
        <v>188</v>
      </c>
      <c r="DX103" s="18">
        <v>7</v>
      </c>
      <c r="DY103" s="23">
        <v>4</v>
      </c>
      <c r="DZ103" s="26">
        <f t="shared" si="23"/>
        <v>28</v>
      </c>
      <c r="EA103" t="s">
        <v>177</v>
      </c>
      <c r="EB103" s="18" t="s">
        <v>177</v>
      </c>
      <c r="EC103" s="23">
        <v>1</v>
      </c>
      <c r="ED103" s="26">
        <f t="shared" si="24"/>
        <v>0</v>
      </c>
      <c r="EE103" t="s">
        <v>177</v>
      </c>
      <c r="EF103" s="18" t="s">
        <v>177</v>
      </c>
      <c r="EG103" s="23">
        <v>1</v>
      </c>
      <c r="EH103" s="26">
        <f t="shared" si="25"/>
        <v>0</v>
      </c>
      <c r="EI103" t="s">
        <v>177</v>
      </c>
      <c r="EJ103" s="18" t="s">
        <v>177</v>
      </c>
      <c r="EK103" s="23">
        <v>0.5</v>
      </c>
      <c r="EL103" s="26">
        <f t="shared" si="26"/>
        <v>0</v>
      </c>
      <c r="EM103" t="s">
        <v>177</v>
      </c>
      <c r="EN103" s="18" t="s">
        <v>177</v>
      </c>
      <c r="EO103" s="23">
        <v>0</v>
      </c>
      <c r="EP103" s="3">
        <f t="shared" si="27"/>
        <v>60</v>
      </c>
      <c r="EQ103" s="29">
        <f t="shared" si="28"/>
        <v>21</v>
      </c>
      <c r="ER103">
        <v>0</v>
      </c>
      <c r="ES103" t="s">
        <v>189</v>
      </c>
      <c r="EV103" t="s">
        <v>235</v>
      </c>
      <c r="EW103">
        <v>0</v>
      </c>
      <c r="EY103">
        <v>0</v>
      </c>
      <c r="FA103">
        <v>0</v>
      </c>
      <c r="FE103">
        <v>0</v>
      </c>
      <c r="FG103" t="s">
        <v>177</v>
      </c>
      <c r="FH103" t="s">
        <v>186</v>
      </c>
      <c r="FI103" t="s">
        <v>177</v>
      </c>
      <c r="FJ103" t="s">
        <v>177</v>
      </c>
      <c r="FK103" t="s">
        <v>177</v>
      </c>
      <c r="FL103" t="s">
        <v>177</v>
      </c>
      <c r="FO103" t="s">
        <v>191</v>
      </c>
      <c r="FP103" t="s">
        <v>191</v>
      </c>
      <c r="FQ103" t="s">
        <v>191</v>
      </c>
      <c r="FR103" t="s">
        <v>191</v>
      </c>
      <c r="FS103" t="s">
        <v>191</v>
      </c>
      <c r="FT103" t="s">
        <v>191</v>
      </c>
      <c r="FU103" t="s">
        <v>191</v>
      </c>
      <c r="FV103" t="s">
        <v>191</v>
      </c>
      <c r="FW103" t="s">
        <v>191</v>
      </c>
      <c r="FX103" t="s">
        <v>191</v>
      </c>
      <c r="FY103">
        <v>0</v>
      </c>
      <c r="FZ103" t="s">
        <v>177</v>
      </c>
      <c r="GA103" t="s">
        <v>1316</v>
      </c>
      <c r="GB103" t="s">
        <v>1317</v>
      </c>
      <c r="GC103" t="s">
        <v>1318</v>
      </c>
      <c r="GD103" t="s">
        <v>1319</v>
      </c>
      <c r="GE103" t="s">
        <v>655</v>
      </c>
      <c r="GX103">
        <v>39668925</v>
      </c>
      <c r="GY103" t="s">
        <v>1320</v>
      </c>
      <c r="GZ103" t="s">
        <v>1321</v>
      </c>
      <c r="HB103">
        <v>102</v>
      </c>
    </row>
    <row r="104" spans="1:210" x14ac:dyDescent="0.25">
      <c r="A104" t="s">
        <v>1322</v>
      </c>
      <c r="B104" t="s">
        <v>1323</v>
      </c>
      <c r="F104" t="s">
        <v>940</v>
      </c>
      <c r="G104" t="s">
        <v>582</v>
      </c>
      <c r="H104" t="s">
        <v>169</v>
      </c>
      <c r="I104" t="s">
        <v>170</v>
      </c>
      <c r="J104" t="s">
        <v>1188</v>
      </c>
      <c r="K104" t="s">
        <v>1324</v>
      </c>
      <c r="L104" t="s">
        <v>1325</v>
      </c>
      <c r="M104">
        <v>2</v>
      </c>
      <c r="N104">
        <v>1</v>
      </c>
      <c r="O104">
        <v>2</v>
      </c>
      <c r="P104" t="s">
        <v>188</v>
      </c>
      <c r="Q104" t="s">
        <v>352</v>
      </c>
      <c r="R104" t="s">
        <v>186</v>
      </c>
      <c r="S104" t="s">
        <v>175</v>
      </c>
      <c r="T104" t="s">
        <v>177</v>
      </c>
      <c r="U104">
        <v>0</v>
      </c>
      <c r="V104">
        <v>0</v>
      </c>
      <c r="W104">
        <v>1</v>
      </c>
      <c r="X104">
        <v>1</v>
      </c>
      <c r="Y104" s="4" t="s">
        <v>3381</v>
      </c>
      <c r="Z104" t="s">
        <v>177</v>
      </c>
      <c r="AA104" t="s">
        <v>179</v>
      </c>
      <c r="AB104" t="s">
        <v>177</v>
      </c>
      <c r="AC104" t="s">
        <v>177</v>
      </c>
      <c r="AD104" t="s">
        <v>177</v>
      </c>
      <c r="AE104" t="s">
        <v>179</v>
      </c>
      <c r="AF104" t="s">
        <v>177</v>
      </c>
      <c r="AG104" t="s">
        <v>177</v>
      </c>
      <c r="AH104" t="s">
        <v>177</v>
      </c>
      <c r="AI104" t="s">
        <v>177</v>
      </c>
      <c r="AJ104" t="s">
        <v>177</v>
      </c>
      <c r="AK104" t="s">
        <v>179</v>
      </c>
      <c r="AL104" t="s">
        <v>177</v>
      </c>
      <c r="AM104" t="s">
        <v>177</v>
      </c>
      <c r="AN104" t="s">
        <v>177</v>
      </c>
      <c r="AO104" t="s">
        <v>177</v>
      </c>
      <c r="AP104" t="s">
        <v>177</v>
      </c>
      <c r="AQ104" t="s">
        <v>177</v>
      </c>
      <c r="AR104" t="s">
        <v>179</v>
      </c>
      <c r="AS104" t="s">
        <v>204</v>
      </c>
      <c r="AT104">
        <v>0</v>
      </c>
      <c r="BE104" t="s">
        <v>181</v>
      </c>
      <c r="BF104" t="s">
        <v>177</v>
      </c>
      <c r="BG104" t="s">
        <v>188</v>
      </c>
      <c r="BH104" t="s">
        <v>177</v>
      </c>
      <c r="BI104" t="s">
        <v>177</v>
      </c>
      <c r="BJ104" t="s">
        <v>177</v>
      </c>
      <c r="BK104" t="s">
        <v>177</v>
      </c>
      <c r="BL104" t="s">
        <v>188</v>
      </c>
      <c r="BM104" t="s">
        <v>177</v>
      </c>
      <c r="BN104" t="s">
        <v>177</v>
      </c>
      <c r="BO104" t="s">
        <v>177</v>
      </c>
      <c r="BP104" t="s">
        <v>183</v>
      </c>
      <c r="BQ104" t="s">
        <v>177</v>
      </c>
      <c r="BR104" t="s">
        <v>177</v>
      </c>
      <c r="BS104" t="s">
        <v>177</v>
      </c>
      <c r="BT104">
        <f t="shared" si="16"/>
        <v>40</v>
      </c>
      <c r="BV104">
        <v>3</v>
      </c>
      <c r="BW104">
        <v>1</v>
      </c>
      <c r="BX104">
        <v>1</v>
      </c>
      <c r="BY104" t="s">
        <v>206</v>
      </c>
      <c r="BZ104" t="s">
        <v>376</v>
      </c>
      <c r="CA104" t="s">
        <v>177</v>
      </c>
      <c r="CB104" t="s">
        <v>177</v>
      </c>
      <c r="CC104" t="s">
        <v>177</v>
      </c>
      <c r="CD104" t="s">
        <v>177</v>
      </c>
      <c r="CE104" t="s">
        <v>177</v>
      </c>
      <c r="CF104" t="s">
        <v>175</v>
      </c>
      <c r="CG104">
        <v>1</v>
      </c>
      <c r="CH104" t="s">
        <v>288</v>
      </c>
      <c r="CI104" t="s">
        <v>585</v>
      </c>
      <c r="CJ104" t="s">
        <v>179</v>
      </c>
      <c r="CK104" t="s">
        <v>179</v>
      </c>
      <c r="CL104" t="s">
        <v>177</v>
      </c>
      <c r="CM104" t="s">
        <v>177</v>
      </c>
      <c r="CN104" t="s">
        <v>177</v>
      </c>
      <c r="CO104" t="s">
        <v>179</v>
      </c>
      <c r="CP104" t="s">
        <v>177</v>
      </c>
      <c r="CQ104" t="s">
        <v>177</v>
      </c>
      <c r="CR104" t="s">
        <v>177</v>
      </c>
      <c r="CS104" t="s">
        <v>177</v>
      </c>
      <c r="CW104" t="s">
        <v>175</v>
      </c>
      <c r="CX104" t="s">
        <v>186</v>
      </c>
      <c r="DA104" t="s">
        <v>177</v>
      </c>
      <c r="DB104" t="s">
        <v>235</v>
      </c>
      <c r="DC104" t="s">
        <v>177</v>
      </c>
      <c r="DD104" t="s">
        <v>177</v>
      </c>
      <c r="DE104" s="18">
        <f t="shared" si="17"/>
        <v>6</v>
      </c>
      <c r="DF104" s="23">
        <v>2</v>
      </c>
      <c r="DG104" s="26">
        <f t="shared" si="18"/>
        <v>12</v>
      </c>
      <c r="DH104" s="18" t="s">
        <v>177</v>
      </c>
      <c r="DI104" s="23">
        <v>3</v>
      </c>
      <c r="DJ104" s="26">
        <f t="shared" si="19"/>
        <v>0</v>
      </c>
      <c r="DK104" t="s">
        <v>177</v>
      </c>
      <c r="DL104" t="s">
        <v>179</v>
      </c>
      <c r="DM104" t="s">
        <v>175</v>
      </c>
      <c r="DN104" t="s">
        <v>177</v>
      </c>
      <c r="DO104" s="18">
        <f t="shared" si="29"/>
        <v>3</v>
      </c>
      <c r="DP104" s="23">
        <v>4</v>
      </c>
      <c r="DQ104" s="26">
        <f t="shared" si="20"/>
        <v>12</v>
      </c>
      <c r="DR104" t="s">
        <v>175</v>
      </c>
      <c r="DS104" s="18" t="s">
        <v>175</v>
      </c>
      <c r="DT104" s="23">
        <v>0.5</v>
      </c>
      <c r="DU104" s="26">
        <f t="shared" si="21"/>
        <v>1</v>
      </c>
      <c r="DV104" t="s">
        <v>235</v>
      </c>
      <c r="DW104" t="s">
        <v>235</v>
      </c>
      <c r="DX104" s="18">
        <v>7</v>
      </c>
      <c r="DY104" s="23">
        <v>4</v>
      </c>
      <c r="DZ104" s="26">
        <f t="shared" si="23"/>
        <v>28</v>
      </c>
      <c r="EA104" t="s">
        <v>177</v>
      </c>
      <c r="EB104" s="18" t="s">
        <v>177</v>
      </c>
      <c r="EC104" s="23">
        <v>1</v>
      </c>
      <c r="ED104" s="26">
        <f t="shared" si="24"/>
        <v>0</v>
      </c>
      <c r="EE104" t="s">
        <v>177</v>
      </c>
      <c r="EF104" s="18" t="s">
        <v>177</v>
      </c>
      <c r="EG104" s="23">
        <v>1</v>
      </c>
      <c r="EH104" s="26">
        <f t="shared" si="25"/>
        <v>0</v>
      </c>
      <c r="EI104" t="s">
        <v>264</v>
      </c>
      <c r="EJ104" s="18" t="s">
        <v>264</v>
      </c>
      <c r="EK104" s="23">
        <v>0.5</v>
      </c>
      <c r="EL104" s="26">
        <f t="shared" si="26"/>
        <v>3.5</v>
      </c>
      <c r="EM104" t="s">
        <v>177</v>
      </c>
      <c r="EN104" s="18" t="s">
        <v>177</v>
      </c>
      <c r="EO104" s="23">
        <v>0</v>
      </c>
      <c r="EP104" s="3">
        <f t="shared" si="27"/>
        <v>56.5</v>
      </c>
      <c r="EQ104" s="29">
        <f t="shared" si="28"/>
        <v>25</v>
      </c>
      <c r="ER104">
        <v>0</v>
      </c>
      <c r="ES104" t="s">
        <v>189</v>
      </c>
      <c r="EV104" t="s">
        <v>264</v>
      </c>
      <c r="EW104">
        <v>0</v>
      </c>
      <c r="EY104">
        <v>0</v>
      </c>
      <c r="FA104">
        <v>0</v>
      </c>
      <c r="FE104">
        <v>1</v>
      </c>
      <c r="FG104" t="s">
        <v>177</v>
      </c>
      <c r="FH104" t="s">
        <v>179</v>
      </c>
      <c r="FI104" t="s">
        <v>175</v>
      </c>
      <c r="FJ104" t="s">
        <v>179</v>
      </c>
      <c r="FK104" t="s">
        <v>177</v>
      </c>
      <c r="FL104" t="s">
        <v>177</v>
      </c>
      <c r="FO104" t="s">
        <v>190</v>
      </c>
      <c r="FP104" t="s">
        <v>191</v>
      </c>
      <c r="FQ104" t="s">
        <v>191</v>
      </c>
      <c r="FR104" t="s">
        <v>191</v>
      </c>
      <c r="FS104" t="s">
        <v>191</v>
      </c>
      <c r="FT104" t="s">
        <v>191</v>
      </c>
      <c r="FU104" t="s">
        <v>191</v>
      </c>
      <c r="FV104" t="s">
        <v>191</v>
      </c>
      <c r="FW104" t="s">
        <v>191</v>
      </c>
      <c r="FX104" t="s">
        <v>191</v>
      </c>
      <c r="FY104">
        <v>1</v>
      </c>
      <c r="FZ104" t="s">
        <v>175</v>
      </c>
      <c r="GA104" t="s">
        <v>1326</v>
      </c>
      <c r="GB104" t="s">
        <v>1327</v>
      </c>
      <c r="GC104" t="s">
        <v>1328</v>
      </c>
      <c r="GD104" t="s">
        <v>589</v>
      </c>
      <c r="GE104" t="s">
        <v>1329</v>
      </c>
      <c r="GX104">
        <v>39668927</v>
      </c>
      <c r="GY104" t="s">
        <v>1330</v>
      </c>
      <c r="GZ104" t="s">
        <v>1331</v>
      </c>
      <c r="HB104">
        <v>103</v>
      </c>
    </row>
    <row r="105" spans="1:210" x14ac:dyDescent="0.25">
      <c r="A105" t="s">
        <v>1332</v>
      </c>
      <c r="B105" t="s">
        <v>1333</v>
      </c>
      <c r="F105" t="s">
        <v>940</v>
      </c>
      <c r="G105" t="s">
        <v>582</v>
      </c>
      <c r="H105" t="s">
        <v>169</v>
      </c>
      <c r="I105" t="s">
        <v>170</v>
      </c>
      <c r="J105" t="s">
        <v>1188</v>
      </c>
      <c r="K105" t="s">
        <v>1334</v>
      </c>
      <c r="L105" t="s">
        <v>1335</v>
      </c>
      <c r="M105">
        <v>2</v>
      </c>
      <c r="N105">
        <v>1</v>
      </c>
      <c r="O105">
        <v>2</v>
      </c>
      <c r="P105" t="s">
        <v>183</v>
      </c>
      <c r="Q105" t="s">
        <v>186</v>
      </c>
      <c r="R105" t="s">
        <v>188</v>
      </c>
      <c r="S105" t="s">
        <v>175</v>
      </c>
      <c r="T105" t="s">
        <v>177</v>
      </c>
      <c r="U105">
        <v>0</v>
      </c>
      <c r="V105">
        <v>0</v>
      </c>
      <c r="W105">
        <v>1</v>
      </c>
      <c r="X105">
        <v>1</v>
      </c>
      <c r="Y105" s="4" t="s">
        <v>3382</v>
      </c>
      <c r="Z105" t="s">
        <v>177</v>
      </c>
      <c r="AA105" t="s">
        <v>179</v>
      </c>
      <c r="AB105" t="s">
        <v>177</v>
      </c>
      <c r="AC105" t="s">
        <v>177</v>
      </c>
      <c r="AD105" t="s">
        <v>177</v>
      </c>
      <c r="AE105" t="s">
        <v>179</v>
      </c>
      <c r="AF105" t="s">
        <v>177</v>
      </c>
      <c r="AG105" t="s">
        <v>177</v>
      </c>
      <c r="AH105" t="s">
        <v>177</v>
      </c>
      <c r="AI105" t="s">
        <v>177</v>
      </c>
      <c r="AJ105" t="s">
        <v>177</v>
      </c>
      <c r="AK105" t="s">
        <v>179</v>
      </c>
      <c r="AL105" t="s">
        <v>177</v>
      </c>
      <c r="AM105" t="s">
        <v>177</v>
      </c>
      <c r="AN105" t="s">
        <v>177</v>
      </c>
      <c r="AO105" t="s">
        <v>177</v>
      </c>
      <c r="AP105" t="s">
        <v>177</v>
      </c>
      <c r="AQ105" t="s">
        <v>177</v>
      </c>
      <c r="AR105" t="s">
        <v>179</v>
      </c>
      <c r="AS105" t="s">
        <v>314</v>
      </c>
      <c r="AT105">
        <v>0</v>
      </c>
      <c r="BE105" t="s">
        <v>205</v>
      </c>
      <c r="BF105" t="s">
        <v>177</v>
      </c>
      <c r="BG105" t="s">
        <v>188</v>
      </c>
      <c r="BH105" t="s">
        <v>177</v>
      </c>
      <c r="BI105" t="s">
        <v>177</v>
      </c>
      <c r="BJ105" t="s">
        <v>177</v>
      </c>
      <c r="BK105" t="s">
        <v>177</v>
      </c>
      <c r="BL105" t="s">
        <v>177</v>
      </c>
      <c r="BM105" t="s">
        <v>177</v>
      </c>
      <c r="BN105" t="s">
        <v>177</v>
      </c>
      <c r="BO105" t="s">
        <v>177</v>
      </c>
      <c r="BP105" t="s">
        <v>188</v>
      </c>
      <c r="BQ105" t="s">
        <v>177</v>
      </c>
      <c r="BR105" t="s">
        <v>177</v>
      </c>
      <c r="BS105" t="s">
        <v>177</v>
      </c>
      <c r="BT105">
        <f t="shared" si="16"/>
        <v>25</v>
      </c>
      <c r="BV105">
        <v>3</v>
      </c>
      <c r="BW105">
        <v>1</v>
      </c>
      <c r="BX105">
        <v>1</v>
      </c>
      <c r="BY105" t="s">
        <v>1265</v>
      </c>
      <c r="BZ105" t="s">
        <v>206</v>
      </c>
      <c r="CA105" t="s">
        <v>177</v>
      </c>
      <c r="CB105" t="s">
        <v>177</v>
      </c>
      <c r="CC105" t="s">
        <v>179</v>
      </c>
      <c r="CD105" t="s">
        <v>177</v>
      </c>
      <c r="CE105" t="s">
        <v>177</v>
      </c>
      <c r="CF105" t="s">
        <v>177</v>
      </c>
      <c r="CG105">
        <v>1</v>
      </c>
      <c r="CH105" t="s">
        <v>288</v>
      </c>
      <c r="CI105" t="s">
        <v>809</v>
      </c>
      <c r="CJ105" t="s">
        <v>179</v>
      </c>
      <c r="CK105" t="s">
        <v>177</v>
      </c>
      <c r="CL105" t="s">
        <v>177</v>
      </c>
      <c r="CM105" t="s">
        <v>177</v>
      </c>
      <c r="CN105" t="s">
        <v>177</v>
      </c>
      <c r="CO105" t="s">
        <v>179</v>
      </c>
      <c r="CP105" t="s">
        <v>177</v>
      </c>
      <c r="CQ105" t="s">
        <v>177</v>
      </c>
      <c r="CR105" t="s">
        <v>177</v>
      </c>
      <c r="CS105" t="s">
        <v>177</v>
      </c>
      <c r="CW105" t="s">
        <v>186</v>
      </c>
      <c r="CX105" t="s">
        <v>186</v>
      </c>
      <c r="DA105" t="s">
        <v>177</v>
      </c>
      <c r="DB105" t="s">
        <v>188</v>
      </c>
      <c r="DC105" t="s">
        <v>177</v>
      </c>
      <c r="DD105" t="s">
        <v>177</v>
      </c>
      <c r="DE105" s="18">
        <f t="shared" si="17"/>
        <v>5</v>
      </c>
      <c r="DF105" s="23">
        <v>2</v>
      </c>
      <c r="DG105" s="26">
        <f t="shared" si="18"/>
        <v>10</v>
      </c>
      <c r="DH105" s="18" t="s">
        <v>177</v>
      </c>
      <c r="DI105" s="23">
        <v>3</v>
      </c>
      <c r="DJ105" s="26">
        <f t="shared" si="19"/>
        <v>0</v>
      </c>
      <c r="DK105" t="s">
        <v>177</v>
      </c>
      <c r="DL105" t="s">
        <v>177</v>
      </c>
      <c r="DM105" t="s">
        <v>177</v>
      </c>
      <c r="DN105" t="s">
        <v>177</v>
      </c>
      <c r="DO105" s="18">
        <f t="shared" si="29"/>
        <v>0</v>
      </c>
      <c r="DP105" s="23">
        <v>4</v>
      </c>
      <c r="DQ105" s="26">
        <f t="shared" si="20"/>
        <v>0</v>
      </c>
      <c r="DR105" t="s">
        <v>177</v>
      </c>
      <c r="DS105" s="18" t="s">
        <v>177</v>
      </c>
      <c r="DT105" s="23">
        <v>0.5</v>
      </c>
      <c r="DU105" s="26">
        <f t="shared" si="21"/>
        <v>0</v>
      </c>
      <c r="DV105" t="s">
        <v>177</v>
      </c>
      <c r="DW105" t="s">
        <v>188</v>
      </c>
      <c r="DX105" s="18">
        <f t="shared" si="22"/>
        <v>5</v>
      </c>
      <c r="DY105" s="23">
        <v>4</v>
      </c>
      <c r="DZ105" s="26">
        <f t="shared" si="23"/>
        <v>20</v>
      </c>
      <c r="EA105" t="s">
        <v>177</v>
      </c>
      <c r="EB105" s="18" t="s">
        <v>177</v>
      </c>
      <c r="EC105" s="23">
        <v>1</v>
      </c>
      <c r="ED105" s="26">
        <f t="shared" si="24"/>
        <v>0</v>
      </c>
      <c r="EE105" t="s">
        <v>177</v>
      </c>
      <c r="EF105" s="18" t="s">
        <v>177</v>
      </c>
      <c r="EG105" s="23">
        <v>1</v>
      </c>
      <c r="EH105" s="26">
        <f t="shared" si="25"/>
        <v>0</v>
      </c>
      <c r="EI105" t="s">
        <v>235</v>
      </c>
      <c r="EJ105" s="18" t="s">
        <v>235</v>
      </c>
      <c r="EK105" s="23">
        <v>0.5</v>
      </c>
      <c r="EL105" s="26">
        <f t="shared" si="26"/>
        <v>3</v>
      </c>
      <c r="EM105" t="s">
        <v>177</v>
      </c>
      <c r="EN105" s="18" t="s">
        <v>177</v>
      </c>
      <c r="EO105" s="23">
        <v>0</v>
      </c>
      <c r="EP105" s="3">
        <f t="shared" si="27"/>
        <v>33</v>
      </c>
      <c r="EQ105" s="29">
        <f t="shared" si="28"/>
        <v>16</v>
      </c>
      <c r="ER105">
        <v>1</v>
      </c>
      <c r="ES105" t="s">
        <v>189</v>
      </c>
      <c r="EV105" t="s">
        <v>188</v>
      </c>
      <c r="EW105">
        <v>1</v>
      </c>
      <c r="EX105">
        <v>1</v>
      </c>
      <c r="EY105">
        <v>1</v>
      </c>
      <c r="EZ105">
        <v>1</v>
      </c>
      <c r="FA105">
        <v>1</v>
      </c>
      <c r="FB105">
        <v>2</v>
      </c>
      <c r="FE105">
        <v>1</v>
      </c>
      <c r="FG105" t="s">
        <v>179</v>
      </c>
      <c r="FH105" t="s">
        <v>179</v>
      </c>
      <c r="FI105" t="s">
        <v>177</v>
      </c>
      <c r="FJ105" t="s">
        <v>179</v>
      </c>
      <c r="FK105" t="s">
        <v>177</v>
      </c>
      <c r="FL105" t="s">
        <v>177</v>
      </c>
      <c r="FO105" t="s">
        <v>190</v>
      </c>
      <c r="FP105" t="s">
        <v>191</v>
      </c>
      <c r="FQ105" t="s">
        <v>191</v>
      </c>
      <c r="FR105" t="s">
        <v>191</v>
      </c>
      <c r="FS105" t="s">
        <v>191</v>
      </c>
      <c r="FT105" t="s">
        <v>191</v>
      </c>
      <c r="FU105" t="s">
        <v>191</v>
      </c>
      <c r="FV105" t="s">
        <v>191</v>
      </c>
      <c r="FW105" t="s">
        <v>191</v>
      </c>
      <c r="FX105" t="s">
        <v>191</v>
      </c>
      <c r="FY105">
        <v>1</v>
      </c>
      <c r="FZ105" t="s">
        <v>179</v>
      </c>
      <c r="GA105" t="s">
        <v>1336</v>
      </c>
      <c r="GB105" t="s">
        <v>1337</v>
      </c>
      <c r="GC105" t="s">
        <v>1338</v>
      </c>
      <c r="GD105" t="s">
        <v>343</v>
      </c>
      <c r="GE105" t="s">
        <v>1339</v>
      </c>
      <c r="GX105">
        <v>39668929</v>
      </c>
      <c r="GY105" t="s">
        <v>1340</v>
      </c>
      <c r="GZ105" t="s">
        <v>1341</v>
      </c>
      <c r="HB105">
        <v>104</v>
      </c>
    </row>
    <row r="106" spans="1:210" x14ac:dyDescent="0.25">
      <c r="A106" t="s">
        <v>1342</v>
      </c>
      <c r="B106" t="s">
        <v>1343</v>
      </c>
      <c r="F106" t="s">
        <v>940</v>
      </c>
      <c r="G106" t="s">
        <v>582</v>
      </c>
      <c r="H106" t="s">
        <v>169</v>
      </c>
      <c r="I106" t="s">
        <v>170</v>
      </c>
      <c r="J106" t="s">
        <v>1188</v>
      </c>
      <c r="K106" t="s">
        <v>1344</v>
      </c>
      <c r="L106" t="s">
        <v>1345</v>
      </c>
      <c r="M106">
        <v>1</v>
      </c>
      <c r="N106">
        <v>1</v>
      </c>
      <c r="O106">
        <v>2</v>
      </c>
      <c r="P106" t="s">
        <v>235</v>
      </c>
      <c r="Q106" t="s">
        <v>187</v>
      </c>
      <c r="R106" t="s">
        <v>179</v>
      </c>
      <c r="S106" t="s">
        <v>175</v>
      </c>
      <c r="T106" t="s">
        <v>177</v>
      </c>
      <c r="U106">
        <v>0</v>
      </c>
      <c r="V106">
        <v>0</v>
      </c>
      <c r="W106">
        <v>1</v>
      </c>
      <c r="X106">
        <v>1</v>
      </c>
      <c r="Y106" s="4" t="s">
        <v>3364</v>
      </c>
      <c r="Z106" t="s">
        <v>177</v>
      </c>
      <c r="AA106" t="s">
        <v>177</v>
      </c>
      <c r="AB106" t="s">
        <v>179</v>
      </c>
      <c r="AC106" t="s">
        <v>177</v>
      </c>
      <c r="AD106" t="s">
        <v>177</v>
      </c>
      <c r="AE106" t="s">
        <v>179</v>
      </c>
      <c r="AF106" t="s">
        <v>177</v>
      </c>
      <c r="AG106" t="s">
        <v>179</v>
      </c>
      <c r="AH106" t="s">
        <v>177</v>
      </c>
      <c r="AI106" t="s">
        <v>177</v>
      </c>
      <c r="AJ106" t="s">
        <v>177</v>
      </c>
      <c r="AK106" t="s">
        <v>177</v>
      </c>
      <c r="AL106" t="s">
        <v>177</v>
      </c>
      <c r="AM106" t="s">
        <v>177</v>
      </c>
      <c r="AN106" t="s">
        <v>177</v>
      </c>
      <c r="AO106" t="s">
        <v>177</v>
      </c>
      <c r="AP106" t="s">
        <v>177</v>
      </c>
      <c r="AQ106" t="s">
        <v>177</v>
      </c>
      <c r="AR106" t="s">
        <v>179</v>
      </c>
      <c r="AS106" t="s">
        <v>180</v>
      </c>
      <c r="AT106">
        <v>0</v>
      </c>
      <c r="BE106" t="s">
        <v>205</v>
      </c>
      <c r="BF106" t="s">
        <v>177</v>
      </c>
      <c r="BG106" t="s">
        <v>186</v>
      </c>
      <c r="BH106" t="s">
        <v>175</v>
      </c>
      <c r="BI106" t="s">
        <v>177</v>
      </c>
      <c r="BJ106" t="s">
        <v>177</v>
      </c>
      <c r="BK106" t="s">
        <v>177</v>
      </c>
      <c r="BL106" t="s">
        <v>177</v>
      </c>
      <c r="BM106" t="s">
        <v>177</v>
      </c>
      <c r="BN106" t="s">
        <v>177</v>
      </c>
      <c r="BO106" t="s">
        <v>177</v>
      </c>
      <c r="BP106" t="s">
        <v>177</v>
      </c>
      <c r="BQ106" t="s">
        <v>177</v>
      </c>
      <c r="BR106" t="s">
        <v>177</v>
      </c>
      <c r="BS106" t="s">
        <v>177</v>
      </c>
      <c r="BT106">
        <f t="shared" si="16"/>
        <v>20</v>
      </c>
      <c r="BV106">
        <v>3</v>
      </c>
      <c r="BW106">
        <v>1</v>
      </c>
      <c r="BX106">
        <v>1</v>
      </c>
      <c r="BY106" t="s">
        <v>376</v>
      </c>
      <c r="BZ106" t="s">
        <v>204</v>
      </c>
      <c r="CA106" t="s">
        <v>177</v>
      </c>
      <c r="CB106" t="s">
        <v>177</v>
      </c>
      <c r="CC106" t="s">
        <v>177</v>
      </c>
      <c r="CD106" t="s">
        <v>177</v>
      </c>
      <c r="CE106" t="s">
        <v>177</v>
      </c>
      <c r="CF106" t="s">
        <v>177</v>
      </c>
      <c r="CG106">
        <v>1</v>
      </c>
      <c r="CH106" t="s">
        <v>288</v>
      </c>
      <c r="CI106" t="s">
        <v>809</v>
      </c>
      <c r="CJ106" t="s">
        <v>179</v>
      </c>
      <c r="CK106" t="s">
        <v>177</v>
      </c>
      <c r="CL106" t="s">
        <v>177</v>
      </c>
      <c r="CM106" t="s">
        <v>177</v>
      </c>
      <c r="CN106" t="s">
        <v>177</v>
      </c>
      <c r="CO106" t="s">
        <v>179</v>
      </c>
      <c r="CP106" t="s">
        <v>177</v>
      </c>
      <c r="CQ106" t="s">
        <v>177</v>
      </c>
      <c r="CR106" t="s">
        <v>177</v>
      </c>
      <c r="CS106" t="s">
        <v>177</v>
      </c>
      <c r="CW106" t="s">
        <v>179</v>
      </c>
      <c r="CX106" t="s">
        <v>175</v>
      </c>
      <c r="DA106" t="s">
        <v>177</v>
      </c>
      <c r="DB106" t="s">
        <v>188</v>
      </c>
      <c r="DC106" t="s">
        <v>177</v>
      </c>
      <c r="DD106" t="s">
        <v>177</v>
      </c>
      <c r="DE106" s="18">
        <f t="shared" si="17"/>
        <v>5</v>
      </c>
      <c r="DF106" s="23">
        <v>2</v>
      </c>
      <c r="DG106" s="26">
        <f t="shared" si="18"/>
        <v>10</v>
      </c>
      <c r="DH106" s="18" t="s">
        <v>177</v>
      </c>
      <c r="DI106" s="23">
        <v>3</v>
      </c>
      <c r="DJ106" s="26">
        <f t="shared" si="19"/>
        <v>0</v>
      </c>
      <c r="DK106" t="s">
        <v>177</v>
      </c>
      <c r="DL106" t="s">
        <v>177</v>
      </c>
      <c r="DM106" t="s">
        <v>177</v>
      </c>
      <c r="DN106" t="s">
        <v>177</v>
      </c>
      <c r="DO106" s="18">
        <f t="shared" si="29"/>
        <v>0</v>
      </c>
      <c r="DP106" s="23">
        <v>4</v>
      </c>
      <c r="DQ106" s="26">
        <f t="shared" si="20"/>
        <v>0</v>
      </c>
      <c r="DR106" t="s">
        <v>179</v>
      </c>
      <c r="DS106" s="18" t="s">
        <v>179</v>
      </c>
      <c r="DT106" s="23">
        <v>0.5</v>
      </c>
      <c r="DU106" s="26">
        <f t="shared" si="21"/>
        <v>0.5</v>
      </c>
      <c r="DV106" t="s">
        <v>179</v>
      </c>
      <c r="DW106" t="s">
        <v>235</v>
      </c>
      <c r="DX106" s="18">
        <f t="shared" si="22"/>
        <v>7</v>
      </c>
      <c r="DY106" s="23">
        <v>4</v>
      </c>
      <c r="DZ106" s="26">
        <f t="shared" si="23"/>
        <v>28</v>
      </c>
      <c r="EA106" t="s">
        <v>177</v>
      </c>
      <c r="EB106" s="18" t="s">
        <v>177</v>
      </c>
      <c r="EC106" s="23">
        <v>1</v>
      </c>
      <c r="ED106" s="26">
        <f t="shared" si="24"/>
        <v>0</v>
      </c>
      <c r="EE106" t="s">
        <v>177</v>
      </c>
      <c r="EF106" s="18" t="s">
        <v>177</v>
      </c>
      <c r="EG106" s="23">
        <v>1</v>
      </c>
      <c r="EH106" s="26">
        <f t="shared" si="25"/>
        <v>0</v>
      </c>
      <c r="EI106" t="s">
        <v>264</v>
      </c>
      <c r="EJ106" s="18" t="s">
        <v>264</v>
      </c>
      <c r="EK106" s="23">
        <v>0.5</v>
      </c>
      <c r="EL106" s="26">
        <f t="shared" si="26"/>
        <v>3.5</v>
      </c>
      <c r="EM106" t="s">
        <v>177</v>
      </c>
      <c r="EN106" s="18" t="s">
        <v>177</v>
      </c>
      <c r="EO106" s="23">
        <v>0</v>
      </c>
      <c r="EP106" s="3">
        <f t="shared" si="27"/>
        <v>42</v>
      </c>
      <c r="EQ106" s="29">
        <f t="shared" si="28"/>
        <v>20</v>
      </c>
      <c r="ER106">
        <v>1</v>
      </c>
      <c r="ES106" t="s">
        <v>316</v>
      </c>
      <c r="EV106" t="s">
        <v>176</v>
      </c>
      <c r="EW106">
        <v>1</v>
      </c>
      <c r="EX106">
        <v>2</v>
      </c>
      <c r="EY106">
        <v>1</v>
      </c>
      <c r="EZ106">
        <v>1</v>
      </c>
      <c r="FA106">
        <v>1</v>
      </c>
      <c r="FB106">
        <v>1</v>
      </c>
      <c r="FE106">
        <v>1</v>
      </c>
      <c r="FG106" t="s">
        <v>186</v>
      </c>
      <c r="FH106" t="s">
        <v>186</v>
      </c>
      <c r="FI106" t="s">
        <v>175</v>
      </c>
      <c r="FJ106" t="s">
        <v>179</v>
      </c>
      <c r="FK106" t="s">
        <v>179</v>
      </c>
      <c r="FL106" t="s">
        <v>177</v>
      </c>
      <c r="FO106" t="s">
        <v>190</v>
      </c>
      <c r="FP106" t="s">
        <v>191</v>
      </c>
      <c r="FQ106" t="s">
        <v>190</v>
      </c>
      <c r="FR106" t="s">
        <v>191</v>
      </c>
      <c r="FS106" t="s">
        <v>190</v>
      </c>
      <c r="FT106" t="s">
        <v>191</v>
      </c>
      <c r="FU106" t="s">
        <v>190</v>
      </c>
      <c r="FV106" t="s">
        <v>190</v>
      </c>
      <c r="FW106" t="s">
        <v>191</v>
      </c>
      <c r="FX106" t="s">
        <v>191</v>
      </c>
      <c r="FY106">
        <v>1</v>
      </c>
      <c r="FZ106" t="s">
        <v>175</v>
      </c>
      <c r="GA106" t="s">
        <v>1346</v>
      </c>
      <c r="GB106" t="s">
        <v>1347</v>
      </c>
      <c r="GC106" t="s">
        <v>1348</v>
      </c>
      <c r="GD106" t="s">
        <v>1349</v>
      </c>
      <c r="GE106" t="s">
        <v>791</v>
      </c>
      <c r="GX106">
        <v>39668930</v>
      </c>
      <c r="GY106" t="s">
        <v>1350</v>
      </c>
      <c r="GZ106" t="s">
        <v>1351</v>
      </c>
      <c r="HB106">
        <v>105</v>
      </c>
    </row>
    <row r="107" spans="1:210" x14ac:dyDescent="0.25">
      <c r="A107" t="s">
        <v>1352</v>
      </c>
      <c r="B107" t="s">
        <v>1353</v>
      </c>
      <c r="F107" t="s">
        <v>940</v>
      </c>
      <c r="G107" t="s">
        <v>582</v>
      </c>
      <c r="H107" t="s">
        <v>169</v>
      </c>
      <c r="I107" t="s">
        <v>170</v>
      </c>
      <c r="J107" t="s">
        <v>1188</v>
      </c>
      <c r="K107" t="s">
        <v>1354</v>
      </c>
      <c r="L107" t="s">
        <v>1355</v>
      </c>
      <c r="M107">
        <v>2</v>
      </c>
      <c r="N107">
        <v>1</v>
      </c>
      <c r="O107">
        <v>2</v>
      </c>
      <c r="P107" t="s">
        <v>264</v>
      </c>
      <c r="Q107" t="s">
        <v>177</v>
      </c>
      <c r="R107" t="s">
        <v>186</v>
      </c>
      <c r="S107" t="s">
        <v>188</v>
      </c>
      <c r="T107" t="s">
        <v>177</v>
      </c>
      <c r="U107">
        <v>1</v>
      </c>
      <c r="V107">
        <v>0</v>
      </c>
      <c r="W107">
        <v>1</v>
      </c>
      <c r="X107">
        <v>1</v>
      </c>
      <c r="Y107" s="4" t="s">
        <v>3386</v>
      </c>
      <c r="Z107" t="s">
        <v>177</v>
      </c>
      <c r="AA107" t="s">
        <v>177</v>
      </c>
      <c r="AB107" t="s">
        <v>179</v>
      </c>
      <c r="AC107" t="s">
        <v>177</v>
      </c>
      <c r="AD107" t="s">
        <v>177</v>
      </c>
      <c r="AE107" t="s">
        <v>179</v>
      </c>
      <c r="AF107" t="s">
        <v>177</v>
      </c>
      <c r="AG107" t="s">
        <v>177</v>
      </c>
      <c r="AH107" t="s">
        <v>177</v>
      </c>
      <c r="AI107" t="s">
        <v>177</v>
      </c>
      <c r="AJ107" t="s">
        <v>177</v>
      </c>
      <c r="AK107" t="s">
        <v>179</v>
      </c>
      <c r="AL107" t="s">
        <v>177</v>
      </c>
      <c r="AM107" t="s">
        <v>177</v>
      </c>
      <c r="AN107" t="s">
        <v>177</v>
      </c>
      <c r="AO107" t="s">
        <v>177</v>
      </c>
      <c r="AP107" t="s">
        <v>177</v>
      </c>
      <c r="AQ107" t="s">
        <v>177</v>
      </c>
      <c r="AR107" t="s">
        <v>179</v>
      </c>
      <c r="AS107" t="s">
        <v>180</v>
      </c>
      <c r="AT107">
        <v>0</v>
      </c>
      <c r="BE107" t="s">
        <v>181</v>
      </c>
      <c r="BF107" t="s">
        <v>177</v>
      </c>
      <c r="BG107" t="s">
        <v>177</v>
      </c>
      <c r="BH107" t="s">
        <v>177</v>
      </c>
      <c r="BI107" t="s">
        <v>177</v>
      </c>
      <c r="BJ107" t="s">
        <v>177</v>
      </c>
      <c r="BK107" t="s">
        <v>177</v>
      </c>
      <c r="BL107" t="s">
        <v>177</v>
      </c>
      <c r="BM107" t="s">
        <v>177</v>
      </c>
      <c r="BN107" t="s">
        <v>177</v>
      </c>
      <c r="BO107" t="s">
        <v>177</v>
      </c>
      <c r="BP107" t="s">
        <v>183</v>
      </c>
      <c r="BQ107" t="s">
        <v>177</v>
      </c>
      <c r="BR107" t="s">
        <v>177</v>
      </c>
      <c r="BS107" t="s">
        <v>177</v>
      </c>
      <c r="BT107">
        <f t="shared" si="16"/>
        <v>30</v>
      </c>
      <c r="BV107">
        <v>3</v>
      </c>
      <c r="BW107">
        <v>1</v>
      </c>
      <c r="BX107">
        <v>1</v>
      </c>
      <c r="BY107" t="s">
        <v>206</v>
      </c>
      <c r="BZ107" t="s">
        <v>376</v>
      </c>
      <c r="CA107" t="s">
        <v>177</v>
      </c>
      <c r="CB107" t="s">
        <v>177</v>
      </c>
      <c r="CC107" t="s">
        <v>177</v>
      </c>
      <c r="CD107" t="s">
        <v>177</v>
      </c>
      <c r="CE107" t="s">
        <v>177</v>
      </c>
      <c r="CF107" t="s">
        <v>177</v>
      </c>
      <c r="CG107">
        <v>1</v>
      </c>
      <c r="CH107" t="s">
        <v>288</v>
      </c>
      <c r="CI107" t="s">
        <v>809</v>
      </c>
      <c r="CJ107" t="s">
        <v>179</v>
      </c>
      <c r="CK107" t="s">
        <v>177</v>
      </c>
      <c r="CL107" t="s">
        <v>177</v>
      </c>
      <c r="CM107" t="s">
        <v>177</v>
      </c>
      <c r="CN107" t="s">
        <v>177</v>
      </c>
      <c r="CO107" t="s">
        <v>179</v>
      </c>
      <c r="CP107" t="s">
        <v>177</v>
      </c>
      <c r="CQ107" t="s">
        <v>177</v>
      </c>
      <c r="CR107" t="s">
        <v>177</v>
      </c>
      <c r="CS107" t="s">
        <v>177</v>
      </c>
      <c r="CW107" t="s">
        <v>175</v>
      </c>
      <c r="CX107" t="s">
        <v>186</v>
      </c>
      <c r="DA107" t="s">
        <v>177</v>
      </c>
      <c r="DB107" t="s">
        <v>188</v>
      </c>
      <c r="DC107" t="s">
        <v>177</v>
      </c>
      <c r="DD107" t="s">
        <v>177</v>
      </c>
      <c r="DE107" s="18">
        <f t="shared" si="17"/>
        <v>5</v>
      </c>
      <c r="DF107" s="23">
        <v>2</v>
      </c>
      <c r="DG107" s="26">
        <f t="shared" si="18"/>
        <v>10</v>
      </c>
      <c r="DH107" s="18" t="s">
        <v>177</v>
      </c>
      <c r="DI107" s="23">
        <v>3</v>
      </c>
      <c r="DJ107" s="26">
        <f t="shared" si="19"/>
        <v>0</v>
      </c>
      <c r="DK107" t="s">
        <v>177</v>
      </c>
      <c r="DL107" t="s">
        <v>179</v>
      </c>
      <c r="DM107" t="s">
        <v>179</v>
      </c>
      <c r="DN107" t="s">
        <v>177</v>
      </c>
      <c r="DO107" s="18">
        <f t="shared" si="29"/>
        <v>2</v>
      </c>
      <c r="DP107" s="23">
        <v>4</v>
      </c>
      <c r="DQ107" s="26">
        <f t="shared" si="20"/>
        <v>8</v>
      </c>
      <c r="DR107" t="s">
        <v>179</v>
      </c>
      <c r="DS107" s="18" t="s">
        <v>179</v>
      </c>
      <c r="DT107" s="23">
        <v>0.5</v>
      </c>
      <c r="DU107" s="26">
        <f t="shared" si="21"/>
        <v>0.5</v>
      </c>
      <c r="DV107" t="s">
        <v>177</v>
      </c>
      <c r="DW107" t="s">
        <v>235</v>
      </c>
      <c r="DX107" s="18">
        <f t="shared" si="22"/>
        <v>6</v>
      </c>
      <c r="DY107" s="23">
        <v>4</v>
      </c>
      <c r="DZ107" s="26">
        <f t="shared" si="23"/>
        <v>24</v>
      </c>
      <c r="EA107" t="s">
        <v>177</v>
      </c>
      <c r="EB107" s="18" t="s">
        <v>177</v>
      </c>
      <c r="EC107" s="23">
        <v>1</v>
      </c>
      <c r="ED107" s="26">
        <f t="shared" si="24"/>
        <v>0</v>
      </c>
      <c r="EE107" t="s">
        <v>177</v>
      </c>
      <c r="EF107" s="18" t="s">
        <v>177</v>
      </c>
      <c r="EG107" s="23">
        <v>1</v>
      </c>
      <c r="EH107" s="26">
        <f t="shared" si="25"/>
        <v>0</v>
      </c>
      <c r="EI107" t="s">
        <v>264</v>
      </c>
      <c r="EJ107" s="18" t="s">
        <v>264</v>
      </c>
      <c r="EK107" s="23">
        <v>0.5</v>
      </c>
      <c r="EL107" s="26">
        <f t="shared" si="26"/>
        <v>3.5</v>
      </c>
      <c r="EM107" t="s">
        <v>177</v>
      </c>
      <c r="EN107" s="18" t="s">
        <v>177</v>
      </c>
      <c r="EO107" s="23">
        <v>0</v>
      </c>
      <c r="EP107" s="3">
        <f t="shared" si="27"/>
        <v>46</v>
      </c>
      <c r="EQ107" s="29">
        <f t="shared" si="28"/>
        <v>21</v>
      </c>
      <c r="ER107">
        <v>1</v>
      </c>
      <c r="ES107" t="s">
        <v>189</v>
      </c>
      <c r="EV107" t="s">
        <v>235</v>
      </c>
      <c r="EW107">
        <v>1</v>
      </c>
      <c r="EX107">
        <v>1</v>
      </c>
      <c r="EY107">
        <v>0</v>
      </c>
      <c r="FA107">
        <v>1</v>
      </c>
      <c r="FB107">
        <v>1</v>
      </c>
      <c r="FE107">
        <v>0</v>
      </c>
      <c r="FG107" t="s">
        <v>179</v>
      </c>
      <c r="FH107" t="s">
        <v>179</v>
      </c>
      <c r="FI107" t="s">
        <v>175</v>
      </c>
      <c r="FJ107" t="s">
        <v>186</v>
      </c>
      <c r="FK107" t="s">
        <v>177</v>
      </c>
      <c r="FL107" t="s">
        <v>177</v>
      </c>
      <c r="FO107" t="s">
        <v>190</v>
      </c>
      <c r="FP107" t="s">
        <v>191</v>
      </c>
      <c r="FQ107" t="s">
        <v>191</v>
      </c>
      <c r="FR107" t="s">
        <v>191</v>
      </c>
      <c r="FS107" t="s">
        <v>191</v>
      </c>
      <c r="FT107" t="s">
        <v>191</v>
      </c>
      <c r="FU107" t="s">
        <v>191</v>
      </c>
      <c r="FV107" t="s">
        <v>191</v>
      </c>
      <c r="FW107" t="s">
        <v>191</v>
      </c>
      <c r="FX107" t="s">
        <v>191</v>
      </c>
      <c r="FY107">
        <v>0</v>
      </c>
      <c r="FZ107" t="s">
        <v>177</v>
      </c>
      <c r="GA107" t="s">
        <v>1356</v>
      </c>
      <c r="GB107" t="s">
        <v>1357</v>
      </c>
      <c r="GC107" t="s">
        <v>1358</v>
      </c>
      <c r="GD107" t="s">
        <v>589</v>
      </c>
      <c r="GE107" t="s">
        <v>1359</v>
      </c>
      <c r="GX107">
        <v>39668931</v>
      </c>
      <c r="GY107" t="s">
        <v>1360</v>
      </c>
      <c r="GZ107" t="s">
        <v>1361</v>
      </c>
      <c r="HB107">
        <v>106</v>
      </c>
    </row>
    <row r="108" spans="1:210" x14ac:dyDescent="0.25">
      <c r="A108" t="s">
        <v>1362</v>
      </c>
      <c r="B108" t="s">
        <v>1363</v>
      </c>
      <c r="F108" t="s">
        <v>940</v>
      </c>
      <c r="G108" t="s">
        <v>1274</v>
      </c>
      <c r="H108" t="s">
        <v>169</v>
      </c>
      <c r="I108" t="s">
        <v>170</v>
      </c>
      <c r="J108" t="s">
        <v>1188</v>
      </c>
      <c r="K108" t="s">
        <v>1364</v>
      </c>
      <c r="L108" t="s">
        <v>1365</v>
      </c>
      <c r="M108">
        <v>1</v>
      </c>
      <c r="N108">
        <v>1</v>
      </c>
      <c r="O108">
        <v>2</v>
      </c>
      <c r="P108" t="s">
        <v>183</v>
      </c>
      <c r="Q108" t="s">
        <v>186</v>
      </c>
      <c r="R108" t="s">
        <v>186</v>
      </c>
      <c r="S108" t="s">
        <v>187</v>
      </c>
      <c r="T108" t="s">
        <v>177</v>
      </c>
      <c r="U108">
        <v>1</v>
      </c>
      <c r="V108">
        <v>0</v>
      </c>
      <c r="W108">
        <v>1</v>
      </c>
      <c r="X108">
        <v>1</v>
      </c>
      <c r="Y108" s="4" t="s">
        <v>3388</v>
      </c>
      <c r="Z108" t="s">
        <v>177</v>
      </c>
      <c r="AA108" t="s">
        <v>179</v>
      </c>
      <c r="AB108" t="s">
        <v>177</v>
      </c>
      <c r="AC108" t="s">
        <v>177</v>
      </c>
      <c r="AD108" t="s">
        <v>177</v>
      </c>
      <c r="AE108" t="s">
        <v>179</v>
      </c>
      <c r="AF108" t="s">
        <v>177</v>
      </c>
      <c r="AG108" t="s">
        <v>177</v>
      </c>
      <c r="AH108" t="s">
        <v>177</v>
      </c>
      <c r="AI108" t="s">
        <v>177</v>
      </c>
      <c r="AJ108" t="s">
        <v>177</v>
      </c>
      <c r="AK108" t="s">
        <v>179</v>
      </c>
      <c r="AL108" t="s">
        <v>177</v>
      </c>
      <c r="AM108" t="s">
        <v>177</v>
      </c>
      <c r="AN108" t="s">
        <v>177</v>
      </c>
      <c r="AO108" t="s">
        <v>177</v>
      </c>
      <c r="AP108" t="s">
        <v>177</v>
      </c>
      <c r="AQ108" t="s">
        <v>177</v>
      </c>
      <c r="AR108" t="s">
        <v>179</v>
      </c>
      <c r="AS108" t="s">
        <v>204</v>
      </c>
      <c r="AT108">
        <v>0</v>
      </c>
      <c r="BE108" t="s">
        <v>181</v>
      </c>
      <c r="BF108" t="s">
        <v>177</v>
      </c>
      <c r="BG108" t="s">
        <v>177</v>
      </c>
      <c r="BH108" t="s">
        <v>177</v>
      </c>
      <c r="BI108" t="s">
        <v>177</v>
      </c>
      <c r="BJ108" t="s">
        <v>177</v>
      </c>
      <c r="BK108" t="s">
        <v>177</v>
      </c>
      <c r="BL108" t="s">
        <v>177</v>
      </c>
      <c r="BM108" t="s">
        <v>177</v>
      </c>
      <c r="BN108" t="s">
        <v>177</v>
      </c>
      <c r="BO108" t="s">
        <v>177</v>
      </c>
      <c r="BP108" t="s">
        <v>183</v>
      </c>
      <c r="BQ108" t="s">
        <v>177</v>
      </c>
      <c r="BR108" t="s">
        <v>177</v>
      </c>
      <c r="BS108" t="s">
        <v>177</v>
      </c>
      <c r="BT108">
        <f t="shared" si="16"/>
        <v>30</v>
      </c>
      <c r="BV108">
        <v>3</v>
      </c>
      <c r="BW108">
        <v>1</v>
      </c>
      <c r="BX108">
        <v>1</v>
      </c>
      <c r="BY108" t="s">
        <v>288</v>
      </c>
      <c r="BZ108" t="s">
        <v>1366</v>
      </c>
      <c r="CA108" t="s">
        <v>177</v>
      </c>
      <c r="CB108" t="s">
        <v>177</v>
      </c>
      <c r="CC108" t="s">
        <v>177</v>
      </c>
      <c r="CD108" t="s">
        <v>177</v>
      </c>
      <c r="CE108" t="s">
        <v>177</v>
      </c>
      <c r="CF108" t="s">
        <v>177</v>
      </c>
      <c r="CG108">
        <v>1</v>
      </c>
      <c r="CH108" t="s">
        <v>288</v>
      </c>
      <c r="CI108" t="s">
        <v>1287</v>
      </c>
      <c r="CJ108" t="s">
        <v>179</v>
      </c>
      <c r="CK108" t="s">
        <v>177</v>
      </c>
      <c r="CL108" t="s">
        <v>177</v>
      </c>
      <c r="CM108" t="s">
        <v>177</v>
      </c>
      <c r="CN108" t="s">
        <v>177</v>
      </c>
      <c r="CO108" t="s">
        <v>177</v>
      </c>
      <c r="CP108" t="s">
        <v>177</v>
      </c>
      <c r="CQ108" t="s">
        <v>177</v>
      </c>
      <c r="CR108" t="s">
        <v>177</v>
      </c>
      <c r="CS108" t="s">
        <v>177</v>
      </c>
      <c r="CW108" t="s">
        <v>186</v>
      </c>
      <c r="CX108" t="s">
        <v>186</v>
      </c>
      <c r="DA108" t="s">
        <v>177</v>
      </c>
      <c r="DB108" t="s">
        <v>188</v>
      </c>
      <c r="DC108" t="s">
        <v>177</v>
      </c>
      <c r="DD108" t="s">
        <v>177</v>
      </c>
      <c r="DE108" s="18">
        <f t="shared" si="17"/>
        <v>5</v>
      </c>
      <c r="DF108" s="23">
        <v>2</v>
      </c>
      <c r="DG108" s="26">
        <f t="shared" si="18"/>
        <v>10</v>
      </c>
      <c r="DH108" s="18" t="s">
        <v>177</v>
      </c>
      <c r="DI108" s="23">
        <v>3</v>
      </c>
      <c r="DJ108" s="26">
        <f t="shared" si="19"/>
        <v>0</v>
      </c>
      <c r="DK108" t="s">
        <v>177</v>
      </c>
      <c r="DL108" t="s">
        <v>177</v>
      </c>
      <c r="DM108" t="s">
        <v>175</v>
      </c>
      <c r="DN108" t="s">
        <v>177</v>
      </c>
      <c r="DO108" s="18">
        <f t="shared" si="29"/>
        <v>2</v>
      </c>
      <c r="DP108" s="23">
        <v>4</v>
      </c>
      <c r="DQ108" s="26">
        <f t="shared" si="20"/>
        <v>8</v>
      </c>
      <c r="DR108" t="s">
        <v>186</v>
      </c>
      <c r="DS108" s="18" t="s">
        <v>186</v>
      </c>
      <c r="DT108" s="23">
        <v>0.5</v>
      </c>
      <c r="DU108" s="26">
        <f t="shared" si="21"/>
        <v>1.5</v>
      </c>
      <c r="DV108" t="s">
        <v>179</v>
      </c>
      <c r="DW108" t="s">
        <v>186</v>
      </c>
      <c r="DX108" s="18">
        <f t="shared" si="22"/>
        <v>4</v>
      </c>
      <c r="DY108" s="23">
        <v>4</v>
      </c>
      <c r="DZ108" s="26">
        <f t="shared" si="23"/>
        <v>16</v>
      </c>
      <c r="EA108" t="s">
        <v>177</v>
      </c>
      <c r="EB108" s="18" t="s">
        <v>177</v>
      </c>
      <c r="EC108" s="23">
        <v>1</v>
      </c>
      <c r="ED108" s="26">
        <f t="shared" si="24"/>
        <v>0</v>
      </c>
      <c r="EE108" t="s">
        <v>177</v>
      </c>
      <c r="EF108" s="18" t="s">
        <v>177</v>
      </c>
      <c r="EG108" s="23">
        <v>1</v>
      </c>
      <c r="EH108" s="26">
        <f t="shared" si="25"/>
        <v>0</v>
      </c>
      <c r="EI108" t="s">
        <v>264</v>
      </c>
      <c r="EJ108" s="18" t="s">
        <v>264</v>
      </c>
      <c r="EK108" s="23">
        <v>0.5</v>
      </c>
      <c r="EL108" s="26">
        <f t="shared" si="26"/>
        <v>3.5</v>
      </c>
      <c r="EM108" t="s">
        <v>177</v>
      </c>
      <c r="EN108" s="18" t="s">
        <v>177</v>
      </c>
      <c r="EO108" s="23">
        <v>0</v>
      </c>
      <c r="EP108" s="3">
        <f t="shared" si="27"/>
        <v>39</v>
      </c>
      <c r="EQ108" s="29">
        <f t="shared" si="28"/>
        <v>21</v>
      </c>
      <c r="ER108">
        <v>1</v>
      </c>
      <c r="ES108" t="s">
        <v>189</v>
      </c>
      <c r="EV108" t="s">
        <v>188</v>
      </c>
      <c r="EW108">
        <v>0</v>
      </c>
      <c r="EY108">
        <v>0</v>
      </c>
      <c r="FA108">
        <v>0</v>
      </c>
      <c r="FE108">
        <v>1</v>
      </c>
      <c r="FG108" t="s">
        <v>179</v>
      </c>
      <c r="FH108" t="s">
        <v>175</v>
      </c>
      <c r="FI108" t="s">
        <v>179</v>
      </c>
      <c r="FJ108" t="s">
        <v>179</v>
      </c>
      <c r="FK108" t="s">
        <v>179</v>
      </c>
      <c r="FL108" t="s">
        <v>177</v>
      </c>
      <c r="FO108" t="s">
        <v>190</v>
      </c>
      <c r="FP108" t="s">
        <v>191</v>
      </c>
      <c r="FQ108" t="s">
        <v>191</v>
      </c>
      <c r="FR108" t="s">
        <v>191</v>
      </c>
      <c r="FS108" t="s">
        <v>191</v>
      </c>
      <c r="FT108" t="s">
        <v>191</v>
      </c>
      <c r="FU108" t="s">
        <v>191</v>
      </c>
      <c r="FV108" t="s">
        <v>191</v>
      </c>
      <c r="FW108" t="s">
        <v>191</v>
      </c>
      <c r="FX108" t="s">
        <v>191</v>
      </c>
      <c r="FY108">
        <v>1</v>
      </c>
      <c r="FZ108" t="s">
        <v>177</v>
      </c>
      <c r="GA108" t="s">
        <v>1367</v>
      </c>
      <c r="GB108" t="s">
        <v>1368</v>
      </c>
      <c r="GC108" t="s">
        <v>1369</v>
      </c>
      <c r="GD108" t="s">
        <v>600</v>
      </c>
      <c r="GE108" t="s">
        <v>1370</v>
      </c>
      <c r="GX108">
        <v>39668933</v>
      </c>
      <c r="GY108" t="s">
        <v>1371</v>
      </c>
      <c r="GZ108" t="s">
        <v>1372</v>
      </c>
      <c r="HB108">
        <v>107</v>
      </c>
    </row>
    <row r="109" spans="1:210" x14ac:dyDescent="0.25">
      <c r="A109" t="s">
        <v>1373</v>
      </c>
      <c r="B109" t="s">
        <v>1374</v>
      </c>
      <c r="F109" t="s">
        <v>940</v>
      </c>
      <c r="G109" t="s">
        <v>582</v>
      </c>
      <c r="H109" t="s">
        <v>169</v>
      </c>
      <c r="I109" t="s">
        <v>170</v>
      </c>
      <c r="J109" t="s">
        <v>1188</v>
      </c>
      <c r="K109" t="s">
        <v>1375</v>
      </c>
      <c r="L109" t="s">
        <v>1376</v>
      </c>
      <c r="M109">
        <v>1</v>
      </c>
      <c r="N109">
        <v>2</v>
      </c>
      <c r="O109">
        <v>2</v>
      </c>
      <c r="P109" t="s">
        <v>232</v>
      </c>
      <c r="Q109" t="s">
        <v>186</v>
      </c>
      <c r="R109" t="s">
        <v>1377</v>
      </c>
      <c r="S109" t="s">
        <v>175</v>
      </c>
      <c r="T109" t="s">
        <v>177</v>
      </c>
      <c r="U109">
        <v>0</v>
      </c>
      <c r="V109">
        <v>0</v>
      </c>
      <c r="W109">
        <v>1</v>
      </c>
      <c r="X109">
        <v>2</v>
      </c>
      <c r="Y109" s="4" t="s">
        <v>3395</v>
      </c>
      <c r="Z109" t="s">
        <v>177</v>
      </c>
      <c r="AA109" t="s">
        <v>179</v>
      </c>
      <c r="AB109" t="s">
        <v>179</v>
      </c>
      <c r="AC109" t="s">
        <v>177</v>
      </c>
      <c r="AD109" t="s">
        <v>177</v>
      </c>
      <c r="AE109" t="s">
        <v>177</v>
      </c>
      <c r="AF109" t="s">
        <v>177</v>
      </c>
      <c r="AG109" t="s">
        <v>177</v>
      </c>
      <c r="AH109" t="s">
        <v>177</v>
      </c>
      <c r="AI109" t="s">
        <v>177</v>
      </c>
      <c r="AJ109" t="s">
        <v>177</v>
      </c>
      <c r="AK109" t="s">
        <v>179</v>
      </c>
      <c r="AL109" t="s">
        <v>177</v>
      </c>
      <c r="AM109" t="s">
        <v>177</v>
      </c>
      <c r="AN109" t="s">
        <v>177</v>
      </c>
      <c r="AO109" t="s">
        <v>177</v>
      </c>
      <c r="AP109" t="s">
        <v>177</v>
      </c>
      <c r="AQ109" t="s">
        <v>177</v>
      </c>
      <c r="AR109" t="s">
        <v>179</v>
      </c>
      <c r="AS109" t="s">
        <v>180</v>
      </c>
      <c r="AT109">
        <v>0</v>
      </c>
      <c r="BE109" t="s">
        <v>181</v>
      </c>
      <c r="BF109" t="s">
        <v>177</v>
      </c>
      <c r="BG109" t="s">
        <v>177</v>
      </c>
      <c r="BH109" t="s">
        <v>177</v>
      </c>
      <c r="BI109" t="s">
        <v>177</v>
      </c>
      <c r="BJ109" t="s">
        <v>177</v>
      </c>
      <c r="BK109" t="s">
        <v>177</v>
      </c>
      <c r="BL109" t="s">
        <v>188</v>
      </c>
      <c r="BM109" t="s">
        <v>188</v>
      </c>
      <c r="BN109" t="s">
        <v>177</v>
      </c>
      <c r="BO109" t="s">
        <v>177</v>
      </c>
      <c r="BP109" t="s">
        <v>183</v>
      </c>
      <c r="BQ109" t="s">
        <v>177</v>
      </c>
      <c r="BR109" t="s">
        <v>177</v>
      </c>
      <c r="BS109" t="s">
        <v>177</v>
      </c>
      <c r="BT109">
        <f t="shared" si="16"/>
        <v>40</v>
      </c>
      <c r="BV109">
        <v>3</v>
      </c>
      <c r="BW109">
        <v>1</v>
      </c>
      <c r="BX109">
        <v>1</v>
      </c>
      <c r="BY109" t="s">
        <v>413</v>
      </c>
      <c r="BZ109" t="s">
        <v>206</v>
      </c>
      <c r="CA109" t="s">
        <v>177</v>
      </c>
      <c r="CB109" t="s">
        <v>177</v>
      </c>
      <c r="CC109" t="s">
        <v>179</v>
      </c>
      <c r="CD109" t="s">
        <v>177</v>
      </c>
      <c r="CE109" t="s">
        <v>177</v>
      </c>
      <c r="CF109" t="s">
        <v>177</v>
      </c>
      <c r="CG109">
        <v>1</v>
      </c>
      <c r="CH109" t="s">
        <v>376</v>
      </c>
      <c r="CI109" t="s">
        <v>809</v>
      </c>
      <c r="CJ109" t="s">
        <v>179</v>
      </c>
      <c r="CK109" t="s">
        <v>177</v>
      </c>
      <c r="CL109" t="s">
        <v>177</v>
      </c>
      <c r="CM109" t="s">
        <v>177</v>
      </c>
      <c r="CN109" t="s">
        <v>177</v>
      </c>
      <c r="CO109" t="s">
        <v>179</v>
      </c>
      <c r="CP109" t="s">
        <v>177</v>
      </c>
      <c r="CQ109" t="s">
        <v>177</v>
      </c>
      <c r="CR109" t="s">
        <v>177</v>
      </c>
      <c r="CS109" t="s">
        <v>177</v>
      </c>
      <c r="CW109" t="s">
        <v>175</v>
      </c>
      <c r="CX109" t="s">
        <v>186</v>
      </c>
      <c r="DA109" t="s">
        <v>177</v>
      </c>
      <c r="DB109" t="s">
        <v>187</v>
      </c>
      <c r="DC109" t="s">
        <v>177</v>
      </c>
      <c r="DD109" t="s">
        <v>177</v>
      </c>
      <c r="DE109" s="18">
        <f t="shared" si="17"/>
        <v>4</v>
      </c>
      <c r="DF109" s="23">
        <v>2</v>
      </c>
      <c r="DG109" s="26">
        <f t="shared" si="18"/>
        <v>8</v>
      </c>
      <c r="DH109" s="18" t="s">
        <v>177</v>
      </c>
      <c r="DI109" s="23">
        <v>3</v>
      </c>
      <c r="DJ109" s="26">
        <f t="shared" si="19"/>
        <v>0</v>
      </c>
      <c r="DK109" t="s">
        <v>177</v>
      </c>
      <c r="DL109" t="s">
        <v>177</v>
      </c>
      <c r="DM109" t="s">
        <v>179</v>
      </c>
      <c r="DN109" t="s">
        <v>177</v>
      </c>
      <c r="DO109" s="18">
        <f t="shared" si="29"/>
        <v>1</v>
      </c>
      <c r="DP109" s="23">
        <v>4</v>
      </c>
      <c r="DQ109" s="26">
        <f t="shared" si="20"/>
        <v>4</v>
      </c>
      <c r="DR109" t="s">
        <v>186</v>
      </c>
      <c r="DS109" s="18" t="s">
        <v>186</v>
      </c>
      <c r="DT109" s="23">
        <v>0.5</v>
      </c>
      <c r="DU109" s="26">
        <f t="shared" si="21"/>
        <v>1.5</v>
      </c>
      <c r="DV109" t="s">
        <v>187</v>
      </c>
      <c r="DW109" t="s">
        <v>187</v>
      </c>
      <c r="DX109" s="18">
        <v>7</v>
      </c>
      <c r="DY109" s="23">
        <v>4</v>
      </c>
      <c r="DZ109" s="26">
        <f t="shared" si="23"/>
        <v>28</v>
      </c>
      <c r="EA109" t="s">
        <v>177</v>
      </c>
      <c r="EB109" s="18" t="s">
        <v>177</v>
      </c>
      <c r="EC109" s="23">
        <v>1</v>
      </c>
      <c r="ED109" s="26">
        <f t="shared" si="24"/>
        <v>0</v>
      </c>
      <c r="EE109" t="s">
        <v>177</v>
      </c>
      <c r="EF109" s="18" t="s">
        <v>177</v>
      </c>
      <c r="EG109" s="23">
        <v>1</v>
      </c>
      <c r="EH109" s="26">
        <f t="shared" si="25"/>
        <v>0</v>
      </c>
      <c r="EI109" t="s">
        <v>235</v>
      </c>
      <c r="EJ109" s="18" t="s">
        <v>235</v>
      </c>
      <c r="EK109" s="23">
        <v>0.5</v>
      </c>
      <c r="EL109" s="26">
        <f t="shared" si="26"/>
        <v>3</v>
      </c>
      <c r="EM109" t="s">
        <v>177</v>
      </c>
      <c r="EN109" s="18" t="s">
        <v>177</v>
      </c>
      <c r="EO109" s="23">
        <v>0</v>
      </c>
      <c r="EP109" s="3">
        <f t="shared" si="27"/>
        <v>44.5</v>
      </c>
      <c r="EQ109" s="29">
        <f t="shared" si="28"/>
        <v>21</v>
      </c>
      <c r="ER109">
        <v>1</v>
      </c>
      <c r="ES109" t="s">
        <v>316</v>
      </c>
      <c r="EV109" t="s">
        <v>176</v>
      </c>
      <c r="EW109">
        <v>0</v>
      </c>
      <c r="EY109">
        <v>0</v>
      </c>
      <c r="FA109">
        <v>0</v>
      </c>
      <c r="FE109">
        <v>1</v>
      </c>
      <c r="FG109" t="s">
        <v>179</v>
      </c>
      <c r="FH109" t="s">
        <v>179</v>
      </c>
      <c r="FI109" t="s">
        <v>188</v>
      </c>
      <c r="FJ109" t="s">
        <v>175</v>
      </c>
      <c r="FK109" t="s">
        <v>177</v>
      </c>
      <c r="FL109" t="s">
        <v>177</v>
      </c>
      <c r="FO109" t="s">
        <v>190</v>
      </c>
      <c r="FP109" t="s">
        <v>191</v>
      </c>
      <c r="FQ109" t="s">
        <v>191</v>
      </c>
      <c r="FR109" t="s">
        <v>191</v>
      </c>
      <c r="FS109" t="s">
        <v>191</v>
      </c>
      <c r="FT109" t="s">
        <v>191</v>
      </c>
      <c r="FU109" t="s">
        <v>191</v>
      </c>
      <c r="FV109" t="s">
        <v>191</v>
      </c>
      <c r="FW109" t="s">
        <v>191</v>
      </c>
      <c r="FX109" t="s">
        <v>191</v>
      </c>
      <c r="FY109">
        <v>1</v>
      </c>
      <c r="FZ109" t="s">
        <v>179</v>
      </c>
      <c r="GA109" t="s">
        <v>1378</v>
      </c>
      <c r="GB109" t="s">
        <v>1379</v>
      </c>
      <c r="GC109" t="s">
        <v>1380</v>
      </c>
      <c r="GD109" t="s">
        <v>589</v>
      </c>
      <c r="GE109" t="s">
        <v>368</v>
      </c>
      <c r="GX109">
        <v>39668934</v>
      </c>
      <c r="GY109" t="s">
        <v>1381</v>
      </c>
      <c r="GZ109" t="s">
        <v>1382</v>
      </c>
      <c r="HB109">
        <v>108</v>
      </c>
    </row>
    <row r="110" spans="1:210" x14ac:dyDescent="0.25">
      <c r="A110" t="s">
        <v>1383</v>
      </c>
      <c r="B110" t="s">
        <v>1384</v>
      </c>
      <c r="F110" t="s">
        <v>940</v>
      </c>
      <c r="G110" t="s">
        <v>1274</v>
      </c>
      <c r="H110" t="s">
        <v>169</v>
      </c>
      <c r="I110" t="s">
        <v>170</v>
      </c>
      <c r="J110" t="s">
        <v>1188</v>
      </c>
      <c r="K110" t="s">
        <v>1385</v>
      </c>
      <c r="L110" t="s">
        <v>1386</v>
      </c>
      <c r="M110">
        <v>2</v>
      </c>
      <c r="N110">
        <v>1</v>
      </c>
      <c r="O110">
        <v>2</v>
      </c>
      <c r="P110" t="s">
        <v>187</v>
      </c>
      <c r="Q110" t="s">
        <v>175</v>
      </c>
      <c r="R110" t="s">
        <v>1387</v>
      </c>
      <c r="S110" t="s">
        <v>175</v>
      </c>
      <c r="T110" t="s">
        <v>177</v>
      </c>
      <c r="U110">
        <v>0</v>
      </c>
      <c r="V110">
        <v>1</v>
      </c>
      <c r="W110">
        <v>1</v>
      </c>
      <c r="X110">
        <v>1</v>
      </c>
      <c r="Y110" s="4" t="s">
        <v>3365</v>
      </c>
      <c r="Z110" t="s">
        <v>177</v>
      </c>
      <c r="AA110" t="s">
        <v>179</v>
      </c>
      <c r="AB110" t="s">
        <v>179</v>
      </c>
      <c r="AC110" t="s">
        <v>177</v>
      </c>
      <c r="AD110" t="s">
        <v>177</v>
      </c>
      <c r="AE110" t="s">
        <v>179</v>
      </c>
      <c r="AF110" t="s">
        <v>177</v>
      </c>
      <c r="AG110" t="s">
        <v>177</v>
      </c>
      <c r="AH110" t="s">
        <v>177</v>
      </c>
      <c r="AI110" t="s">
        <v>177</v>
      </c>
      <c r="AJ110" t="s">
        <v>177</v>
      </c>
      <c r="AK110" t="s">
        <v>177</v>
      </c>
      <c r="AL110" t="s">
        <v>177</v>
      </c>
      <c r="AM110" t="s">
        <v>177</v>
      </c>
      <c r="AN110" t="s">
        <v>177</v>
      </c>
      <c r="AO110" t="s">
        <v>177</v>
      </c>
      <c r="AP110" t="s">
        <v>177</v>
      </c>
      <c r="AQ110" t="s">
        <v>177</v>
      </c>
      <c r="AR110" t="s">
        <v>179</v>
      </c>
      <c r="AS110" t="s">
        <v>181</v>
      </c>
      <c r="AT110">
        <v>0</v>
      </c>
      <c r="BE110" t="s">
        <v>183</v>
      </c>
      <c r="BF110" t="s">
        <v>177</v>
      </c>
      <c r="BG110" t="s">
        <v>177</v>
      </c>
      <c r="BH110" t="s">
        <v>177</v>
      </c>
      <c r="BI110" t="s">
        <v>177</v>
      </c>
      <c r="BJ110" t="s">
        <v>177</v>
      </c>
      <c r="BK110" t="s">
        <v>177</v>
      </c>
      <c r="BL110" t="s">
        <v>177</v>
      </c>
      <c r="BM110" t="s">
        <v>177</v>
      </c>
      <c r="BN110" t="s">
        <v>177</v>
      </c>
      <c r="BO110" t="s">
        <v>177</v>
      </c>
      <c r="BP110" t="s">
        <v>188</v>
      </c>
      <c r="BQ110" t="s">
        <v>177</v>
      </c>
      <c r="BR110" t="s">
        <v>177</v>
      </c>
      <c r="BS110" t="s">
        <v>177</v>
      </c>
      <c r="BT110">
        <f t="shared" si="16"/>
        <v>15</v>
      </c>
      <c r="BV110">
        <v>3</v>
      </c>
      <c r="BW110">
        <v>1</v>
      </c>
      <c r="BX110">
        <v>1</v>
      </c>
      <c r="BY110" t="s">
        <v>288</v>
      </c>
      <c r="BZ110" t="s">
        <v>413</v>
      </c>
      <c r="CA110" t="s">
        <v>177</v>
      </c>
      <c r="CB110" t="s">
        <v>177</v>
      </c>
      <c r="CC110" t="s">
        <v>177</v>
      </c>
      <c r="CD110" t="s">
        <v>177</v>
      </c>
      <c r="CE110" t="s">
        <v>177</v>
      </c>
      <c r="CF110" t="s">
        <v>179</v>
      </c>
      <c r="CG110">
        <v>1</v>
      </c>
      <c r="CH110" t="s">
        <v>206</v>
      </c>
      <c r="CI110" t="s">
        <v>809</v>
      </c>
      <c r="CJ110" t="s">
        <v>179</v>
      </c>
      <c r="CK110" t="s">
        <v>177</v>
      </c>
      <c r="CL110" t="s">
        <v>177</v>
      </c>
      <c r="CM110" t="s">
        <v>177</v>
      </c>
      <c r="CN110" t="s">
        <v>177</v>
      </c>
      <c r="CO110" t="s">
        <v>179</v>
      </c>
      <c r="CP110" t="s">
        <v>177</v>
      </c>
      <c r="CQ110" t="s">
        <v>177</v>
      </c>
      <c r="CR110" t="s">
        <v>177</v>
      </c>
      <c r="CS110" t="s">
        <v>177</v>
      </c>
      <c r="CW110" t="s">
        <v>186</v>
      </c>
      <c r="CX110" t="s">
        <v>186</v>
      </c>
      <c r="DA110" t="s">
        <v>177</v>
      </c>
      <c r="DB110" t="s">
        <v>188</v>
      </c>
      <c r="DC110" t="s">
        <v>177</v>
      </c>
      <c r="DD110" t="s">
        <v>177</v>
      </c>
      <c r="DE110" s="18">
        <f t="shared" si="17"/>
        <v>5</v>
      </c>
      <c r="DF110" s="23">
        <v>2</v>
      </c>
      <c r="DG110" s="26">
        <f t="shared" si="18"/>
        <v>10</v>
      </c>
      <c r="DH110" s="18" t="s">
        <v>177</v>
      </c>
      <c r="DI110" s="23">
        <v>3</v>
      </c>
      <c r="DJ110" s="26">
        <f t="shared" si="19"/>
        <v>0</v>
      </c>
      <c r="DK110" t="s">
        <v>177</v>
      </c>
      <c r="DL110" t="s">
        <v>179</v>
      </c>
      <c r="DM110" t="s">
        <v>175</v>
      </c>
      <c r="DN110" t="s">
        <v>177</v>
      </c>
      <c r="DO110" s="18">
        <f t="shared" si="29"/>
        <v>3</v>
      </c>
      <c r="DP110" s="23">
        <v>4</v>
      </c>
      <c r="DQ110" s="26">
        <f t="shared" si="20"/>
        <v>12</v>
      </c>
      <c r="DR110" t="s">
        <v>179</v>
      </c>
      <c r="DS110" s="18" t="s">
        <v>179</v>
      </c>
      <c r="DT110" s="23">
        <v>0.5</v>
      </c>
      <c r="DU110" s="26">
        <f t="shared" si="21"/>
        <v>0.5</v>
      </c>
      <c r="DV110" t="s">
        <v>186</v>
      </c>
      <c r="DW110" t="s">
        <v>175</v>
      </c>
      <c r="DX110" s="18">
        <f t="shared" si="22"/>
        <v>5</v>
      </c>
      <c r="DY110" s="23">
        <v>4</v>
      </c>
      <c r="DZ110" s="26">
        <f t="shared" si="23"/>
        <v>20</v>
      </c>
      <c r="EA110" t="s">
        <v>177</v>
      </c>
      <c r="EB110" s="18" t="s">
        <v>177</v>
      </c>
      <c r="EC110" s="23">
        <v>1</v>
      </c>
      <c r="ED110" s="26">
        <f t="shared" si="24"/>
        <v>0</v>
      </c>
      <c r="EE110" t="s">
        <v>177</v>
      </c>
      <c r="EF110" s="18" t="s">
        <v>177</v>
      </c>
      <c r="EG110" s="23">
        <v>1</v>
      </c>
      <c r="EH110" s="26">
        <f t="shared" si="25"/>
        <v>0</v>
      </c>
      <c r="EI110" t="s">
        <v>264</v>
      </c>
      <c r="EJ110" s="18" t="s">
        <v>264</v>
      </c>
      <c r="EK110" s="23">
        <v>0.5</v>
      </c>
      <c r="EL110" s="26">
        <f t="shared" si="26"/>
        <v>3.5</v>
      </c>
      <c r="EM110" t="s">
        <v>177</v>
      </c>
      <c r="EN110" s="18" t="s">
        <v>177</v>
      </c>
      <c r="EO110" s="23">
        <v>0</v>
      </c>
      <c r="EP110" s="3">
        <f t="shared" si="27"/>
        <v>46</v>
      </c>
      <c r="EQ110" s="29">
        <f t="shared" si="28"/>
        <v>21</v>
      </c>
      <c r="ER110">
        <v>1</v>
      </c>
      <c r="ES110" t="s">
        <v>189</v>
      </c>
      <c r="EV110" t="s">
        <v>188</v>
      </c>
      <c r="EW110">
        <v>1</v>
      </c>
      <c r="EX110">
        <v>1</v>
      </c>
      <c r="EY110">
        <v>0</v>
      </c>
      <c r="FA110">
        <v>0</v>
      </c>
      <c r="FE110">
        <v>1</v>
      </c>
      <c r="FG110" t="s">
        <v>179</v>
      </c>
      <c r="FH110" t="s">
        <v>175</v>
      </c>
      <c r="FI110" t="s">
        <v>179</v>
      </c>
      <c r="FJ110" t="s">
        <v>188</v>
      </c>
      <c r="FK110" t="s">
        <v>179</v>
      </c>
      <c r="FL110" t="s">
        <v>177</v>
      </c>
      <c r="FO110" t="s">
        <v>190</v>
      </c>
      <c r="FP110" t="s">
        <v>191</v>
      </c>
      <c r="FQ110" t="s">
        <v>191</v>
      </c>
      <c r="FR110" t="s">
        <v>191</v>
      </c>
      <c r="FS110" t="s">
        <v>191</v>
      </c>
      <c r="FT110" t="s">
        <v>191</v>
      </c>
      <c r="FU110" t="s">
        <v>191</v>
      </c>
      <c r="FV110" t="s">
        <v>191</v>
      </c>
      <c r="FW110" t="s">
        <v>191</v>
      </c>
      <c r="FX110" t="s">
        <v>191</v>
      </c>
      <c r="FY110">
        <v>1</v>
      </c>
      <c r="FZ110" t="s">
        <v>188</v>
      </c>
      <c r="GA110" t="s">
        <v>1388</v>
      </c>
      <c r="GB110" t="s">
        <v>1389</v>
      </c>
      <c r="GC110" t="s">
        <v>1390</v>
      </c>
      <c r="GD110" t="s">
        <v>1391</v>
      </c>
      <c r="GE110" t="s">
        <v>1392</v>
      </c>
      <c r="GX110">
        <v>39668935</v>
      </c>
      <c r="GY110" t="s">
        <v>1393</v>
      </c>
      <c r="GZ110" t="s">
        <v>1394</v>
      </c>
      <c r="HB110">
        <v>109</v>
      </c>
    </row>
    <row r="111" spans="1:210" x14ac:dyDescent="0.25">
      <c r="A111" t="s">
        <v>1395</v>
      </c>
      <c r="B111" t="s">
        <v>1396</v>
      </c>
      <c r="F111" t="s">
        <v>940</v>
      </c>
      <c r="G111" t="s">
        <v>582</v>
      </c>
      <c r="H111" t="s">
        <v>169</v>
      </c>
      <c r="I111" t="s">
        <v>170</v>
      </c>
      <c r="J111" t="s">
        <v>1188</v>
      </c>
      <c r="K111" t="s">
        <v>1397</v>
      </c>
      <c r="L111" t="s">
        <v>1398</v>
      </c>
      <c r="M111">
        <v>2</v>
      </c>
      <c r="N111">
        <v>1</v>
      </c>
      <c r="O111">
        <v>2</v>
      </c>
      <c r="P111" t="s">
        <v>235</v>
      </c>
      <c r="Q111" t="s">
        <v>186</v>
      </c>
      <c r="R111" t="s">
        <v>179</v>
      </c>
      <c r="S111" t="s">
        <v>175</v>
      </c>
      <c r="T111" t="s">
        <v>177</v>
      </c>
      <c r="U111">
        <v>0</v>
      </c>
      <c r="V111">
        <v>1</v>
      </c>
      <c r="W111">
        <v>1</v>
      </c>
      <c r="X111">
        <v>1</v>
      </c>
      <c r="Y111" s="4" t="s">
        <v>3396</v>
      </c>
      <c r="Z111" t="s">
        <v>177</v>
      </c>
      <c r="AA111" t="s">
        <v>179</v>
      </c>
      <c r="AB111" t="s">
        <v>179</v>
      </c>
      <c r="AC111" t="s">
        <v>177</v>
      </c>
      <c r="AD111" t="s">
        <v>177</v>
      </c>
      <c r="AE111" t="s">
        <v>179</v>
      </c>
      <c r="AF111" t="s">
        <v>177</v>
      </c>
      <c r="AG111" t="s">
        <v>177</v>
      </c>
      <c r="AH111" t="s">
        <v>177</v>
      </c>
      <c r="AI111" t="s">
        <v>177</v>
      </c>
      <c r="AJ111" t="s">
        <v>177</v>
      </c>
      <c r="AK111" t="s">
        <v>179</v>
      </c>
      <c r="AL111" t="s">
        <v>177</v>
      </c>
      <c r="AM111" t="s">
        <v>177</v>
      </c>
      <c r="AN111" t="s">
        <v>177</v>
      </c>
      <c r="AO111" t="s">
        <v>177</v>
      </c>
      <c r="AP111" t="s">
        <v>177</v>
      </c>
      <c r="AQ111" t="s">
        <v>177</v>
      </c>
      <c r="AR111" t="s">
        <v>179</v>
      </c>
      <c r="AS111" t="s">
        <v>180</v>
      </c>
      <c r="AT111">
        <v>0</v>
      </c>
      <c r="BE111" t="s">
        <v>183</v>
      </c>
      <c r="BF111" t="s">
        <v>177</v>
      </c>
      <c r="BG111" t="s">
        <v>177</v>
      </c>
      <c r="BH111" t="s">
        <v>177</v>
      </c>
      <c r="BI111" t="s">
        <v>177</v>
      </c>
      <c r="BJ111" t="s">
        <v>177</v>
      </c>
      <c r="BK111" t="s">
        <v>177</v>
      </c>
      <c r="BL111" t="s">
        <v>177</v>
      </c>
      <c r="BM111" t="s">
        <v>186</v>
      </c>
      <c r="BN111" t="s">
        <v>175</v>
      </c>
      <c r="BO111" t="s">
        <v>177</v>
      </c>
      <c r="BP111" t="s">
        <v>183</v>
      </c>
      <c r="BQ111" t="s">
        <v>177</v>
      </c>
      <c r="BR111" t="s">
        <v>177</v>
      </c>
      <c r="BS111" t="s">
        <v>177</v>
      </c>
      <c r="BT111">
        <f t="shared" si="16"/>
        <v>25</v>
      </c>
      <c r="BV111">
        <v>3</v>
      </c>
      <c r="BW111">
        <v>1</v>
      </c>
      <c r="BX111">
        <v>1</v>
      </c>
      <c r="BY111" t="s">
        <v>206</v>
      </c>
      <c r="BZ111" t="s">
        <v>376</v>
      </c>
      <c r="CA111" t="s">
        <v>177</v>
      </c>
      <c r="CB111" t="s">
        <v>177</v>
      </c>
      <c r="CC111" t="s">
        <v>179</v>
      </c>
      <c r="CD111" t="s">
        <v>177</v>
      </c>
      <c r="CE111" t="s">
        <v>177</v>
      </c>
      <c r="CF111" t="s">
        <v>177</v>
      </c>
      <c r="CG111">
        <v>1</v>
      </c>
      <c r="CH111" t="s">
        <v>376</v>
      </c>
      <c r="CI111" t="s">
        <v>1399</v>
      </c>
      <c r="CJ111" t="s">
        <v>179</v>
      </c>
      <c r="CK111" t="s">
        <v>177</v>
      </c>
      <c r="CL111" t="s">
        <v>177</v>
      </c>
      <c r="CM111" t="s">
        <v>177</v>
      </c>
      <c r="CN111" t="s">
        <v>177</v>
      </c>
      <c r="CO111" t="s">
        <v>179</v>
      </c>
      <c r="CP111" t="s">
        <v>177</v>
      </c>
      <c r="CQ111" t="s">
        <v>177</v>
      </c>
      <c r="CR111" t="s">
        <v>177</v>
      </c>
      <c r="CS111" t="s">
        <v>177</v>
      </c>
      <c r="CW111" t="s">
        <v>175</v>
      </c>
      <c r="CX111" t="s">
        <v>186</v>
      </c>
      <c r="DA111" t="s">
        <v>177</v>
      </c>
      <c r="DB111" t="s">
        <v>235</v>
      </c>
      <c r="DC111" t="s">
        <v>177</v>
      </c>
      <c r="DD111" t="s">
        <v>177</v>
      </c>
      <c r="DE111" s="18">
        <f t="shared" si="17"/>
        <v>6</v>
      </c>
      <c r="DF111" s="23">
        <v>2</v>
      </c>
      <c r="DG111" s="26">
        <f t="shared" si="18"/>
        <v>12</v>
      </c>
      <c r="DH111" s="18" t="s">
        <v>177</v>
      </c>
      <c r="DI111" s="23">
        <v>3</v>
      </c>
      <c r="DJ111" s="26">
        <f t="shared" si="19"/>
        <v>0</v>
      </c>
      <c r="DK111" t="s">
        <v>177</v>
      </c>
      <c r="DL111" t="s">
        <v>186</v>
      </c>
      <c r="DM111" t="s">
        <v>187</v>
      </c>
      <c r="DN111" t="s">
        <v>177</v>
      </c>
      <c r="DO111" s="18">
        <f t="shared" si="29"/>
        <v>7</v>
      </c>
      <c r="DP111" s="23">
        <v>4</v>
      </c>
      <c r="DQ111" s="26">
        <f t="shared" si="20"/>
        <v>28</v>
      </c>
      <c r="DR111" t="s">
        <v>175</v>
      </c>
      <c r="DS111" s="18" t="s">
        <v>175</v>
      </c>
      <c r="DT111" s="23">
        <v>0.5</v>
      </c>
      <c r="DU111" s="26">
        <f t="shared" si="21"/>
        <v>1</v>
      </c>
      <c r="DV111" t="s">
        <v>179</v>
      </c>
      <c r="DW111" t="s">
        <v>188</v>
      </c>
      <c r="DX111" s="18">
        <f t="shared" si="22"/>
        <v>6</v>
      </c>
      <c r="DY111" s="23">
        <v>4</v>
      </c>
      <c r="DZ111" s="26">
        <f t="shared" si="23"/>
        <v>24</v>
      </c>
      <c r="EA111" t="s">
        <v>177</v>
      </c>
      <c r="EB111" s="18" t="s">
        <v>177</v>
      </c>
      <c r="EC111" s="23">
        <v>1</v>
      </c>
      <c r="ED111" s="26">
        <f t="shared" si="24"/>
        <v>0</v>
      </c>
      <c r="EE111" t="s">
        <v>177</v>
      </c>
      <c r="EF111" s="18" t="s">
        <v>177</v>
      </c>
      <c r="EG111" s="23">
        <v>1</v>
      </c>
      <c r="EH111" s="26">
        <f t="shared" si="25"/>
        <v>0</v>
      </c>
      <c r="EI111" t="s">
        <v>235</v>
      </c>
      <c r="EJ111" s="18" t="s">
        <v>235</v>
      </c>
      <c r="EK111" s="23">
        <v>0.5</v>
      </c>
      <c r="EL111" s="26">
        <f t="shared" si="26"/>
        <v>3</v>
      </c>
      <c r="EM111" t="s">
        <v>177</v>
      </c>
      <c r="EN111" s="18" t="s">
        <v>177</v>
      </c>
      <c r="EO111" s="23">
        <v>0</v>
      </c>
      <c r="EP111" s="3">
        <f t="shared" si="27"/>
        <v>68</v>
      </c>
      <c r="EQ111" s="29">
        <f t="shared" si="28"/>
        <v>27</v>
      </c>
      <c r="ER111">
        <v>1</v>
      </c>
      <c r="ES111" t="s">
        <v>189</v>
      </c>
      <c r="EV111" t="s">
        <v>235</v>
      </c>
      <c r="EW111">
        <v>1</v>
      </c>
      <c r="EX111">
        <v>1</v>
      </c>
      <c r="EY111">
        <v>1</v>
      </c>
      <c r="EZ111">
        <v>1</v>
      </c>
      <c r="FA111">
        <v>1</v>
      </c>
      <c r="FB111">
        <v>1</v>
      </c>
      <c r="FE111">
        <v>1</v>
      </c>
      <c r="FG111" t="s">
        <v>179</v>
      </c>
      <c r="FH111" t="s">
        <v>175</v>
      </c>
      <c r="FI111" t="s">
        <v>179</v>
      </c>
      <c r="FJ111" t="s">
        <v>188</v>
      </c>
      <c r="FK111" t="s">
        <v>179</v>
      </c>
      <c r="FL111" t="s">
        <v>177</v>
      </c>
      <c r="FO111" t="s">
        <v>190</v>
      </c>
      <c r="FP111" t="s">
        <v>191</v>
      </c>
      <c r="FQ111" t="s">
        <v>190</v>
      </c>
      <c r="FR111" t="s">
        <v>191</v>
      </c>
      <c r="FS111" t="s">
        <v>191</v>
      </c>
      <c r="FT111" t="s">
        <v>191</v>
      </c>
      <c r="FU111" t="s">
        <v>190</v>
      </c>
      <c r="FV111" t="s">
        <v>190</v>
      </c>
      <c r="FW111" t="s">
        <v>191</v>
      </c>
      <c r="FX111" t="s">
        <v>191</v>
      </c>
      <c r="FY111">
        <v>0</v>
      </c>
      <c r="FZ111" t="s">
        <v>177</v>
      </c>
      <c r="GA111" t="s">
        <v>1400</v>
      </c>
      <c r="GB111" t="s">
        <v>1401</v>
      </c>
      <c r="GC111" t="s">
        <v>1402</v>
      </c>
      <c r="GD111" t="s">
        <v>677</v>
      </c>
      <c r="GE111" t="s">
        <v>590</v>
      </c>
      <c r="GX111">
        <v>39668936</v>
      </c>
      <c r="GY111" t="s">
        <v>1403</v>
      </c>
      <c r="GZ111" t="s">
        <v>1404</v>
      </c>
      <c r="HB111">
        <v>110</v>
      </c>
    </row>
    <row r="112" spans="1:210" x14ac:dyDescent="0.25">
      <c r="A112" t="s">
        <v>1405</v>
      </c>
      <c r="B112" t="s">
        <v>1406</v>
      </c>
      <c r="F112" t="s">
        <v>940</v>
      </c>
      <c r="G112" t="s">
        <v>582</v>
      </c>
      <c r="H112" t="s">
        <v>169</v>
      </c>
      <c r="I112" t="s">
        <v>170</v>
      </c>
      <c r="J112" t="s">
        <v>1188</v>
      </c>
      <c r="K112" t="s">
        <v>1407</v>
      </c>
      <c r="L112" t="s">
        <v>1408</v>
      </c>
      <c r="M112">
        <v>1</v>
      </c>
      <c r="N112">
        <v>1</v>
      </c>
      <c r="O112">
        <v>2</v>
      </c>
      <c r="P112" t="s">
        <v>233</v>
      </c>
      <c r="Q112" t="s">
        <v>186</v>
      </c>
      <c r="R112" t="s">
        <v>235</v>
      </c>
      <c r="S112" t="s">
        <v>175</v>
      </c>
      <c r="T112" t="s">
        <v>177</v>
      </c>
      <c r="U112">
        <v>0</v>
      </c>
      <c r="V112">
        <v>0</v>
      </c>
      <c r="W112">
        <v>1</v>
      </c>
      <c r="X112">
        <v>1</v>
      </c>
      <c r="Y112" s="4" t="s">
        <v>3397</v>
      </c>
      <c r="Z112" t="s">
        <v>177</v>
      </c>
      <c r="AA112" t="s">
        <v>177</v>
      </c>
      <c r="AB112" t="s">
        <v>177</v>
      </c>
      <c r="AC112" t="s">
        <v>177</v>
      </c>
      <c r="AD112" t="s">
        <v>177</v>
      </c>
      <c r="AE112" t="s">
        <v>179</v>
      </c>
      <c r="AF112" t="s">
        <v>177</v>
      </c>
      <c r="AG112" t="s">
        <v>177</v>
      </c>
      <c r="AH112" t="s">
        <v>179</v>
      </c>
      <c r="AI112" t="s">
        <v>177</v>
      </c>
      <c r="AJ112" t="s">
        <v>177</v>
      </c>
      <c r="AK112" t="s">
        <v>179</v>
      </c>
      <c r="AL112" t="s">
        <v>177</v>
      </c>
      <c r="AM112" t="s">
        <v>177</v>
      </c>
      <c r="AN112" t="s">
        <v>177</v>
      </c>
      <c r="AO112" t="s">
        <v>177</v>
      </c>
      <c r="AP112" t="s">
        <v>177</v>
      </c>
      <c r="AQ112" t="s">
        <v>177</v>
      </c>
      <c r="AR112" t="s">
        <v>179</v>
      </c>
      <c r="AS112" t="s">
        <v>376</v>
      </c>
      <c r="AT112">
        <v>0</v>
      </c>
      <c r="BE112" t="s">
        <v>180</v>
      </c>
      <c r="BF112" t="s">
        <v>177</v>
      </c>
      <c r="BG112" t="s">
        <v>177</v>
      </c>
      <c r="BH112" t="s">
        <v>177</v>
      </c>
      <c r="BI112" t="s">
        <v>177</v>
      </c>
      <c r="BJ112" t="s">
        <v>177</v>
      </c>
      <c r="BK112" t="s">
        <v>177</v>
      </c>
      <c r="BL112" t="s">
        <v>188</v>
      </c>
      <c r="BM112" t="s">
        <v>177</v>
      </c>
      <c r="BN112" t="s">
        <v>177</v>
      </c>
      <c r="BO112" t="s">
        <v>177</v>
      </c>
      <c r="BP112" t="s">
        <v>205</v>
      </c>
      <c r="BQ112" t="s">
        <v>177</v>
      </c>
      <c r="BR112" t="s">
        <v>177</v>
      </c>
      <c r="BS112" t="s">
        <v>177</v>
      </c>
      <c r="BT112">
        <f t="shared" si="16"/>
        <v>50</v>
      </c>
      <c r="BV112">
        <v>3</v>
      </c>
      <c r="BW112">
        <v>1</v>
      </c>
      <c r="BX112">
        <v>1</v>
      </c>
      <c r="BY112" t="s">
        <v>288</v>
      </c>
      <c r="BZ112" t="s">
        <v>288</v>
      </c>
      <c r="CA112" t="s">
        <v>177</v>
      </c>
      <c r="CB112" t="s">
        <v>177</v>
      </c>
      <c r="CC112" t="s">
        <v>177</v>
      </c>
      <c r="CD112" t="s">
        <v>179</v>
      </c>
      <c r="CE112" t="s">
        <v>177</v>
      </c>
      <c r="CF112" t="s">
        <v>186</v>
      </c>
      <c r="CG112">
        <v>1</v>
      </c>
      <c r="CH112" t="s">
        <v>461</v>
      </c>
      <c r="CI112" t="s">
        <v>809</v>
      </c>
      <c r="CJ112" t="s">
        <v>179</v>
      </c>
      <c r="CK112" t="s">
        <v>177</v>
      </c>
      <c r="CL112" t="s">
        <v>177</v>
      </c>
      <c r="CM112" t="s">
        <v>177</v>
      </c>
      <c r="CN112" t="s">
        <v>177</v>
      </c>
      <c r="CO112" t="s">
        <v>179</v>
      </c>
      <c r="CP112" t="s">
        <v>177</v>
      </c>
      <c r="CQ112" t="s">
        <v>177</v>
      </c>
      <c r="CR112" t="s">
        <v>177</v>
      </c>
      <c r="CS112" t="s">
        <v>177</v>
      </c>
      <c r="CW112" t="s">
        <v>186</v>
      </c>
      <c r="CX112" t="s">
        <v>186</v>
      </c>
      <c r="DA112" t="s">
        <v>177</v>
      </c>
      <c r="DB112" t="s">
        <v>188</v>
      </c>
      <c r="DC112" t="s">
        <v>177</v>
      </c>
      <c r="DD112" t="s">
        <v>177</v>
      </c>
      <c r="DE112" s="18">
        <f t="shared" si="17"/>
        <v>5</v>
      </c>
      <c r="DF112" s="23">
        <v>2</v>
      </c>
      <c r="DG112" s="26">
        <f t="shared" si="18"/>
        <v>10</v>
      </c>
      <c r="DH112" s="18" t="s">
        <v>177</v>
      </c>
      <c r="DI112" s="23">
        <v>3</v>
      </c>
      <c r="DJ112" s="26">
        <f t="shared" si="19"/>
        <v>0</v>
      </c>
      <c r="DK112" t="s">
        <v>177</v>
      </c>
      <c r="DL112" t="s">
        <v>179</v>
      </c>
      <c r="DM112" t="s">
        <v>186</v>
      </c>
      <c r="DN112" t="s">
        <v>177</v>
      </c>
      <c r="DO112" s="18">
        <f t="shared" si="29"/>
        <v>4</v>
      </c>
      <c r="DP112" s="23">
        <v>4</v>
      </c>
      <c r="DQ112" s="26">
        <f t="shared" si="20"/>
        <v>16</v>
      </c>
      <c r="DR112" t="s">
        <v>175</v>
      </c>
      <c r="DS112" s="18" t="s">
        <v>175</v>
      </c>
      <c r="DT112" s="23">
        <v>0.5</v>
      </c>
      <c r="DU112" s="26">
        <f t="shared" si="21"/>
        <v>1</v>
      </c>
      <c r="DV112" t="s">
        <v>186</v>
      </c>
      <c r="DW112" t="s">
        <v>188</v>
      </c>
      <c r="DX112" s="18">
        <v>7</v>
      </c>
      <c r="DY112" s="23">
        <v>4</v>
      </c>
      <c r="DZ112" s="26">
        <f t="shared" si="23"/>
        <v>28</v>
      </c>
      <c r="EA112" t="s">
        <v>177</v>
      </c>
      <c r="EB112" s="18" t="s">
        <v>177</v>
      </c>
      <c r="EC112" s="23">
        <v>1</v>
      </c>
      <c r="ED112" s="26">
        <f t="shared" si="24"/>
        <v>0</v>
      </c>
      <c r="EE112" t="s">
        <v>177</v>
      </c>
      <c r="EF112" s="18" t="s">
        <v>177</v>
      </c>
      <c r="EG112" s="23">
        <v>1</v>
      </c>
      <c r="EH112" s="26">
        <f t="shared" si="25"/>
        <v>0</v>
      </c>
      <c r="EI112" t="s">
        <v>235</v>
      </c>
      <c r="EJ112" s="18" t="s">
        <v>235</v>
      </c>
      <c r="EK112" s="23">
        <v>0.5</v>
      </c>
      <c r="EL112" s="26">
        <f t="shared" si="26"/>
        <v>3</v>
      </c>
      <c r="EM112" t="s">
        <v>177</v>
      </c>
      <c r="EN112" s="18" t="s">
        <v>177</v>
      </c>
      <c r="EO112" s="23">
        <v>0</v>
      </c>
      <c r="EP112" s="3">
        <f t="shared" si="27"/>
        <v>58</v>
      </c>
      <c r="EQ112" s="29">
        <f t="shared" si="28"/>
        <v>24</v>
      </c>
      <c r="ER112">
        <v>1</v>
      </c>
      <c r="ES112" t="s">
        <v>189</v>
      </c>
      <c r="EV112" t="s">
        <v>235</v>
      </c>
      <c r="EW112">
        <v>1</v>
      </c>
      <c r="EX112">
        <v>1</v>
      </c>
      <c r="EY112">
        <v>0</v>
      </c>
      <c r="FA112">
        <v>0</v>
      </c>
      <c r="FE112">
        <v>1</v>
      </c>
      <c r="FG112" t="s">
        <v>179</v>
      </c>
      <c r="FH112" t="s">
        <v>179</v>
      </c>
      <c r="FI112" t="s">
        <v>175</v>
      </c>
      <c r="FJ112" t="s">
        <v>186</v>
      </c>
      <c r="FK112" t="s">
        <v>175</v>
      </c>
      <c r="FL112" t="s">
        <v>177</v>
      </c>
      <c r="FO112" t="s">
        <v>190</v>
      </c>
      <c r="FP112" t="s">
        <v>191</v>
      </c>
      <c r="FQ112" t="s">
        <v>191</v>
      </c>
      <c r="FR112" t="s">
        <v>191</v>
      </c>
      <c r="FS112" t="s">
        <v>191</v>
      </c>
      <c r="FT112" t="s">
        <v>191</v>
      </c>
      <c r="FU112" t="s">
        <v>191</v>
      </c>
      <c r="FV112" t="s">
        <v>191</v>
      </c>
      <c r="FW112" t="s">
        <v>191</v>
      </c>
      <c r="FX112" t="s">
        <v>191</v>
      </c>
      <c r="FY112">
        <v>0</v>
      </c>
      <c r="FZ112" t="s">
        <v>177</v>
      </c>
      <c r="GA112" t="s">
        <v>1409</v>
      </c>
      <c r="GB112" t="s">
        <v>1410</v>
      </c>
      <c r="GC112" t="s">
        <v>1411</v>
      </c>
      <c r="GD112" t="s">
        <v>224</v>
      </c>
      <c r="GE112" t="s">
        <v>1412</v>
      </c>
      <c r="GX112">
        <v>39668938</v>
      </c>
      <c r="GY112" t="s">
        <v>1413</v>
      </c>
      <c r="GZ112" t="s">
        <v>1414</v>
      </c>
      <c r="HB112">
        <v>111</v>
      </c>
    </row>
    <row r="113" spans="1:210" x14ac:dyDescent="0.25">
      <c r="A113" t="s">
        <v>1415</v>
      </c>
      <c r="B113" t="s">
        <v>1416</v>
      </c>
      <c r="F113" t="s">
        <v>940</v>
      </c>
      <c r="G113" t="s">
        <v>582</v>
      </c>
      <c r="H113" t="s">
        <v>169</v>
      </c>
      <c r="I113" t="s">
        <v>170</v>
      </c>
      <c r="J113" t="s">
        <v>1188</v>
      </c>
      <c r="K113" t="s">
        <v>1417</v>
      </c>
      <c r="L113" t="s">
        <v>1418</v>
      </c>
      <c r="M113">
        <v>1</v>
      </c>
      <c r="N113">
        <v>1</v>
      </c>
      <c r="O113">
        <v>2</v>
      </c>
      <c r="P113" t="s">
        <v>233</v>
      </c>
      <c r="Q113" t="s">
        <v>187</v>
      </c>
      <c r="R113" t="s">
        <v>188</v>
      </c>
      <c r="S113" t="s">
        <v>175</v>
      </c>
      <c r="T113" t="s">
        <v>177</v>
      </c>
      <c r="U113">
        <v>1</v>
      </c>
      <c r="V113">
        <v>0</v>
      </c>
      <c r="W113">
        <v>1</v>
      </c>
      <c r="X113">
        <v>2</v>
      </c>
      <c r="Y113" s="4" t="s">
        <v>3366</v>
      </c>
      <c r="Z113" t="s">
        <v>177</v>
      </c>
      <c r="AA113" t="s">
        <v>177</v>
      </c>
      <c r="AB113" t="s">
        <v>179</v>
      </c>
      <c r="AC113" t="s">
        <v>177</v>
      </c>
      <c r="AD113" t="s">
        <v>177</v>
      </c>
      <c r="AE113" t="s">
        <v>179</v>
      </c>
      <c r="AF113" t="s">
        <v>177</v>
      </c>
      <c r="AG113" t="s">
        <v>177</v>
      </c>
      <c r="AH113" t="s">
        <v>177</v>
      </c>
      <c r="AI113" t="s">
        <v>177</v>
      </c>
      <c r="AJ113" t="s">
        <v>177</v>
      </c>
      <c r="AK113" t="s">
        <v>177</v>
      </c>
      <c r="AL113" t="s">
        <v>177</v>
      </c>
      <c r="AM113" t="s">
        <v>179</v>
      </c>
      <c r="AN113" t="s">
        <v>177</v>
      </c>
      <c r="AO113" t="s">
        <v>177</v>
      </c>
      <c r="AP113" t="s">
        <v>177</v>
      </c>
      <c r="AQ113" t="s">
        <v>177</v>
      </c>
      <c r="AR113" t="s">
        <v>179</v>
      </c>
      <c r="AS113" t="s">
        <v>376</v>
      </c>
      <c r="AT113">
        <v>0</v>
      </c>
      <c r="BE113" t="s">
        <v>376</v>
      </c>
      <c r="BF113" t="s">
        <v>177</v>
      </c>
      <c r="BG113" t="s">
        <v>177</v>
      </c>
      <c r="BH113" t="s">
        <v>177</v>
      </c>
      <c r="BI113" t="s">
        <v>177</v>
      </c>
      <c r="BJ113" t="s">
        <v>177</v>
      </c>
      <c r="BK113" t="s">
        <v>177</v>
      </c>
      <c r="BL113" t="s">
        <v>177</v>
      </c>
      <c r="BM113" t="s">
        <v>177</v>
      </c>
      <c r="BN113" t="s">
        <v>177</v>
      </c>
      <c r="BO113" t="s">
        <v>177</v>
      </c>
      <c r="BP113" t="s">
        <v>177</v>
      </c>
      <c r="BQ113" t="s">
        <v>177</v>
      </c>
      <c r="BR113" t="s">
        <v>177</v>
      </c>
      <c r="BS113" t="s">
        <v>177</v>
      </c>
      <c r="BT113">
        <f t="shared" si="16"/>
        <v>50</v>
      </c>
      <c r="BV113">
        <v>3</v>
      </c>
      <c r="BW113">
        <v>1</v>
      </c>
      <c r="BX113">
        <v>1</v>
      </c>
      <c r="BY113" t="s">
        <v>650</v>
      </c>
      <c r="BZ113" t="s">
        <v>376</v>
      </c>
      <c r="CA113" t="s">
        <v>175</v>
      </c>
      <c r="CB113" t="s">
        <v>177</v>
      </c>
      <c r="CC113" t="s">
        <v>179</v>
      </c>
      <c r="CD113" t="s">
        <v>177</v>
      </c>
      <c r="CE113" t="s">
        <v>177</v>
      </c>
      <c r="CF113" t="s">
        <v>187</v>
      </c>
      <c r="CG113">
        <v>1</v>
      </c>
      <c r="CH113" t="s">
        <v>206</v>
      </c>
      <c r="CI113" t="s">
        <v>1287</v>
      </c>
      <c r="CJ113" t="s">
        <v>179</v>
      </c>
      <c r="CK113" t="s">
        <v>177</v>
      </c>
      <c r="CL113" t="s">
        <v>177</v>
      </c>
      <c r="CM113" t="s">
        <v>177</v>
      </c>
      <c r="CN113" t="s">
        <v>177</v>
      </c>
      <c r="CO113" t="s">
        <v>177</v>
      </c>
      <c r="CP113" t="s">
        <v>177</v>
      </c>
      <c r="CQ113" t="s">
        <v>177</v>
      </c>
      <c r="CR113" t="s">
        <v>177</v>
      </c>
      <c r="CS113" t="s">
        <v>177</v>
      </c>
      <c r="CW113" t="s">
        <v>186</v>
      </c>
      <c r="CX113" t="s">
        <v>186</v>
      </c>
      <c r="DA113" t="s">
        <v>177</v>
      </c>
      <c r="DB113" t="s">
        <v>235</v>
      </c>
      <c r="DC113" t="s">
        <v>177</v>
      </c>
      <c r="DD113" t="s">
        <v>177</v>
      </c>
      <c r="DE113" s="18">
        <f t="shared" si="17"/>
        <v>6</v>
      </c>
      <c r="DF113" s="23">
        <v>2</v>
      </c>
      <c r="DG113" s="26">
        <f t="shared" si="18"/>
        <v>12</v>
      </c>
      <c r="DH113" s="18" t="s">
        <v>177</v>
      </c>
      <c r="DI113" s="23">
        <v>3</v>
      </c>
      <c r="DJ113" s="26">
        <f t="shared" si="19"/>
        <v>0</v>
      </c>
      <c r="DK113" t="s">
        <v>177</v>
      </c>
      <c r="DL113" t="s">
        <v>177</v>
      </c>
      <c r="DM113" t="s">
        <v>186</v>
      </c>
      <c r="DN113" t="s">
        <v>177</v>
      </c>
      <c r="DO113" s="18">
        <f t="shared" si="29"/>
        <v>3</v>
      </c>
      <c r="DP113" s="23">
        <v>4</v>
      </c>
      <c r="DQ113" s="26">
        <f t="shared" si="20"/>
        <v>12</v>
      </c>
      <c r="DR113" t="s">
        <v>179</v>
      </c>
      <c r="DS113" s="18" t="s">
        <v>179</v>
      </c>
      <c r="DT113" s="23">
        <v>0.5</v>
      </c>
      <c r="DU113" s="26">
        <f t="shared" si="21"/>
        <v>0.5</v>
      </c>
      <c r="DV113" t="s">
        <v>186</v>
      </c>
      <c r="DW113" t="s">
        <v>179</v>
      </c>
      <c r="DX113" s="18">
        <f t="shared" si="22"/>
        <v>4</v>
      </c>
      <c r="DY113" s="23">
        <v>4</v>
      </c>
      <c r="DZ113" s="26">
        <f t="shared" si="23"/>
        <v>16</v>
      </c>
      <c r="EA113" t="s">
        <v>177</v>
      </c>
      <c r="EB113" s="18" t="s">
        <v>177</v>
      </c>
      <c r="EC113" s="23">
        <v>1</v>
      </c>
      <c r="ED113" s="26">
        <f t="shared" si="24"/>
        <v>0</v>
      </c>
      <c r="EE113" t="s">
        <v>177</v>
      </c>
      <c r="EF113" s="18" t="s">
        <v>177</v>
      </c>
      <c r="EG113" s="23">
        <v>1</v>
      </c>
      <c r="EH113" s="26">
        <f t="shared" si="25"/>
        <v>0</v>
      </c>
      <c r="EI113" t="s">
        <v>235</v>
      </c>
      <c r="EJ113" s="18" t="s">
        <v>235</v>
      </c>
      <c r="EK113" s="23">
        <v>0.5</v>
      </c>
      <c r="EL113" s="26">
        <f t="shared" si="26"/>
        <v>3</v>
      </c>
      <c r="EM113" t="s">
        <v>177</v>
      </c>
      <c r="EN113" s="18" t="s">
        <v>177</v>
      </c>
      <c r="EO113" s="23">
        <v>0</v>
      </c>
      <c r="EP113" s="3">
        <f t="shared" si="27"/>
        <v>43.5</v>
      </c>
      <c r="EQ113" s="29">
        <f t="shared" si="28"/>
        <v>20</v>
      </c>
      <c r="ER113">
        <v>1</v>
      </c>
      <c r="ES113" t="s">
        <v>189</v>
      </c>
      <c r="EV113" t="s">
        <v>264</v>
      </c>
      <c r="EW113">
        <v>1</v>
      </c>
      <c r="EX113">
        <v>1</v>
      </c>
      <c r="EY113">
        <v>0</v>
      </c>
      <c r="FA113">
        <v>0</v>
      </c>
      <c r="FE113">
        <v>1</v>
      </c>
      <c r="FG113" t="s">
        <v>179</v>
      </c>
      <c r="FH113" t="s">
        <v>179</v>
      </c>
      <c r="FI113" t="s">
        <v>175</v>
      </c>
      <c r="FJ113" t="s">
        <v>186</v>
      </c>
      <c r="FK113" t="s">
        <v>179</v>
      </c>
      <c r="FL113" t="s">
        <v>177</v>
      </c>
      <c r="FO113" t="s">
        <v>190</v>
      </c>
      <c r="FP113" t="s">
        <v>191</v>
      </c>
      <c r="FQ113" t="s">
        <v>190</v>
      </c>
      <c r="FR113" t="s">
        <v>191</v>
      </c>
      <c r="FS113" t="s">
        <v>190</v>
      </c>
      <c r="FT113" t="s">
        <v>191</v>
      </c>
      <c r="FU113" t="s">
        <v>191</v>
      </c>
      <c r="FV113" t="s">
        <v>191</v>
      </c>
      <c r="FW113" t="s">
        <v>191</v>
      </c>
      <c r="FX113" t="s">
        <v>191</v>
      </c>
      <c r="FY113">
        <v>1</v>
      </c>
      <c r="FZ113" t="s">
        <v>179</v>
      </c>
      <c r="GA113" t="s">
        <v>1419</v>
      </c>
      <c r="GB113" t="s">
        <v>1420</v>
      </c>
      <c r="GC113" t="s">
        <v>1421</v>
      </c>
      <c r="GD113" t="s">
        <v>589</v>
      </c>
      <c r="GE113" t="s">
        <v>1370</v>
      </c>
      <c r="GX113">
        <v>39668939</v>
      </c>
      <c r="GY113" t="s">
        <v>1422</v>
      </c>
      <c r="GZ113" t="s">
        <v>1423</v>
      </c>
      <c r="HB113">
        <v>112</v>
      </c>
    </row>
    <row r="114" spans="1:210" x14ac:dyDescent="0.25">
      <c r="A114" t="s">
        <v>1424</v>
      </c>
      <c r="B114" t="s">
        <v>1425</v>
      </c>
      <c r="F114" t="s">
        <v>940</v>
      </c>
      <c r="G114" t="s">
        <v>582</v>
      </c>
      <c r="H114" t="s">
        <v>169</v>
      </c>
      <c r="I114" t="s">
        <v>170</v>
      </c>
      <c r="J114" t="s">
        <v>1188</v>
      </c>
      <c r="K114" t="s">
        <v>1426</v>
      </c>
      <c r="L114" t="s">
        <v>1427</v>
      </c>
      <c r="M114">
        <v>1</v>
      </c>
      <c r="N114">
        <v>1</v>
      </c>
      <c r="O114">
        <v>2</v>
      </c>
      <c r="P114" t="s">
        <v>264</v>
      </c>
      <c r="Q114" t="s">
        <v>186</v>
      </c>
      <c r="R114" t="s">
        <v>187</v>
      </c>
      <c r="S114" t="s">
        <v>175</v>
      </c>
      <c r="T114" t="s">
        <v>177</v>
      </c>
      <c r="U114">
        <v>0</v>
      </c>
      <c r="V114">
        <v>0</v>
      </c>
      <c r="W114">
        <v>1</v>
      </c>
      <c r="X114">
        <v>2</v>
      </c>
      <c r="Y114" s="4" t="s">
        <v>3389</v>
      </c>
      <c r="Z114" t="s">
        <v>177</v>
      </c>
      <c r="AA114" t="s">
        <v>177</v>
      </c>
      <c r="AB114" t="s">
        <v>177</v>
      </c>
      <c r="AC114" t="s">
        <v>177</v>
      </c>
      <c r="AD114" t="s">
        <v>177</v>
      </c>
      <c r="AE114" t="s">
        <v>179</v>
      </c>
      <c r="AF114" t="s">
        <v>177</v>
      </c>
      <c r="AG114" t="s">
        <v>179</v>
      </c>
      <c r="AH114" t="s">
        <v>177</v>
      </c>
      <c r="AI114" t="s">
        <v>177</v>
      </c>
      <c r="AJ114" t="s">
        <v>177</v>
      </c>
      <c r="AK114" t="s">
        <v>179</v>
      </c>
      <c r="AL114" t="s">
        <v>177</v>
      </c>
      <c r="AM114" t="s">
        <v>177</v>
      </c>
      <c r="AN114" t="s">
        <v>177</v>
      </c>
      <c r="AO114" t="s">
        <v>177</v>
      </c>
      <c r="AP114" t="s">
        <v>177</v>
      </c>
      <c r="AQ114" t="s">
        <v>177</v>
      </c>
      <c r="AR114" t="s">
        <v>179</v>
      </c>
      <c r="AS114" t="s">
        <v>204</v>
      </c>
      <c r="AT114">
        <v>0</v>
      </c>
      <c r="BE114" t="s">
        <v>180</v>
      </c>
      <c r="BF114" t="s">
        <v>177</v>
      </c>
      <c r="BG114" t="s">
        <v>177</v>
      </c>
      <c r="BH114" t="s">
        <v>177</v>
      </c>
      <c r="BI114" t="s">
        <v>177</v>
      </c>
      <c r="BJ114" t="s">
        <v>177</v>
      </c>
      <c r="BK114" t="s">
        <v>177</v>
      </c>
      <c r="BL114" t="s">
        <v>177</v>
      </c>
      <c r="BM114" t="s">
        <v>177</v>
      </c>
      <c r="BN114" t="s">
        <v>177</v>
      </c>
      <c r="BO114" t="s">
        <v>177</v>
      </c>
      <c r="BP114" t="s">
        <v>177</v>
      </c>
      <c r="BQ114" t="s">
        <v>177</v>
      </c>
      <c r="BR114" t="s">
        <v>177</v>
      </c>
      <c r="BS114" t="s">
        <v>177</v>
      </c>
      <c r="BT114">
        <f t="shared" si="16"/>
        <v>30</v>
      </c>
      <c r="BV114">
        <v>3</v>
      </c>
      <c r="BW114">
        <v>1</v>
      </c>
      <c r="BX114">
        <v>1</v>
      </c>
      <c r="BY114" t="s">
        <v>413</v>
      </c>
      <c r="BZ114" t="s">
        <v>206</v>
      </c>
      <c r="CA114" t="s">
        <v>177</v>
      </c>
      <c r="CB114" t="s">
        <v>177</v>
      </c>
      <c r="CC114" t="s">
        <v>179</v>
      </c>
      <c r="CD114" t="s">
        <v>177</v>
      </c>
      <c r="CE114" t="s">
        <v>176</v>
      </c>
      <c r="CF114" t="s">
        <v>175</v>
      </c>
      <c r="CG114">
        <v>1</v>
      </c>
      <c r="CH114" t="s">
        <v>1428</v>
      </c>
      <c r="CI114" t="s">
        <v>1287</v>
      </c>
      <c r="CJ114" t="s">
        <v>179</v>
      </c>
      <c r="CK114" t="s">
        <v>177</v>
      </c>
      <c r="CL114" t="s">
        <v>177</v>
      </c>
      <c r="CM114" t="s">
        <v>177</v>
      </c>
      <c r="CN114" t="s">
        <v>177</v>
      </c>
      <c r="CO114" t="s">
        <v>177</v>
      </c>
      <c r="CP114" t="s">
        <v>177</v>
      </c>
      <c r="CQ114" t="s">
        <v>177</v>
      </c>
      <c r="CR114" t="s">
        <v>177</v>
      </c>
      <c r="CS114" t="s">
        <v>177</v>
      </c>
      <c r="CW114" t="s">
        <v>186</v>
      </c>
      <c r="CX114" t="s">
        <v>186</v>
      </c>
      <c r="DA114" t="s">
        <v>177</v>
      </c>
      <c r="DB114" t="s">
        <v>235</v>
      </c>
      <c r="DC114" t="s">
        <v>177</v>
      </c>
      <c r="DD114" t="s">
        <v>177</v>
      </c>
      <c r="DE114" s="18">
        <f t="shared" si="17"/>
        <v>6</v>
      </c>
      <c r="DF114" s="23">
        <v>2</v>
      </c>
      <c r="DG114" s="26">
        <f t="shared" si="18"/>
        <v>12</v>
      </c>
      <c r="DH114" s="18" t="s">
        <v>177</v>
      </c>
      <c r="DI114" s="23">
        <v>3</v>
      </c>
      <c r="DJ114" s="26">
        <f t="shared" si="19"/>
        <v>0</v>
      </c>
      <c r="DK114" t="s">
        <v>177</v>
      </c>
      <c r="DL114" t="s">
        <v>175</v>
      </c>
      <c r="DM114" t="s">
        <v>177</v>
      </c>
      <c r="DN114" t="s">
        <v>177</v>
      </c>
      <c r="DO114" s="18">
        <f t="shared" si="29"/>
        <v>2</v>
      </c>
      <c r="DP114" s="23">
        <v>4</v>
      </c>
      <c r="DQ114" s="26">
        <f t="shared" si="20"/>
        <v>8</v>
      </c>
      <c r="DR114" t="s">
        <v>186</v>
      </c>
      <c r="DS114" s="18" t="s">
        <v>186</v>
      </c>
      <c r="DT114" s="23">
        <v>0.5</v>
      </c>
      <c r="DU114" s="26">
        <f t="shared" si="21"/>
        <v>1.5</v>
      </c>
      <c r="DV114" t="s">
        <v>186</v>
      </c>
      <c r="DW114" t="s">
        <v>235</v>
      </c>
      <c r="DX114" s="18">
        <f t="shared" si="22"/>
        <v>9</v>
      </c>
      <c r="DY114" s="23">
        <v>4</v>
      </c>
      <c r="DZ114" s="26">
        <f t="shared" si="23"/>
        <v>36</v>
      </c>
      <c r="EA114" t="s">
        <v>177</v>
      </c>
      <c r="EB114" s="18" t="s">
        <v>177</v>
      </c>
      <c r="EC114" s="23">
        <v>1</v>
      </c>
      <c r="ED114" s="26">
        <f t="shared" si="24"/>
        <v>0</v>
      </c>
      <c r="EE114" t="s">
        <v>177</v>
      </c>
      <c r="EF114" s="18" t="s">
        <v>177</v>
      </c>
      <c r="EG114" s="23">
        <v>1</v>
      </c>
      <c r="EH114" s="26">
        <f t="shared" si="25"/>
        <v>0</v>
      </c>
      <c r="EI114" t="s">
        <v>235</v>
      </c>
      <c r="EJ114" s="18" t="s">
        <v>235</v>
      </c>
      <c r="EK114" s="23">
        <v>0.5</v>
      </c>
      <c r="EL114" s="26">
        <f t="shared" si="26"/>
        <v>3</v>
      </c>
      <c r="EM114" t="s">
        <v>177</v>
      </c>
      <c r="EN114" s="18" t="s">
        <v>177</v>
      </c>
      <c r="EO114" s="23">
        <v>0</v>
      </c>
      <c r="EP114" s="3">
        <f t="shared" si="27"/>
        <v>60.5</v>
      </c>
      <c r="EQ114" s="29">
        <f t="shared" si="28"/>
        <v>26</v>
      </c>
      <c r="ER114">
        <v>1</v>
      </c>
      <c r="ES114" t="s">
        <v>189</v>
      </c>
      <c r="EV114" t="s">
        <v>235</v>
      </c>
      <c r="EW114">
        <v>1</v>
      </c>
      <c r="EX114">
        <v>1</v>
      </c>
      <c r="EY114">
        <v>0</v>
      </c>
      <c r="FA114">
        <v>0</v>
      </c>
      <c r="FE114">
        <v>1</v>
      </c>
      <c r="FG114" t="s">
        <v>179</v>
      </c>
      <c r="FH114" t="s">
        <v>175</v>
      </c>
      <c r="FI114" t="s">
        <v>186</v>
      </c>
      <c r="FJ114" t="s">
        <v>179</v>
      </c>
      <c r="FK114" t="s">
        <v>177</v>
      </c>
      <c r="FL114" t="s">
        <v>177</v>
      </c>
      <c r="FO114" t="s">
        <v>190</v>
      </c>
      <c r="FP114" t="s">
        <v>190</v>
      </c>
      <c r="FQ114" t="s">
        <v>191</v>
      </c>
      <c r="FR114" t="s">
        <v>191</v>
      </c>
      <c r="FS114" t="s">
        <v>191</v>
      </c>
      <c r="FT114" t="s">
        <v>190</v>
      </c>
      <c r="FU114" t="s">
        <v>191</v>
      </c>
      <c r="FV114" t="s">
        <v>191</v>
      </c>
      <c r="FW114" t="s">
        <v>191</v>
      </c>
      <c r="FX114" t="s">
        <v>191</v>
      </c>
      <c r="FY114">
        <v>1</v>
      </c>
      <c r="FZ114" t="s">
        <v>175</v>
      </c>
      <c r="GA114" t="s">
        <v>1429</v>
      </c>
      <c r="GB114" t="s">
        <v>1430</v>
      </c>
      <c r="GC114" t="s">
        <v>1431</v>
      </c>
      <c r="GD114" t="s">
        <v>589</v>
      </c>
      <c r="GE114" t="s">
        <v>1432</v>
      </c>
      <c r="GX114">
        <v>39668941</v>
      </c>
      <c r="GY114" t="s">
        <v>1433</v>
      </c>
      <c r="GZ114" t="s">
        <v>1434</v>
      </c>
      <c r="HB114">
        <v>113</v>
      </c>
    </row>
    <row r="115" spans="1:210" x14ac:dyDescent="0.25">
      <c r="A115" t="s">
        <v>1435</v>
      </c>
      <c r="B115" t="s">
        <v>1436</v>
      </c>
      <c r="F115" t="s">
        <v>940</v>
      </c>
      <c r="G115" t="s">
        <v>582</v>
      </c>
      <c r="H115" t="s">
        <v>169</v>
      </c>
      <c r="I115" t="s">
        <v>170</v>
      </c>
      <c r="J115" t="s">
        <v>1188</v>
      </c>
      <c r="K115" t="s">
        <v>1437</v>
      </c>
      <c r="L115" t="s">
        <v>1438</v>
      </c>
      <c r="M115">
        <v>1</v>
      </c>
      <c r="N115">
        <v>1</v>
      </c>
      <c r="O115">
        <v>2</v>
      </c>
      <c r="P115" t="s">
        <v>175</v>
      </c>
      <c r="Q115" t="s">
        <v>177</v>
      </c>
      <c r="R115" t="s">
        <v>177</v>
      </c>
      <c r="S115" t="s">
        <v>175</v>
      </c>
      <c r="T115" t="s">
        <v>177</v>
      </c>
      <c r="U115">
        <v>1</v>
      </c>
      <c r="V115">
        <v>0</v>
      </c>
      <c r="W115">
        <v>1</v>
      </c>
      <c r="X115">
        <v>1</v>
      </c>
      <c r="Y115" s="4" t="s">
        <v>3392</v>
      </c>
      <c r="Z115" t="s">
        <v>177</v>
      </c>
      <c r="AA115" t="s">
        <v>177</v>
      </c>
      <c r="AB115" t="s">
        <v>177</v>
      </c>
      <c r="AC115" t="s">
        <v>177</v>
      </c>
      <c r="AD115" t="s">
        <v>177</v>
      </c>
      <c r="AE115" t="s">
        <v>179</v>
      </c>
      <c r="AF115" t="s">
        <v>177</v>
      </c>
      <c r="AG115" t="s">
        <v>177</v>
      </c>
      <c r="AH115" t="s">
        <v>177</v>
      </c>
      <c r="AI115" t="s">
        <v>177</v>
      </c>
      <c r="AJ115" t="s">
        <v>177</v>
      </c>
      <c r="AK115" t="s">
        <v>179</v>
      </c>
      <c r="AL115" t="s">
        <v>177</v>
      </c>
      <c r="AM115" t="s">
        <v>177</v>
      </c>
      <c r="AN115" t="s">
        <v>177</v>
      </c>
      <c r="AO115" t="s">
        <v>177</v>
      </c>
      <c r="AP115" t="s">
        <v>177</v>
      </c>
      <c r="AQ115" t="s">
        <v>179</v>
      </c>
      <c r="AR115" t="s">
        <v>179</v>
      </c>
      <c r="AS115" t="s">
        <v>204</v>
      </c>
      <c r="AT115">
        <v>0</v>
      </c>
      <c r="BE115" t="s">
        <v>180</v>
      </c>
      <c r="BF115" t="s">
        <v>177</v>
      </c>
      <c r="BG115" t="s">
        <v>177</v>
      </c>
      <c r="BH115" t="s">
        <v>177</v>
      </c>
      <c r="BI115" t="s">
        <v>177</v>
      </c>
      <c r="BJ115" t="s">
        <v>177</v>
      </c>
      <c r="BK115" t="s">
        <v>177</v>
      </c>
      <c r="BL115" t="s">
        <v>177</v>
      </c>
      <c r="BM115" t="s">
        <v>177</v>
      </c>
      <c r="BN115" t="s">
        <v>177</v>
      </c>
      <c r="BO115" t="s">
        <v>177</v>
      </c>
      <c r="BP115" t="s">
        <v>183</v>
      </c>
      <c r="BQ115" t="s">
        <v>177</v>
      </c>
      <c r="BR115" t="s">
        <v>177</v>
      </c>
      <c r="BS115" t="s">
        <v>177</v>
      </c>
      <c r="BT115">
        <f t="shared" si="16"/>
        <v>40</v>
      </c>
      <c r="BV115">
        <v>3</v>
      </c>
      <c r="BW115">
        <v>1</v>
      </c>
      <c r="BX115">
        <v>1</v>
      </c>
      <c r="BY115" t="s">
        <v>650</v>
      </c>
      <c r="BZ115" t="s">
        <v>206</v>
      </c>
      <c r="CA115" t="s">
        <v>177</v>
      </c>
      <c r="CB115" t="s">
        <v>177</v>
      </c>
      <c r="CC115" t="s">
        <v>179</v>
      </c>
      <c r="CD115" t="s">
        <v>177</v>
      </c>
      <c r="CE115" t="s">
        <v>177</v>
      </c>
      <c r="CF115" t="s">
        <v>187</v>
      </c>
      <c r="CG115">
        <v>0</v>
      </c>
      <c r="CW115" t="s">
        <v>175</v>
      </c>
      <c r="CX115" t="s">
        <v>186</v>
      </c>
      <c r="DA115" t="s">
        <v>177</v>
      </c>
      <c r="DB115" t="s">
        <v>177</v>
      </c>
      <c r="DC115" t="s">
        <v>177</v>
      </c>
      <c r="DD115" t="s">
        <v>177</v>
      </c>
      <c r="DE115" s="18">
        <f t="shared" si="17"/>
        <v>0</v>
      </c>
      <c r="DF115" s="23">
        <v>2</v>
      </c>
      <c r="DG115" s="26">
        <f t="shared" si="18"/>
        <v>0</v>
      </c>
      <c r="DH115" s="18" t="s">
        <v>177</v>
      </c>
      <c r="DI115" s="23">
        <v>3</v>
      </c>
      <c r="DJ115" s="26">
        <f t="shared" si="19"/>
        <v>0</v>
      </c>
      <c r="DK115" t="s">
        <v>177</v>
      </c>
      <c r="DL115" t="s">
        <v>177</v>
      </c>
      <c r="DM115" t="s">
        <v>175</v>
      </c>
      <c r="DN115" t="s">
        <v>177</v>
      </c>
      <c r="DO115" s="18">
        <f t="shared" si="29"/>
        <v>2</v>
      </c>
      <c r="DP115" s="23">
        <v>4</v>
      </c>
      <c r="DQ115" s="26">
        <f t="shared" si="20"/>
        <v>8</v>
      </c>
      <c r="DR115" t="s">
        <v>186</v>
      </c>
      <c r="DS115" s="18" t="s">
        <v>186</v>
      </c>
      <c r="DT115" s="23">
        <v>0.5</v>
      </c>
      <c r="DU115" s="26">
        <f t="shared" si="21"/>
        <v>1.5</v>
      </c>
      <c r="DV115" t="s">
        <v>175</v>
      </c>
      <c r="DW115" t="s">
        <v>188</v>
      </c>
      <c r="DX115" s="18">
        <f t="shared" si="22"/>
        <v>7</v>
      </c>
      <c r="DY115" s="23">
        <v>4</v>
      </c>
      <c r="DZ115" s="26">
        <f t="shared" si="23"/>
        <v>28</v>
      </c>
      <c r="EA115" t="s">
        <v>177</v>
      </c>
      <c r="EB115" s="18" t="s">
        <v>177</v>
      </c>
      <c r="EC115" s="23">
        <v>1</v>
      </c>
      <c r="ED115" s="26">
        <f t="shared" si="24"/>
        <v>0</v>
      </c>
      <c r="EE115" t="s">
        <v>177</v>
      </c>
      <c r="EF115" s="18" t="s">
        <v>177</v>
      </c>
      <c r="EG115" s="23">
        <v>1</v>
      </c>
      <c r="EH115" s="26">
        <f t="shared" si="25"/>
        <v>0</v>
      </c>
      <c r="EI115" t="s">
        <v>235</v>
      </c>
      <c r="EJ115" s="18" t="s">
        <v>235</v>
      </c>
      <c r="EK115" s="23">
        <v>0.5</v>
      </c>
      <c r="EL115" s="26">
        <f t="shared" si="26"/>
        <v>3</v>
      </c>
      <c r="EM115" t="s">
        <v>177</v>
      </c>
      <c r="EN115" s="18" t="s">
        <v>177</v>
      </c>
      <c r="EO115" s="23">
        <v>0</v>
      </c>
      <c r="EP115" s="3">
        <f t="shared" si="27"/>
        <v>40.5</v>
      </c>
      <c r="EQ115" s="29">
        <f t="shared" si="28"/>
        <v>18</v>
      </c>
      <c r="ER115">
        <v>1</v>
      </c>
      <c r="ES115" t="s">
        <v>189</v>
      </c>
      <c r="EV115" t="s">
        <v>188</v>
      </c>
      <c r="EW115">
        <v>0</v>
      </c>
      <c r="EY115">
        <v>1</v>
      </c>
      <c r="EZ115">
        <v>1</v>
      </c>
      <c r="FA115">
        <v>0</v>
      </c>
      <c r="FE115">
        <v>1</v>
      </c>
      <c r="FG115" t="s">
        <v>179</v>
      </c>
      <c r="FH115" t="s">
        <v>175</v>
      </c>
      <c r="FI115" t="s">
        <v>179</v>
      </c>
      <c r="FJ115" t="s">
        <v>175</v>
      </c>
      <c r="FK115" t="s">
        <v>179</v>
      </c>
      <c r="FL115" t="s">
        <v>177</v>
      </c>
      <c r="FO115" t="s">
        <v>191</v>
      </c>
      <c r="FP115" t="s">
        <v>191</v>
      </c>
      <c r="FQ115" t="s">
        <v>191</v>
      </c>
      <c r="FR115" t="s">
        <v>191</v>
      </c>
      <c r="FS115" t="s">
        <v>191</v>
      </c>
      <c r="FT115" t="s">
        <v>191</v>
      </c>
      <c r="FU115" t="s">
        <v>191</v>
      </c>
      <c r="FV115" t="s">
        <v>191</v>
      </c>
      <c r="FW115" t="s">
        <v>191</v>
      </c>
      <c r="FX115" t="s">
        <v>191</v>
      </c>
      <c r="FY115">
        <v>1</v>
      </c>
      <c r="FZ115" t="s">
        <v>175</v>
      </c>
      <c r="GA115" t="s">
        <v>1439</v>
      </c>
      <c r="GB115" t="s">
        <v>1440</v>
      </c>
      <c r="GC115" t="s">
        <v>1441</v>
      </c>
      <c r="GD115" t="s">
        <v>589</v>
      </c>
      <c r="GE115" t="s">
        <v>709</v>
      </c>
      <c r="GX115">
        <v>39668942</v>
      </c>
      <c r="GY115" t="s">
        <v>1442</v>
      </c>
      <c r="GZ115" t="s">
        <v>1443</v>
      </c>
      <c r="HB115">
        <v>114</v>
      </c>
    </row>
    <row r="116" spans="1:210" x14ac:dyDescent="0.25">
      <c r="A116" t="s">
        <v>1444</v>
      </c>
      <c r="B116" t="s">
        <v>1445</v>
      </c>
      <c r="E116" t="s">
        <v>177</v>
      </c>
      <c r="F116" t="s">
        <v>940</v>
      </c>
      <c r="G116" t="s">
        <v>582</v>
      </c>
      <c r="H116" t="s">
        <v>169</v>
      </c>
      <c r="I116" t="s">
        <v>170</v>
      </c>
      <c r="J116" t="s">
        <v>1188</v>
      </c>
      <c r="K116" t="s">
        <v>1446</v>
      </c>
      <c r="L116" t="s">
        <v>1447</v>
      </c>
      <c r="M116">
        <v>1</v>
      </c>
      <c r="N116">
        <v>1</v>
      </c>
      <c r="O116">
        <v>2</v>
      </c>
      <c r="P116" t="s">
        <v>232</v>
      </c>
      <c r="Q116" t="s">
        <v>186</v>
      </c>
      <c r="R116" t="s">
        <v>187</v>
      </c>
      <c r="S116" t="s">
        <v>175</v>
      </c>
      <c r="T116" t="s">
        <v>177</v>
      </c>
      <c r="U116">
        <v>0</v>
      </c>
      <c r="V116">
        <v>0</v>
      </c>
      <c r="W116">
        <v>1</v>
      </c>
      <c r="X116">
        <v>1</v>
      </c>
      <c r="Y116" s="4" t="s">
        <v>3382</v>
      </c>
      <c r="Z116" t="s">
        <v>177</v>
      </c>
      <c r="AA116" t="s">
        <v>179</v>
      </c>
      <c r="AB116" t="s">
        <v>177</v>
      </c>
      <c r="AC116" t="s">
        <v>177</v>
      </c>
      <c r="AD116" t="s">
        <v>177</v>
      </c>
      <c r="AE116" t="s">
        <v>179</v>
      </c>
      <c r="AF116" t="s">
        <v>177</v>
      </c>
      <c r="AG116" t="s">
        <v>177</v>
      </c>
      <c r="AH116" t="s">
        <v>177</v>
      </c>
      <c r="AI116" t="s">
        <v>177</v>
      </c>
      <c r="AJ116" t="s">
        <v>177</v>
      </c>
      <c r="AK116" t="s">
        <v>179</v>
      </c>
      <c r="AL116" t="s">
        <v>177</v>
      </c>
      <c r="AM116" t="s">
        <v>177</v>
      </c>
      <c r="AN116" t="s">
        <v>177</v>
      </c>
      <c r="AO116" t="s">
        <v>177</v>
      </c>
      <c r="AP116" t="s">
        <v>177</v>
      </c>
      <c r="AQ116" t="s">
        <v>177</v>
      </c>
      <c r="AR116" t="s">
        <v>179</v>
      </c>
      <c r="AS116" t="s">
        <v>206</v>
      </c>
      <c r="AT116">
        <v>0</v>
      </c>
      <c r="BE116" t="s">
        <v>180</v>
      </c>
      <c r="BF116" t="s">
        <v>177</v>
      </c>
      <c r="BG116" t="s">
        <v>177</v>
      </c>
      <c r="BH116" t="s">
        <v>177</v>
      </c>
      <c r="BI116" t="s">
        <v>177</v>
      </c>
      <c r="BJ116" t="s">
        <v>177</v>
      </c>
      <c r="BK116" t="s">
        <v>177</v>
      </c>
      <c r="BL116" t="s">
        <v>181</v>
      </c>
      <c r="BM116" t="s">
        <v>177</v>
      </c>
      <c r="BN116" t="s">
        <v>177</v>
      </c>
      <c r="BO116" t="s">
        <v>177</v>
      </c>
      <c r="BP116" t="s">
        <v>183</v>
      </c>
      <c r="BQ116" t="s">
        <v>177</v>
      </c>
      <c r="BR116" t="s">
        <v>177</v>
      </c>
      <c r="BS116" t="s">
        <v>177</v>
      </c>
      <c r="BT116">
        <f t="shared" si="16"/>
        <v>60</v>
      </c>
      <c r="BV116">
        <v>3</v>
      </c>
      <c r="BW116">
        <v>1</v>
      </c>
      <c r="BX116">
        <v>1</v>
      </c>
      <c r="BY116" t="s">
        <v>413</v>
      </c>
      <c r="BZ116" t="s">
        <v>376</v>
      </c>
      <c r="CA116" t="s">
        <v>177</v>
      </c>
      <c r="CB116" t="s">
        <v>177</v>
      </c>
      <c r="CC116" t="s">
        <v>177</v>
      </c>
      <c r="CD116" t="s">
        <v>177</v>
      </c>
      <c r="CE116" t="s">
        <v>177</v>
      </c>
      <c r="CF116" t="s">
        <v>177</v>
      </c>
      <c r="CG116">
        <v>0</v>
      </c>
      <c r="CW116" t="s">
        <v>175</v>
      </c>
      <c r="CX116" t="s">
        <v>186</v>
      </c>
      <c r="DA116" t="s">
        <v>177</v>
      </c>
      <c r="DB116" t="s">
        <v>186</v>
      </c>
      <c r="DC116" t="s">
        <v>177</v>
      </c>
      <c r="DD116" t="s">
        <v>177</v>
      </c>
      <c r="DE116" s="18">
        <f t="shared" si="17"/>
        <v>3</v>
      </c>
      <c r="DF116" s="23">
        <v>2</v>
      </c>
      <c r="DG116" s="26">
        <f t="shared" si="18"/>
        <v>6</v>
      </c>
      <c r="DH116" s="18" t="s">
        <v>177</v>
      </c>
      <c r="DI116" s="23">
        <v>3</v>
      </c>
      <c r="DJ116" s="26">
        <f t="shared" si="19"/>
        <v>0</v>
      </c>
      <c r="DK116" t="s">
        <v>177</v>
      </c>
      <c r="DL116" t="s">
        <v>179</v>
      </c>
      <c r="DM116" t="s">
        <v>186</v>
      </c>
      <c r="DN116" t="s">
        <v>177</v>
      </c>
      <c r="DO116" s="18">
        <f t="shared" si="29"/>
        <v>4</v>
      </c>
      <c r="DP116" s="23">
        <v>4</v>
      </c>
      <c r="DQ116" s="26">
        <f t="shared" si="20"/>
        <v>16</v>
      </c>
      <c r="DR116" t="s">
        <v>177</v>
      </c>
      <c r="DS116" s="18" t="s">
        <v>177</v>
      </c>
      <c r="DT116" s="23">
        <v>0.5</v>
      </c>
      <c r="DU116" s="26">
        <f t="shared" si="21"/>
        <v>0</v>
      </c>
      <c r="DV116" t="s">
        <v>264</v>
      </c>
      <c r="DW116" t="s">
        <v>235</v>
      </c>
      <c r="DX116" s="18">
        <v>7</v>
      </c>
      <c r="DY116" s="23">
        <v>4</v>
      </c>
      <c r="DZ116" s="26">
        <f t="shared" si="23"/>
        <v>28</v>
      </c>
      <c r="EA116" t="s">
        <v>177</v>
      </c>
      <c r="EB116" s="18" t="s">
        <v>177</v>
      </c>
      <c r="EC116" s="23">
        <v>1</v>
      </c>
      <c r="ED116" s="26">
        <f t="shared" si="24"/>
        <v>0</v>
      </c>
      <c r="EE116" t="s">
        <v>177</v>
      </c>
      <c r="EF116" s="18" t="s">
        <v>177</v>
      </c>
      <c r="EG116" s="23">
        <v>1</v>
      </c>
      <c r="EH116" s="26">
        <f t="shared" si="25"/>
        <v>0</v>
      </c>
      <c r="EI116" t="s">
        <v>264</v>
      </c>
      <c r="EJ116" s="18" t="s">
        <v>264</v>
      </c>
      <c r="EK116" s="23">
        <v>0.5</v>
      </c>
      <c r="EL116" s="26">
        <f t="shared" si="26"/>
        <v>3.5</v>
      </c>
      <c r="EM116" t="s">
        <v>177</v>
      </c>
      <c r="EN116" s="18" t="s">
        <v>177</v>
      </c>
      <c r="EO116" s="23">
        <v>0</v>
      </c>
      <c r="EP116" s="3">
        <f t="shared" si="27"/>
        <v>53.5</v>
      </c>
      <c r="EQ116" s="29">
        <f t="shared" si="28"/>
        <v>21</v>
      </c>
      <c r="ER116">
        <v>0</v>
      </c>
      <c r="ES116" t="s">
        <v>189</v>
      </c>
      <c r="EV116" t="s">
        <v>264</v>
      </c>
      <c r="EW116">
        <v>1</v>
      </c>
      <c r="EX116">
        <v>1</v>
      </c>
      <c r="EY116">
        <v>0</v>
      </c>
      <c r="FA116">
        <v>1</v>
      </c>
      <c r="FB116">
        <v>1</v>
      </c>
      <c r="FE116">
        <v>1</v>
      </c>
      <c r="FG116" t="s">
        <v>179</v>
      </c>
      <c r="FH116" t="s">
        <v>179</v>
      </c>
      <c r="FI116" t="s">
        <v>179</v>
      </c>
      <c r="FJ116" t="s">
        <v>179</v>
      </c>
      <c r="FK116" t="s">
        <v>179</v>
      </c>
      <c r="FL116" t="s">
        <v>177</v>
      </c>
      <c r="FO116" t="s">
        <v>190</v>
      </c>
      <c r="FP116" t="s">
        <v>191</v>
      </c>
      <c r="FQ116" t="s">
        <v>190</v>
      </c>
      <c r="FR116" t="s">
        <v>191</v>
      </c>
      <c r="FS116" t="s">
        <v>191</v>
      </c>
      <c r="FT116" t="s">
        <v>191</v>
      </c>
      <c r="FU116" t="s">
        <v>191</v>
      </c>
      <c r="FV116" t="s">
        <v>191</v>
      </c>
      <c r="FW116" t="s">
        <v>191</v>
      </c>
      <c r="FX116" t="s">
        <v>191</v>
      </c>
      <c r="FY116">
        <v>1</v>
      </c>
      <c r="FZ116" t="s">
        <v>179</v>
      </c>
      <c r="GA116" t="s">
        <v>1448</v>
      </c>
      <c r="GB116" t="s">
        <v>1449</v>
      </c>
      <c r="GC116" t="s">
        <v>1450</v>
      </c>
      <c r="GD116" t="s">
        <v>1451</v>
      </c>
      <c r="GE116" t="s">
        <v>1452</v>
      </c>
      <c r="GX116">
        <v>39668943</v>
      </c>
      <c r="GY116" t="s">
        <v>1453</v>
      </c>
      <c r="GZ116" t="s">
        <v>1454</v>
      </c>
      <c r="HB116">
        <v>115</v>
      </c>
    </row>
    <row r="117" spans="1:210" x14ac:dyDescent="0.25">
      <c r="A117" t="s">
        <v>1455</v>
      </c>
      <c r="B117" t="s">
        <v>1456</v>
      </c>
      <c r="F117" t="s">
        <v>940</v>
      </c>
      <c r="G117" t="s">
        <v>582</v>
      </c>
      <c r="H117" t="s">
        <v>169</v>
      </c>
      <c r="I117" t="s">
        <v>170</v>
      </c>
      <c r="J117" t="s">
        <v>1188</v>
      </c>
      <c r="K117" t="s">
        <v>1457</v>
      </c>
      <c r="L117" t="s">
        <v>1458</v>
      </c>
      <c r="M117">
        <v>1</v>
      </c>
      <c r="N117">
        <v>1</v>
      </c>
      <c r="O117">
        <v>2</v>
      </c>
      <c r="P117" t="s">
        <v>183</v>
      </c>
      <c r="Q117" t="s">
        <v>175</v>
      </c>
      <c r="R117" t="s">
        <v>187</v>
      </c>
      <c r="S117" t="s">
        <v>187</v>
      </c>
      <c r="T117" t="s">
        <v>177</v>
      </c>
      <c r="U117">
        <v>0</v>
      </c>
      <c r="V117">
        <v>0</v>
      </c>
      <c r="W117">
        <v>1</v>
      </c>
      <c r="X117">
        <v>2</v>
      </c>
      <c r="Y117" s="5" t="s">
        <v>3411</v>
      </c>
      <c r="Z117" t="s">
        <v>177</v>
      </c>
      <c r="AA117" t="s">
        <v>179</v>
      </c>
      <c r="AB117" t="s">
        <v>179</v>
      </c>
      <c r="AC117" t="s">
        <v>177</v>
      </c>
      <c r="AD117" t="s">
        <v>177</v>
      </c>
      <c r="AE117" t="s">
        <v>177</v>
      </c>
      <c r="AF117" t="s">
        <v>177</v>
      </c>
      <c r="AG117" t="s">
        <v>177</v>
      </c>
      <c r="AH117" t="s">
        <v>177</v>
      </c>
      <c r="AI117" t="s">
        <v>177</v>
      </c>
      <c r="AJ117" t="s">
        <v>177</v>
      </c>
      <c r="AK117" t="s">
        <v>177</v>
      </c>
      <c r="AL117" t="s">
        <v>179</v>
      </c>
      <c r="AM117" t="s">
        <v>179</v>
      </c>
      <c r="AN117" t="s">
        <v>177</v>
      </c>
      <c r="AO117" t="s">
        <v>177</v>
      </c>
      <c r="AP117" t="s">
        <v>177</v>
      </c>
      <c r="AQ117" t="s">
        <v>177</v>
      </c>
      <c r="AR117" t="s">
        <v>179</v>
      </c>
      <c r="AS117" t="s">
        <v>376</v>
      </c>
      <c r="AT117">
        <v>0</v>
      </c>
      <c r="BE117" t="s">
        <v>180</v>
      </c>
      <c r="BF117" t="s">
        <v>177</v>
      </c>
      <c r="BG117" t="s">
        <v>177</v>
      </c>
      <c r="BH117" t="s">
        <v>177</v>
      </c>
      <c r="BI117" t="s">
        <v>177</v>
      </c>
      <c r="BJ117" t="s">
        <v>177</v>
      </c>
      <c r="BK117" t="s">
        <v>177</v>
      </c>
      <c r="BL117" t="s">
        <v>188</v>
      </c>
      <c r="BM117" t="s">
        <v>177</v>
      </c>
      <c r="BN117" t="s">
        <v>188</v>
      </c>
      <c r="BO117" t="s">
        <v>177</v>
      </c>
      <c r="BP117" t="s">
        <v>183</v>
      </c>
      <c r="BQ117" t="s">
        <v>177</v>
      </c>
      <c r="BR117" t="s">
        <v>177</v>
      </c>
      <c r="BS117" t="s">
        <v>177</v>
      </c>
      <c r="BT117">
        <f t="shared" si="16"/>
        <v>50</v>
      </c>
      <c r="BV117">
        <v>3</v>
      </c>
      <c r="BW117">
        <v>1</v>
      </c>
      <c r="BX117">
        <v>1</v>
      </c>
      <c r="BY117" t="s">
        <v>650</v>
      </c>
      <c r="BZ117" t="s">
        <v>204</v>
      </c>
      <c r="CA117" t="s">
        <v>177</v>
      </c>
      <c r="CB117" t="s">
        <v>187</v>
      </c>
      <c r="CC117" t="s">
        <v>179</v>
      </c>
      <c r="CD117" t="s">
        <v>177</v>
      </c>
      <c r="CE117" t="s">
        <v>177</v>
      </c>
      <c r="CF117" t="s">
        <v>187</v>
      </c>
      <c r="CG117">
        <v>1</v>
      </c>
      <c r="CH117" t="s">
        <v>206</v>
      </c>
      <c r="CI117" t="s">
        <v>1287</v>
      </c>
      <c r="CJ117" t="s">
        <v>179</v>
      </c>
      <c r="CK117" t="s">
        <v>177</v>
      </c>
      <c r="CL117" t="s">
        <v>177</v>
      </c>
      <c r="CM117" t="s">
        <v>177</v>
      </c>
      <c r="CN117" t="s">
        <v>177</v>
      </c>
      <c r="CO117" t="s">
        <v>177</v>
      </c>
      <c r="CP117" t="s">
        <v>177</v>
      </c>
      <c r="CQ117" t="s">
        <v>177</v>
      </c>
      <c r="CR117" t="s">
        <v>177</v>
      </c>
      <c r="CS117" t="s">
        <v>177</v>
      </c>
      <c r="CW117" t="s">
        <v>179</v>
      </c>
      <c r="CX117" t="s">
        <v>186</v>
      </c>
      <c r="DA117" t="s">
        <v>177</v>
      </c>
      <c r="DB117" t="s">
        <v>235</v>
      </c>
      <c r="DC117" t="s">
        <v>177</v>
      </c>
      <c r="DD117" t="s">
        <v>177</v>
      </c>
      <c r="DE117" s="18">
        <f t="shared" si="17"/>
        <v>6</v>
      </c>
      <c r="DF117" s="23">
        <v>2</v>
      </c>
      <c r="DG117" s="26">
        <f t="shared" si="18"/>
        <v>12</v>
      </c>
      <c r="DH117" s="18" t="s">
        <v>177</v>
      </c>
      <c r="DI117" s="23">
        <v>3</v>
      </c>
      <c r="DJ117" s="26">
        <f t="shared" si="19"/>
        <v>0</v>
      </c>
      <c r="DK117" t="s">
        <v>177</v>
      </c>
      <c r="DL117" t="s">
        <v>186</v>
      </c>
      <c r="DM117" t="s">
        <v>175</v>
      </c>
      <c r="DN117" t="s">
        <v>177</v>
      </c>
      <c r="DO117" s="18">
        <f t="shared" si="29"/>
        <v>5</v>
      </c>
      <c r="DP117" s="23">
        <v>4</v>
      </c>
      <c r="DQ117" s="26">
        <f t="shared" si="20"/>
        <v>20</v>
      </c>
      <c r="DR117" t="s">
        <v>186</v>
      </c>
      <c r="DS117" s="18" t="s">
        <v>186</v>
      </c>
      <c r="DT117" s="23">
        <v>0.5</v>
      </c>
      <c r="DU117" s="26">
        <f t="shared" si="21"/>
        <v>1.5</v>
      </c>
      <c r="DV117" t="s">
        <v>188</v>
      </c>
      <c r="DW117" t="s">
        <v>235</v>
      </c>
      <c r="DX117" s="18">
        <v>7</v>
      </c>
      <c r="DY117" s="23">
        <v>4</v>
      </c>
      <c r="DZ117" s="26">
        <f t="shared" si="23"/>
        <v>28</v>
      </c>
      <c r="EA117" t="s">
        <v>177</v>
      </c>
      <c r="EB117" s="18" t="s">
        <v>177</v>
      </c>
      <c r="EC117" s="23">
        <v>1</v>
      </c>
      <c r="ED117" s="26">
        <f t="shared" si="24"/>
        <v>0</v>
      </c>
      <c r="EE117" t="s">
        <v>177</v>
      </c>
      <c r="EF117" s="18" t="s">
        <v>177</v>
      </c>
      <c r="EG117" s="23">
        <v>1</v>
      </c>
      <c r="EH117" s="26">
        <f t="shared" si="25"/>
        <v>0</v>
      </c>
      <c r="EI117" t="s">
        <v>235</v>
      </c>
      <c r="EJ117" s="18" t="s">
        <v>235</v>
      </c>
      <c r="EK117" s="23">
        <v>0.5</v>
      </c>
      <c r="EL117" s="26">
        <f t="shared" si="26"/>
        <v>3</v>
      </c>
      <c r="EM117" t="s">
        <v>177</v>
      </c>
      <c r="EN117" s="18" t="s">
        <v>177</v>
      </c>
      <c r="EO117" s="23">
        <v>0</v>
      </c>
      <c r="EP117" s="3">
        <f t="shared" si="27"/>
        <v>64.5</v>
      </c>
      <c r="EQ117" s="29">
        <f t="shared" si="28"/>
        <v>27</v>
      </c>
      <c r="ER117">
        <v>1</v>
      </c>
      <c r="ES117" t="s">
        <v>189</v>
      </c>
      <c r="EV117" t="s">
        <v>176</v>
      </c>
      <c r="EW117">
        <v>1</v>
      </c>
      <c r="EX117">
        <v>1</v>
      </c>
      <c r="EY117">
        <v>1</v>
      </c>
      <c r="EZ117">
        <v>2</v>
      </c>
      <c r="FA117">
        <v>1</v>
      </c>
      <c r="FB117">
        <v>1</v>
      </c>
      <c r="FE117">
        <v>1</v>
      </c>
      <c r="FG117" t="s">
        <v>179</v>
      </c>
      <c r="FH117" t="s">
        <v>188</v>
      </c>
      <c r="FI117" t="s">
        <v>175</v>
      </c>
      <c r="FJ117" t="s">
        <v>179</v>
      </c>
      <c r="FK117" t="s">
        <v>177</v>
      </c>
      <c r="FL117" t="s">
        <v>177</v>
      </c>
      <c r="FO117" t="s">
        <v>190</v>
      </c>
      <c r="FP117" t="s">
        <v>190</v>
      </c>
      <c r="FQ117" t="s">
        <v>190</v>
      </c>
      <c r="FR117" t="s">
        <v>191</v>
      </c>
      <c r="FS117" t="s">
        <v>191</v>
      </c>
      <c r="FT117" t="s">
        <v>191</v>
      </c>
      <c r="FU117" t="s">
        <v>191</v>
      </c>
      <c r="FV117" t="s">
        <v>191</v>
      </c>
      <c r="FW117" t="s">
        <v>191</v>
      </c>
      <c r="FX117" t="s">
        <v>191</v>
      </c>
      <c r="FY117">
        <v>1</v>
      </c>
      <c r="FZ117" t="s">
        <v>179</v>
      </c>
      <c r="GA117" t="s">
        <v>1459</v>
      </c>
      <c r="GB117" t="s">
        <v>1460</v>
      </c>
      <c r="GC117" t="s">
        <v>1461</v>
      </c>
      <c r="GD117" t="s">
        <v>343</v>
      </c>
      <c r="GE117" t="s">
        <v>1462</v>
      </c>
      <c r="GX117">
        <v>39668944</v>
      </c>
      <c r="GY117" t="s">
        <v>1463</v>
      </c>
      <c r="GZ117" t="s">
        <v>1464</v>
      </c>
      <c r="HB117">
        <v>116</v>
      </c>
    </row>
    <row r="118" spans="1:210" x14ac:dyDescent="0.25">
      <c r="A118" t="s">
        <v>1465</v>
      </c>
      <c r="B118" t="s">
        <v>1466</v>
      </c>
      <c r="F118" t="s">
        <v>940</v>
      </c>
      <c r="G118" t="s">
        <v>582</v>
      </c>
      <c r="H118" t="s">
        <v>169</v>
      </c>
      <c r="I118" t="s">
        <v>170</v>
      </c>
      <c r="J118" t="s">
        <v>1188</v>
      </c>
      <c r="K118" t="s">
        <v>1467</v>
      </c>
      <c r="L118" t="s">
        <v>1468</v>
      </c>
      <c r="M118">
        <v>1</v>
      </c>
      <c r="N118">
        <v>1</v>
      </c>
      <c r="O118">
        <v>2</v>
      </c>
      <c r="P118" t="s">
        <v>186</v>
      </c>
      <c r="Q118" t="s">
        <v>179</v>
      </c>
      <c r="R118" t="s">
        <v>177</v>
      </c>
      <c r="S118" t="s">
        <v>175</v>
      </c>
      <c r="T118" t="s">
        <v>177</v>
      </c>
      <c r="U118">
        <v>0</v>
      </c>
      <c r="V118">
        <v>0</v>
      </c>
      <c r="W118">
        <v>1</v>
      </c>
      <c r="X118">
        <v>1</v>
      </c>
      <c r="Y118" s="5" t="s">
        <v>3383</v>
      </c>
      <c r="Z118" t="s">
        <v>177</v>
      </c>
      <c r="AA118" t="s">
        <v>179</v>
      </c>
      <c r="AB118" t="s">
        <v>177</v>
      </c>
      <c r="AC118" t="s">
        <v>177</v>
      </c>
      <c r="AD118" t="s">
        <v>177</v>
      </c>
      <c r="AE118" t="s">
        <v>179</v>
      </c>
      <c r="AF118" t="s">
        <v>177</v>
      </c>
      <c r="AG118" t="s">
        <v>177</v>
      </c>
      <c r="AH118" t="s">
        <v>177</v>
      </c>
      <c r="AI118" t="s">
        <v>177</v>
      </c>
      <c r="AJ118" t="s">
        <v>177</v>
      </c>
      <c r="AK118" t="s">
        <v>179</v>
      </c>
      <c r="AL118" t="s">
        <v>177</v>
      </c>
      <c r="AM118" t="s">
        <v>177</v>
      </c>
      <c r="AN118" t="s">
        <v>177</v>
      </c>
      <c r="AO118" t="s">
        <v>177</v>
      </c>
      <c r="AP118" t="s">
        <v>177</v>
      </c>
      <c r="AQ118" t="s">
        <v>177</v>
      </c>
      <c r="AR118" t="s">
        <v>179</v>
      </c>
      <c r="AS118" t="s">
        <v>376</v>
      </c>
      <c r="AT118">
        <v>0</v>
      </c>
      <c r="BE118" t="s">
        <v>204</v>
      </c>
      <c r="BF118" t="s">
        <v>177</v>
      </c>
      <c r="BG118" t="s">
        <v>177</v>
      </c>
      <c r="BH118" t="s">
        <v>177</v>
      </c>
      <c r="BI118" t="s">
        <v>177</v>
      </c>
      <c r="BJ118" t="s">
        <v>177</v>
      </c>
      <c r="BK118" t="s">
        <v>177</v>
      </c>
      <c r="BL118" t="s">
        <v>188</v>
      </c>
      <c r="BM118" t="s">
        <v>177</v>
      </c>
      <c r="BN118" t="s">
        <v>177</v>
      </c>
      <c r="BO118" t="s">
        <v>177</v>
      </c>
      <c r="BP118" t="s">
        <v>188</v>
      </c>
      <c r="BQ118" t="s">
        <v>177</v>
      </c>
      <c r="BR118" t="s">
        <v>177</v>
      </c>
      <c r="BS118" t="s">
        <v>177</v>
      </c>
      <c r="BT118">
        <f t="shared" si="16"/>
        <v>50</v>
      </c>
      <c r="BV118">
        <v>3</v>
      </c>
      <c r="BW118">
        <v>1</v>
      </c>
      <c r="BX118">
        <v>1</v>
      </c>
      <c r="BY118" t="s">
        <v>206</v>
      </c>
      <c r="BZ118" t="s">
        <v>180</v>
      </c>
      <c r="CA118" t="s">
        <v>177</v>
      </c>
      <c r="CB118" t="s">
        <v>177</v>
      </c>
      <c r="CC118" t="s">
        <v>179</v>
      </c>
      <c r="CD118" t="s">
        <v>177</v>
      </c>
      <c r="CE118" t="s">
        <v>177</v>
      </c>
      <c r="CF118" t="s">
        <v>188</v>
      </c>
      <c r="CG118">
        <v>1</v>
      </c>
      <c r="CH118" t="s">
        <v>1469</v>
      </c>
      <c r="CI118" t="s">
        <v>1287</v>
      </c>
      <c r="CJ118" t="s">
        <v>179</v>
      </c>
      <c r="CK118" t="s">
        <v>177</v>
      </c>
      <c r="CL118" t="s">
        <v>177</v>
      </c>
      <c r="CM118" t="s">
        <v>177</v>
      </c>
      <c r="CN118" t="s">
        <v>177</v>
      </c>
      <c r="CO118" t="s">
        <v>177</v>
      </c>
      <c r="CP118" t="s">
        <v>177</v>
      </c>
      <c r="CQ118" t="s">
        <v>177</v>
      </c>
      <c r="CR118" t="s">
        <v>177</v>
      </c>
      <c r="CS118" t="s">
        <v>177</v>
      </c>
      <c r="CW118" t="s">
        <v>175</v>
      </c>
      <c r="CX118" t="s">
        <v>186</v>
      </c>
      <c r="DA118" t="s">
        <v>177</v>
      </c>
      <c r="DB118" t="s">
        <v>235</v>
      </c>
      <c r="DC118" t="s">
        <v>177</v>
      </c>
      <c r="DD118" t="s">
        <v>177</v>
      </c>
      <c r="DE118" s="18">
        <f t="shared" si="17"/>
        <v>6</v>
      </c>
      <c r="DF118" s="23">
        <v>2</v>
      </c>
      <c r="DG118" s="26">
        <f t="shared" si="18"/>
        <v>12</v>
      </c>
      <c r="DH118" s="18" t="s">
        <v>177</v>
      </c>
      <c r="DI118" s="23">
        <v>3</v>
      </c>
      <c r="DJ118" s="26">
        <f t="shared" si="19"/>
        <v>0</v>
      </c>
      <c r="DK118" t="s">
        <v>177</v>
      </c>
      <c r="DL118" t="s">
        <v>177</v>
      </c>
      <c r="DM118" t="s">
        <v>177</v>
      </c>
      <c r="DN118" t="s">
        <v>177</v>
      </c>
      <c r="DO118" s="18">
        <f t="shared" si="29"/>
        <v>0</v>
      </c>
      <c r="DP118" s="23">
        <v>4</v>
      </c>
      <c r="DQ118" s="26">
        <f t="shared" si="20"/>
        <v>0</v>
      </c>
      <c r="DR118" t="s">
        <v>187</v>
      </c>
      <c r="DS118" s="18" t="s">
        <v>187</v>
      </c>
      <c r="DT118" s="23">
        <v>0.5</v>
      </c>
      <c r="DU118" s="26">
        <f t="shared" si="21"/>
        <v>2</v>
      </c>
      <c r="DV118" t="s">
        <v>235</v>
      </c>
      <c r="DW118" t="s">
        <v>235</v>
      </c>
      <c r="DX118" s="18">
        <v>7</v>
      </c>
      <c r="DY118" s="23">
        <v>4</v>
      </c>
      <c r="DZ118" s="26">
        <f t="shared" si="23"/>
        <v>28</v>
      </c>
      <c r="EA118" t="s">
        <v>177</v>
      </c>
      <c r="EB118" s="18" t="s">
        <v>177</v>
      </c>
      <c r="EC118" s="23">
        <v>1</v>
      </c>
      <c r="ED118" s="26">
        <f t="shared" si="24"/>
        <v>0</v>
      </c>
      <c r="EE118" t="s">
        <v>177</v>
      </c>
      <c r="EF118" s="18" t="s">
        <v>177</v>
      </c>
      <c r="EG118" s="23">
        <v>1</v>
      </c>
      <c r="EH118" s="26">
        <f t="shared" si="25"/>
        <v>0</v>
      </c>
      <c r="EI118" t="s">
        <v>235</v>
      </c>
      <c r="EJ118" s="18" t="s">
        <v>235</v>
      </c>
      <c r="EK118" s="23">
        <v>0.5</v>
      </c>
      <c r="EL118" s="26">
        <f t="shared" si="26"/>
        <v>3</v>
      </c>
      <c r="EM118" t="s">
        <v>177</v>
      </c>
      <c r="EN118" s="18" t="s">
        <v>177</v>
      </c>
      <c r="EO118" s="23">
        <v>0</v>
      </c>
      <c r="EP118" s="3">
        <f t="shared" si="27"/>
        <v>45</v>
      </c>
      <c r="EQ118" s="29">
        <f t="shared" si="28"/>
        <v>23</v>
      </c>
      <c r="ER118">
        <v>1</v>
      </c>
      <c r="ES118" t="s">
        <v>189</v>
      </c>
      <c r="EV118" t="s">
        <v>183</v>
      </c>
      <c r="EW118">
        <v>1</v>
      </c>
      <c r="EX118">
        <v>1</v>
      </c>
      <c r="EY118">
        <v>1</v>
      </c>
      <c r="EZ118">
        <v>1</v>
      </c>
      <c r="FA118">
        <v>1</v>
      </c>
      <c r="FB118">
        <v>1</v>
      </c>
      <c r="FE118">
        <v>1</v>
      </c>
      <c r="FG118" t="s">
        <v>179</v>
      </c>
      <c r="FH118" t="s">
        <v>175</v>
      </c>
      <c r="FI118" t="s">
        <v>186</v>
      </c>
      <c r="FJ118" t="s">
        <v>179</v>
      </c>
      <c r="FK118" t="s">
        <v>177</v>
      </c>
      <c r="FL118" t="s">
        <v>177</v>
      </c>
      <c r="FO118" t="s">
        <v>190</v>
      </c>
      <c r="FP118" t="s">
        <v>191</v>
      </c>
      <c r="FQ118" t="s">
        <v>191</v>
      </c>
      <c r="FR118" t="s">
        <v>191</v>
      </c>
      <c r="FS118" t="s">
        <v>191</v>
      </c>
      <c r="FT118" t="s">
        <v>191</v>
      </c>
      <c r="FU118" t="s">
        <v>191</v>
      </c>
      <c r="FV118" t="s">
        <v>191</v>
      </c>
      <c r="FW118" t="s">
        <v>191</v>
      </c>
      <c r="FX118" t="s">
        <v>191</v>
      </c>
      <c r="FY118">
        <v>1</v>
      </c>
      <c r="FZ118" t="s">
        <v>179</v>
      </c>
      <c r="GA118" t="s">
        <v>1470</v>
      </c>
      <c r="GB118" t="s">
        <v>1471</v>
      </c>
      <c r="GC118" t="s">
        <v>1472</v>
      </c>
      <c r="GD118" t="s">
        <v>1473</v>
      </c>
      <c r="GE118" t="s">
        <v>1474</v>
      </c>
      <c r="GX118">
        <v>39668945</v>
      </c>
      <c r="GY118" t="s">
        <v>1475</v>
      </c>
      <c r="GZ118" t="s">
        <v>1476</v>
      </c>
      <c r="HB118">
        <v>117</v>
      </c>
    </row>
    <row r="119" spans="1:210" x14ac:dyDescent="0.25">
      <c r="A119" t="s">
        <v>1477</v>
      </c>
      <c r="B119" t="s">
        <v>1478</v>
      </c>
      <c r="F119" t="s">
        <v>940</v>
      </c>
      <c r="G119" t="s">
        <v>582</v>
      </c>
      <c r="H119" t="s">
        <v>169</v>
      </c>
      <c r="I119" t="s">
        <v>170</v>
      </c>
      <c r="J119" t="s">
        <v>1188</v>
      </c>
      <c r="K119" t="s">
        <v>1479</v>
      </c>
      <c r="L119" t="s">
        <v>1480</v>
      </c>
      <c r="M119">
        <v>1</v>
      </c>
      <c r="N119">
        <v>1</v>
      </c>
      <c r="O119">
        <v>2</v>
      </c>
      <c r="P119" t="s">
        <v>235</v>
      </c>
      <c r="Q119" t="s">
        <v>175</v>
      </c>
      <c r="R119" t="s">
        <v>175</v>
      </c>
      <c r="S119" t="s">
        <v>175</v>
      </c>
      <c r="T119" t="s">
        <v>177</v>
      </c>
      <c r="U119">
        <v>0</v>
      </c>
      <c r="V119">
        <v>0</v>
      </c>
      <c r="W119">
        <v>1</v>
      </c>
      <c r="X119">
        <v>1</v>
      </c>
      <c r="Y119" s="5" t="s">
        <v>3382</v>
      </c>
      <c r="Z119" t="s">
        <v>177</v>
      </c>
      <c r="AA119" t="s">
        <v>179</v>
      </c>
      <c r="AB119" t="s">
        <v>177</v>
      </c>
      <c r="AC119" t="s">
        <v>177</v>
      </c>
      <c r="AD119" t="s">
        <v>177</v>
      </c>
      <c r="AE119" t="s">
        <v>179</v>
      </c>
      <c r="AF119" t="s">
        <v>177</v>
      </c>
      <c r="AG119" t="s">
        <v>177</v>
      </c>
      <c r="AH119" t="s">
        <v>177</v>
      </c>
      <c r="AI119" t="s">
        <v>177</v>
      </c>
      <c r="AJ119" t="s">
        <v>177</v>
      </c>
      <c r="AK119" t="s">
        <v>179</v>
      </c>
      <c r="AL119" t="s">
        <v>177</v>
      </c>
      <c r="AM119" t="s">
        <v>177</v>
      </c>
      <c r="AN119" t="s">
        <v>177</v>
      </c>
      <c r="AO119" t="s">
        <v>177</v>
      </c>
      <c r="AP119" t="s">
        <v>177</v>
      </c>
      <c r="AQ119" t="s">
        <v>177</v>
      </c>
      <c r="AR119" t="s">
        <v>179</v>
      </c>
      <c r="AS119" t="s">
        <v>180</v>
      </c>
      <c r="AT119">
        <v>0</v>
      </c>
      <c r="BE119" t="s">
        <v>205</v>
      </c>
      <c r="BF119" t="s">
        <v>177</v>
      </c>
      <c r="BG119" t="s">
        <v>177</v>
      </c>
      <c r="BH119" t="s">
        <v>177</v>
      </c>
      <c r="BI119" t="s">
        <v>177</v>
      </c>
      <c r="BJ119" t="s">
        <v>177</v>
      </c>
      <c r="BK119" t="s">
        <v>177</v>
      </c>
      <c r="BL119" t="s">
        <v>188</v>
      </c>
      <c r="BM119" t="s">
        <v>177</v>
      </c>
      <c r="BN119" t="s">
        <v>177</v>
      </c>
      <c r="BO119" t="s">
        <v>177</v>
      </c>
      <c r="BP119" t="s">
        <v>188</v>
      </c>
      <c r="BQ119" t="s">
        <v>177</v>
      </c>
      <c r="BR119" t="s">
        <v>177</v>
      </c>
      <c r="BS119" t="s">
        <v>177</v>
      </c>
      <c r="BT119">
        <f t="shared" si="16"/>
        <v>25</v>
      </c>
      <c r="BV119">
        <v>3</v>
      </c>
      <c r="BW119">
        <v>1</v>
      </c>
      <c r="BX119">
        <v>1</v>
      </c>
      <c r="BY119" t="s">
        <v>413</v>
      </c>
      <c r="BZ119" t="s">
        <v>650</v>
      </c>
      <c r="CA119" t="s">
        <v>177</v>
      </c>
      <c r="CB119" t="s">
        <v>177</v>
      </c>
      <c r="CC119" t="s">
        <v>177</v>
      </c>
      <c r="CD119" t="s">
        <v>177</v>
      </c>
      <c r="CE119" t="s">
        <v>177</v>
      </c>
      <c r="CF119" t="s">
        <v>179</v>
      </c>
      <c r="CG119">
        <v>1</v>
      </c>
      <c r="CH119" t="s">
        <v>376</v>
      </c>
      <c r="CI119" t="s">
        <v>1287</v>
      </c>
      <c r="CJ119" t="s">
        <v>179</v>
      </c>
      <c r="CK119" t="s">
        <v>177</v>
      </c>
      <c r="CL119" t="s">
        <v>177</v>
      </c>
      <c r="CM119" t="s">
        <v>177</v>
      </c>
      <c r="CN119" t="s">
        <v>177</v>
      </c>
      <c r="CO119" t="s">
        <v>177</v>
      </c>
      <c r="CP119" t="s">
        <v>177</v>
      </c>
      <c r="CQ119" t="s">
        <v>177</v>
      </c>
      <c r="CR119" t="s">
        <v>177</v>
      </c>
      <c r="CS119" t="s">
        <v>177</v>
      </c>
      <c r="CW119" t="s">
        <v>175</v>
      </c>
      <c r="CX119" t="s">
        <v>186</v>
      </c>
      <c r="DA119" t="s">
        <v>177</v>
      </c>
      <c r="DB119" t="s">
        <v>175</v>
      </c>
      <c r="DC119" t="s">
        <v>177</v>
      </c>
      <c r="DD119" t="s">
        <v>177</v>
      </c>
      <c r="DE119" s="18">
        <f t="shared" si="17"/>
        <v>2</v>
      </c>
      <c r="DF119" s="23">
        <v>2</v>
      </c>
      <c r="DG119" s="26">
        <f t="shared" si="18"/>
        <v>4</v>
      </c>
      <c r="DH119" s="18" t="s">
        <v>177</v>
      </c>
      <c r="DI119" s="23">
        <v>3</v>
      </c>
      <c r="DJ119" s="26">
        <f t="shared" si="19"/>
        <v>0</v>
      </c>
      <c r="DK119" t="s">
        <v>177</v>
      </c>
      <c r="DL119" t="s">
        <v>179</v>
      </c>
      <c r="DM119" t="s">
        <v>175</v>
      </c>
      <c r="DN119" t="s">
        <v>177</v>
      </c>
      <c r="DO119" s="18">
        <f t="shared" si="29"/>
        <v>3</v>
      </c>
      <c r="DP119" s="23">
        <v>4</v>
      </c>
      <c r="DQ119" s="26">
        <f t="shared" si="20"/>
        <v>12</v>
      </c>
      <c r="DR119" t="s">
        <v>179</v>
      </c>
      <c r="DS119" s="18" t="s">
        <v>179</v>
      </c>
      <c r="DT119" s="23">
        <v>0.5</v>
      </c>
      <c r="DU119" s="26">
        <f t="shared" si="21"/>
        <v>0.5</v>
      </c>
      <c r="DV119" t="s">
        <v>186</v>
      </c>
      <c r="DW119" t="s">
        <v>235</v>
      </c>
      <c r="DX119" s="18">
        <v>7</v>
      </c>
      <c r="DY119" s="23">
        <v>4</v>
      </c>
      <c r="DZ119" s="26">
        <f t="shared" si="23"/>
        <v>28</v>
      </c>
      <c r="EA119" t="s">
        <v>177</v>
      </c>
      <c r="EB119" s="18" t="s">
        <v>177</v>
      </c>
      <c r="EC119" s="23">
        <v>1</v>
      </c>
      <c r="ED119" s="26">
        <f t="shared" si="24"/>
        <v>0</v>
      </c>
      <c r="EE119" t="s">
        <v>177</v>
      </c>
      <c r="EF119" s="18" t="s">
        <v>177</v>
      </c>
      <c r="EG119" s="23">
        <v>1</v>
      </c>
      <c r="EH119" s="26">
        <f t="shared" si="25"/>
        <v>0</v>
      </c>
      <c r="EI119" t="s">
        <v>264</v>
      </c>
      <c r="EJ119" s="18" t="s">
        <v>264</v>
      </c>
      <c r="EK119" s="23">
        <v>0.5</v>
      </c>
      <c r="EL119" s="26">
        <f t="shared" si="26"/>
        <v>3.5</v>
      </c>
      <c r="EM119" t="s">
        <v>177</v>
      </c>
      <c r="EN119" s="18" t="s">
        <v>177</v>
      </c>
      <c r="EO119" s="23">
        <v>0</v>
      </c>
      <c r="EP119" s="3">
        <f t="shared" si="27"/>
        <v>48</v>
      </c>
      <c r="EQ119" s="29">
        <f t="shared" si="28"/>
        <v>20</v>
      </c>
      <c r="ER119">
        <v>1</v>
      </c>
      <c r="ES119" t="s">
        <v>189</v>
      </c>
      <c r="EV119" t="s">
        <v>176</v>
      </c>
      <c r="EW119">
        <v>1</v>
      </c>
      <c r="EX119">
        <v>1</v>
      </c>
      <c r="EY119">
        <v>1</v>
      </c>
      <c r="EZ119">
        <v>2</v>
      </c>
      <c r="FA119">
        <v>0</v>
      </c>
      <c r="FE119">
        <v>1</v>
      </c>
      <c r="FG119" t="s">
        <v>179</v>
      </c>
      <c r="FH119" t="s">
        <v>175</v>
      </c>
      <c r="FI119" t="s">
        <v>186</v>
      </c>
      <c r="FJ119" t="s">
        <v>179</v>
      </c>
      <c r="FK119" t="s">
        <v>175</v>
      </c>
      <c r="FL119" t="s">
        <v>177</v>
      </c>
      <c r="FO119" t="s">
        <v>190</v>
      </c>
      <c r="FP119" t="s">
        <v>191</v>
      </c>
      <c r="FQ119" t="s">
        <v>191</v>
      </c>
      <c r="FR119" t="s">
        <v>191</v>
      </c>
      <c r="FS119" t="s">
        <v>191</v>
      </c>
      <c r="FT119" t="s">
        <v>191</v>
      </c>
      <c r="FU119" t="s">
        <v>191</v>
      </c>
      <c r="FV119" t="s">
        <v>191</v>
      </c>
      <c r="FW119" t="s">
        <v>191</v>
      </c>
      <c r="FX119" t="s">
        <v>191</v>
      </c>
      <c r="FY119">
        <v>0</v>
      </c>
      <c r="FZ119" t="s">
        <v>177</v>
      </c>
      <c r="GA119" t="s">
        <v>1481</v>
      </c>
      <c r="GB119" t="s">
        <v>1482</v>
      </c>
      <c r="GC119" t="s">
        <v>1483</v>
      </c>
      <c r="GD119" t="s">
        <v>224</v>
      </c>
      <c r="GE119" t="s">
        <v>1484</v>
      </c>
      <c r="GX119">
        <v>39668947</v>
      </c>
      <c r="GY119" t="s">
        <v>1485</v>
      </c>
      <c r="GZ119" t="s">
        <v>1486</v>
      </c>
      <c r="HB119">
        <v>118</v>
      </c>
    </row>
    <row r="120" spans="1:210" x14ac:dyDescent="0.25">
      <c r="A120" t="s">
        <v>1487</v>
      </c>
      <c r="B120" t="s">
        <v>1488</v>
      </c>
      <c r="F120" t="s">
        <v>940</v>
      </c>
      <c r="G120" t="s">
        <v>582</v>
      </c>
      <c r="H120" t="s">
        <v>169</v>
      </c>
      <c r="I120" t="s">
        <v>170</v>
      </c>
      <c r="J120" t="s">
        <v>1188</v>
      </c>
      <c r="K120" t="s">
        <v>1489</v>
      </c>
      <c r="L120" t="s">
        <v>1490</v>
      </c>
      <c r="M120">
        <v>1</v>
      </c>
      <c r="N120">
        <v>1</v>
      </c>
      <c r="O120">
        <v>2</v>
      </c>
      <c r="P120" t="s">
        <v>264</v>
      </c>
      <c r="Q120" t="s">
        <v>186</v>
      </c>
      <c r="R120" t="s">
        <v>175</v>
      </c>
      <c r="S120" t="s">
        <v>175</v>
      </c>
      <c r="T120" t="s">
        <v>177</v>
      </c>
      <c r="U120">
        <v>0</v>
      </c>
      <c r="V120">
        <v>0</v>
      </c>
      <c r="W120">
        <v>1</v>
      </c>
      <c r="X120">
        <v>2</v>
      </c>
      <c r="Y120" s="5" t="s">
        <v>3412</v>
      </c>
      <c r="Z120" t="s">
        <v>177</v>
      </c>
      <c r="AA120" t="s">
        <v>177</v>
      </c>
      <c r="AB120" t="s">
        <v>179</v>
      </c>
      <c r="AC120" t="s">
        <v>177</v>
      </c>
      <c r="AD120" t="s">
        <v>177</v>
      </c>
      <c r="AE120" t="s">
        <v>179</v>
      </c>
      <c r="AF120" t="s">
        <v>177</v>
      </c>
      <c r="AG120" t="s">
        <v>177</v>
      </c>
      <c r="AH120" t="s">
        <v>177</v>
      </c>
      <c r="AI120" t="s">
        <v>177</v>
      </c>
      <c r="AJ120" t="s">
        <v>177</v>
      </c>
      <c r="AK120" t="s">
        <v>177</v>
      </c>
      <c r="AL120" t="s">
        <v>179</v>
      </c>
      <c r="AM120" t="s">
        <v>177</v>
      </c>
      <c r="AN120" t="s">
        <v>177</v>
      </c>
      <c r="AO120" t="s">
        <v>177</v>
      </c>
      <c r="AP120" t="s">
        <v>177</v>
      </c>
      <c r="AQ120" t="s">
        <v>177</v>
      </c>
      <c r="AR120" t="s">
        <v>179</v>
      </c>
      <c r="AS120" t="s">
        <v>376</v>
      </c>
      <c r="AT120">
        <v>0</v>
      </c>
      <c r="BE120" t="s">
        <v>181</v>
      </c>
      <c r="BF120" t="s">
        <v>177</v>
      </c>
      <c r="BG120" t="s">
        <v>177</v>
      </c>
      <c r="BH120" t="s">
        <v>177</v>
      </c>
      <c r="BI120" t="s">
        <v>177</v>
      </c>
      <c r="BJ120" t="s">
        <v>177</v>
      </c>
      <c r="BK120" t="s">
        <v>177</v>
      </c>
      <c r="BL120" t="s">
        <v>188</v>
      </c>
      <c r="BM120" t="s">
        <v>177</v>
      </c>
      <c r="BN120" t="s">
        <v>177</v>
      </c>
      <c r="BO120" t="s">
        <v>177</v>
      </c>
      <c r="BP120" t="s">
        <v>205</v>
      </c>
      <c r="BQ120" t="s">
        <v>177</v>
      </c>
      <c r="BR120" t="s">
        <v>177</v>
      </c>
      <c r="BS120" t="s">
        <v>177</v>
      </c>
      <c r="BT120">
        <f t="shared" si="16"/>
        <v>40</v>
      </c>
      <c r="BV120">
        <v>3</v>
      </c>
      <c r="BW120">
        <v>1</v>
      </c>
      <c r="BX120">
        <v>1</v>
      </c>
      <c r="BY120" t="s">
        <v>650</v>
      </c>
      <c r="BZ120" t="s">
        <v>736</v>
      </c>
      <c r="CA120" t="s">
        <v>179</v>
      </c>
      <c r="CB120" t="s">
        <v>177</v>
      </c>
      <c r="CC120" t="s">
        <v>177</v>
      </c>
      <c r="CD120" t="s">
        <v>177</v>
      </c>
      <c r="CE120" t="s">
        <v>177</v>
      </c>
      <c r="CF120" t="s">
        <v>175</v>
      </c>
      <c r="CG120">
        <v>1</v>
      </c>
      <c r="CH120" t="s">
        <v>288</v>
      </c>
      <c r="CI120" t="s">
        <v>1399</v>
      </c>
      <c r="CJ120" t="s">
        <v>179</v>
      </c>
      <c r="CK120" t="s">
        <v>177</v>
      </c>
      <c r="CL120" t="s">
        <v>177</v>
      </c>
      <c r="CM120" t="s">
        <v>177</v>
      </c>
      <c r="CN120" t="s">
        <v>177</v>
      </c>
      <c r="CO120" t="s">
        <v>179</v>
      </c>
      <c r="CP120" t="s">
        <v>177</v>
      </c>
      <c r="CQ120" t="s">
        <v>177</v>
      </c>
      <c r="CR120" t="s">
        <v>177</v>
      </c>
      <c r="CS120" t="s">
        <v>177</v>
      </c>
      <c r="CW120" t="s">
        <v>175</v>
      </c>
      <c r="CX120" t="s">
        <v>186</v>
      </c>
      <c r="DA120" t="s">
        <v>177</v>
      </c>
      <c r="DB120" t="s">
        <v>188</v>
      </c>
      <c r="DC120" t="s">
        <v>177</v>
      </c>
      <c r="DD120" t="s">
        <v>177</v>
      </c>
      <c r="DE120" s="18">
        <f t="shared" si="17"/>
        <v>5</v>
      </c>
      <c r="DF120" s="23">
        <v>2</v>
      </c>
      <c r="DG120" s="26">
        <f t="shared" si="18"/>
        <v>10</v>
      </c>
      <c r="DH120" s="18" t="s">
        <v>177</v>
      </c>
      <c r="DI120" s="23">
        <v>3</v>
      </c>
      <c r="DJ120" s="26">
        <f t="shared" si="19"/>
        <v>0</v>
      </c>
      <c r="DK120" t="s">
        <v>177</v>
      </c>
      <c r="DL120" t="s">
        <v>175</v>
      </c>
      <c r="DM120" t="s">
        <v>186</v>
      </c>
      <c r="DN120" t="s">
        <v>177</v>
      </c>
      <c r="DO120" s="18">
        <f t="shared" si="29"/>
        <v>5</v>
      </c>
      <c r="DP120" s="23">
        <v>4</v>
      </c>
      <c r="DQ120" s="26">
        <f t="shared" si="20"/>
        <v>20</v>
      </c>
      <c r="DR120" t="s">
        <v>179</v>
      </c>
      <c r="DS120" s="18" t="s">
        <v>179</v>
      </c>
      <c r="DT120" s="23">
        <v>0.5</v>
      </c>
      <c r="DU120" s="26">
        <f t="shared" si="21"/>
        <v>0.5</v>
      </c>
      <c r="DV120" t="s">
        <v>187</v>
      </c>
      <c r="DW120" t="s">
        <v>188</v>
      </c>
      <c r="DX120" s="18">
        <v>7</v>
      </c>
      <c r="DY120" s="23">
        <v>4</v>
      </c>
      <c r="DZ120" s="26">
        <f t="shared" si="23"/>
        <v>28</v>
      </c>
      <c r="EA120" t="s">
        <v>177</v>
      </c>
      <c r="EB120" s="18" t="s">
        <v>177</v>
      </c>
      <c r="EC120" s="23">
        <v>1</v>
      </c>
      <c r="ED120" s="26">
        <f t="shared" si="24"/>
        <v>0</v>
      </c>
      <c r="EE120" t="s">
        <v>177</v>
      </c>
      <c r="EF120" s="18" t="s">
        <v>177</v>
      </c>
      <c r="EG120" s="23">
        <v>1</v>
      </c>
      <c r="EH120" s="26">
        <f t="shared" si="25"/>
        <v>0</v>
      </c>
      <c r="EI120" t="s">
        <v>264</v>
      </c>
      <c r="EJ120" s="18" t="s">
        <v>264</v>
      </c>
      <c r="EK120" s="23">
        <v>0.5</v>
      </c>
      <c r="EL120" s="26">
        <f t="shared" si="26"/>
        <v>3.5</v>
      </c>
      <c r="EM120" t="s">
        <v>177</v>
      </c>
      <c r="EN120" s="18" t="s">
        <v>177</v>
      </c>
      <c r="EO120" s="23">
        <v>0</v>
      </c>
      <c r="EP120" s="3">
        <f t="shared" si="27"/>
        <v>62</v>
      </c>
      <c r="EQ120" s="29">
        <f t="shared" si="28"/>
        <v>25</v>
      </c>
      <c r="ER120">
        <v>1</v>
      </c>
      <c r="ES120" t="s">
        <v>316</v>
      </c>
      <c r="EV120" t="s">
        <v>235</v>
      </c>
      <c r="EW120">
        <v>1</v>
      </c>
      <c r="EX120">
        <v>1</v>
      </c>
      <c r="EY120">
        <v>1</v>
      </c>
      <c r="EZ120">
        <v>1</v>
      </c>
      <c r="FA120">
        <v>0</v>
      </c>
      <c r="FE120">
        <v>1</v>
      </c>
      <c r="FG120" t="s">
        <v>179</v>
      </c>
      <c r="FH120" t="s">
        <v>175</v>
      </c>
      <c r="FI120" t="s">
        <v>179</v>
      </c>
      <c r="FJ120" t="s">
        <v>179</v>
      </c>
      <c r="FK120" t="s">
        <v>179</v>
      </c>
      <c r="FL120" t="s">
        <v>179</v>
      </c>
      <c r="FO120" t="s">
        <v>190</v>
      </c>
      <c r="FP120" t="s">
        <v>191</v>
      </c>
      <c r="FQ120" t="s">
        <v>191</v>
      </c>
      <c r="FR120" t="s">
        <v>191</v>
      </c>
      <c r="FS120" t="s">
        <v>191</v>
      </c>
      <c r="FT120" t="s">
        <v>191</v>
      </c>
      <c r="FU120" t="s">
        <v>191</v>
      </c>
      <c r="FV120" t="s">
        <v>191</v>
      </c>
      <c r="FW120" t="s">
        <v>191</v>
      </c>
      <c r="FX120" t="s">
        <v>191</v>
      </c>
      <c r="FY120">
        <v>1</v>
      </c>
      <c r="FZ120" t="s">
        <v>175</v>
      </c>
      <c r="GA120" t="s">
        <v>1491</v>
      </c>
      <c r="GB120" t="s">
        <v>1492</v>
      </c>
      <c r="GC120" t="s">
        <v>1493</v>
      </c>
      <c r="GD120" t="s">
        <v>1473</v>
      </c>
      <c r="GE120" t="s">
        <v>1494</v>
      </c>
      <c r="GX120">
        <v>39668949</v>
      </c>
      <c r="GY120" t="s">
        <v>1495</v>
      </c>
      <c r="GZ120" t="s">
        <v>1496</v>
      </c>
      <c r="HB120">
        <v>119</v>
      </c>
    </row>
    <row r="121" spans="1:210" x14ac:dyDescent="0.25">
      <c r="A121" t="s">
        <v>1497</v>
      </c>
      <c r="B121" t="s">
        <v>1498</v>
      </c>
      <c r="F121" t="s">
        <v>940</v>
      </c>
      <c r="G121" t="s">
        <v>582</v>
      </c>
      <c r="H121" t="s">
        <v>169</v>
      </c>
      <c r="I121" t="s">
        <v>170</v>
      </c>
      <c r="J121" t="s">
        <v>1188</v>
      </c>
      <c r="K121" t="s">
        <v>1499</v>
      </c>
      <c r="L121" t="s">
        <v>1500</v>
      </c>
      <c r="M121">
        <v>1</v>
      </c>
      <c r="N121">
        <v>1</v>
      </c>
      <c r="O121">
        <v>2</v>
      </c>
      <c r="P121" t="s">
        <v>232</v>
      </c>
      <c r="Q121" t="s">
        <v>186</v>
      </c>
      <c r="R121" t="s">
        <v>187</v>
      </c>
      <c r="S121" t="s">
        <v>175</v>
      </c>
      <c r="T121" t="s">
        <v>177</v>
      </c>
      <c r="U121">
        <v>0</v>
      </c>
      <c r="V121">
        <v>0</v>
      </c>
      <c r="W121">
        <v>1</v>
      </c>
      <c r="X121">
        <v>2</v>
      </c>
      <c r="Y121" s="5" t="s">
        <v>3367</v>
      </c>
      <c r="Z121" t="s">
        <v>177</v>
      </c>
      <c r="AA121" t="s">
        <v>177</v>
      </c>
      <c r="AB121" t="s">
        <v>179</v>
      </c>
      <c r="AC121" t="s">
        <v>177</v>
      </c>
      <c r="AD121" t="s">
        <v>177</v>
      </c>
      <c r="AE121" t="s">
        <v>179</v>
      </c>
      <c r="AF121" t="s">
        <v>177</v>
      </c>
      <c r="AG121" t="s">
        <v>177</v>
      </c>
      <c r="AH121" t="s">
        <v>177</v>
      </c>
      <c r="AI121" t="s">
        <v>177</v>
      </c>
      <c r="AJ121" t="s">
        <v>177</v>
      </c>
      <c r="AK121" t="s">
        <v>177</v>
      </c>
      <c r="AL121" t="s">
        <v>177</v>
      </c>
      <c r="AM121" t="s">
        <v>179</v>
      </c>
      <c r="AN121" t="s">
        <v>177</v>
      </c>
      <c r="AO121" t="s">
        <v>177</v>
      </c>
      <c r="AP121" t="s">
        <v>177</v>
      </c>
      <c r="AQ121" t="s">
        <v>177</v>
      </c>
      <c r="AR121" t="s">
        <v>179</v>
      </c>
      <c r="AS121" t="s">
        <v>206</v>
      </c>
      <c r="AT121">
        <v>0</v>
      </c>
      <c r="BE121" t="s">
        <v>314</v>
      </c>
      <c r="BF121" t="s">
        <v>177</v>
      </c>
      <c r="BG121" t="s">
        <v>177</v>
      </c>
      <c r="BH121" t="s">
        <v>177</v>
      </c>
      <c r="BI121" t="s">
        <v>177</v>
      </c>
      <c r="BJ121" t="s">
        <v>177</v>
      </c>
      <c r="BK121" t="s">
        <v>177</v>
      </c>
      <c r="BL121" t="s">
        <v>188</v>
      </c>
      <c r="BM121" t="s">
        <v>188</v>
      </c>
      <c r="BN121" t="s">
        <v>188</v>
      </c>
      <c r="BO121" t="s">
        <v>177</v>
      </c>
      <c r="BP121" t="s">
        <v>188</v>
      </c>
      <c r="BQ121" t="s">
        <v>177</v>
      </c>
      <c r="BR121" t="s">
        <v>177</v>
      </c>
      <c r="BS121" t="s">
        <v>177</v>
      </c>
      <c r="BT121">
        <f t="shared" si="16"/>
        <v>45</v>
      </c>
      <c r="BV121">
        <v>3</v>
      </c>
      <c r="BW121">
        <v>1</v>
      </c>
      <c r="BX121">
        <v>1</v>
      </c>
      <c r="BY121" t="s">
        <v>206</v>
      </c>
      <c r="BZ121" t="s">
        <v>376</v>
      </c>
      <c r="CA121" t="s">
        <v>177</v>
      </c>
      <c r="CB121" t="s">
        <v>179</v>
      </c>
      <c r="CC121" t="s">
        <v>177</v>
      </c>
      <c r="CD121" t="s">
        <v>177</v>
      </c>
      <c r="CE121" t="s">
        <v>177</v>
      </c>
      <c r="CF121" t="s">
        <v>175</v>
      </c>
      <c r="CG121">
        <v>1</v>
      </c>
      <c r="CH121" t="s">
        <v>376</v>
      </c>
      <c r="CI121" t="s">
        <v>809</v>
      </c>
      <c r="CJ121" t="s">
        <v>179</v>
      </c>
      <c r="CK121" t="s">
        <v>177</v>
      </c>
      <c r="CL121" t="s">
        <v>177</v>
      </c>
      <c r="CM121" t="s">
        <v>177</v>
      </c>
      <c r="CN121" t="s">
        <v>177</v>
      </c>
      <c r="CO121" t="s">
        <v>179</v>
      </c>
      <c r="CP121" t="s">
        <v>177</v>
      </c>
      <c r="CQ121" t="s">
        <v>177</v>
      </c>
      <c r="CR121" t="s">
        <v>177</v>
      </c>
      <c r="CS121" t="s">
        <v>177</v>
      </c>
      <c r="CW121" t="s">
        <v>175</v>
      </c>
      <c r="CX121" t="s">
        <v>186</v>
      </c>
      <c r="DA121" t="s">
        <v>177</v>
      </c>
      <c r="DB121" t="s">
        <v>187</v>
      </c>
      <c r="DC121" t="s">
        <v>177</v>
      </c>
      <c r="DD121" t="s">
        <v>177</v>
      </c>
      <c r="DE121" s="18">
        <f t="shared" si="17"/>
        <v>4</v>
      </c>
      <c r="DF121" s="23">
        <v>2</v>
      </c>
      <c r="DG121" s="26">
        <f t="shared" si="18"/>
        <v>8</v>
      </c>
      <c r="DH121" s="18" t="s">
        <v>177</v>
      </c>
      <c r="DI121" s="23">
        <v>3</v>
      </c>
      <c r="DJ121" s="26">
        <f t="shared" si="19"/>
        <v>0</v>
      </c>
      <c r="DK121" t="s">
        <v>177</v>
      </c>
      <c r="DL121" t="s">
        <v>186</v>
      </c>
      <c r="DM121" t="s">
        <v>175</v>
      </c>
      <c r="DN121" t="s">
        <v>177</v>
      </c>
      <c r="DO121" s="18">
        <f t="shared" si="29"/>
        <v>5</v>
      </c>
      <c r="DP121" s="23">
        <v>4</v>
      </c>
      <c r="DQ121" s="26">
        <f t="shared" si="20"/>
        <v>20</v>
      </c>
      <c r="DR121" t="s">
        <v>179</v>
      </c>
      <c r="DS121" s="18" t="s">
        <v>179</v>
      </c>
      <c r="DT121" s="23">
        <v>0.5</v>
      </c>
      <c r="DU121" s="26">
        <f t="shared" si="21"/>
        <v>0.5</v>
      </c>
      <c r="DV121" t="s">
        <v>175</v>
      </c>
      <c r="DW121" t="s">
        <v>186</v>
      </c>
      <c r="DX121" s="18">
        <f t="shared" si="22"/>
        <v>5</v>
      </c>
      <c r="DY121" s="23">
        <v>4</v>
      </c>
      <c r="DZ121" s="26">
        <f t="shared" si="23"/>
        <v>20</v>
      </c>
      <c r="EA121" t="s">
        <v>175</v>
      </c>
      <c r="EB121" s="18" t="s">
        <v>175</v>
      </c>
      <c r="EC121" s="23">
        <v>1</v>
      </c>
      <c r="ED121" s="26">
        <f t="shared" si="24"/>
        <v>2</v>
      </c>
      <c r="EE121" t="s">
        <v>177</v>
      </c>
      <c r="EF121" s="18" t="s">
        <v>177</v>
      </c>
      <c r="EG121" s="23">
        <v>1</v>
      </c>
      <c r="EH121" s="26">
        <f t="shared" si="25"/>
        <v>0</v>
      </c>
      <c r="EI121" t="s">
        <v>264</v>
      </c>
      <c r="EJ121" s="18" t="s">
        <v>264</v>
      </c>
      <c r="EK121" s="23">
        <v>0.5</v>
      </c>
      <c r="EL121" s="26">
        <f t="shared" si="26"/>
        <v>3.5</v>
      </c>
      <c r="EM121" t="s">
        <v>177</v>
      </c>
      <c r="EN121" s="18" t="s">
        <v>177</v>
      </c>
      <c r="EO121" s="23">
        <v>0</v>
      </c>
      <c r="EP121" s="3">
        <f t="shared" si="27"/>
        <v>54</v>
      </c>
      <c r="EQ121" s="29">
        <f t="shared" si="28"/>
        <v>24</v>
      </c>
      <c r="ER121">
        <v>1</v>
      </c>
      <c r="ES121" t="s">
        <v>189</v>
      </c>
      <c r="EV121" t="s">
        <v>176</v>
      </c>
      <c r="EW121">
        <v>1</v>
      </c>
      <c r="EX121">
        <v>1</v>
      </c>
      <c r="EY121">
        <v>0</v>
      </c>
      <c r="FA121">
        <v>1</v>
      </c>
      <c r="FB121">
        <v>1</v>
      </c>
      <c r="FE121">
        <v>1</v>
      </c>
      <c r="FG121" t="s">
        <v>179</v>
      </c>
      <c r="FH121" t="s">
        <v>179</v>
      </c>
      <c r="FI121" t="s">
        <v>175</v>
      </c>
      <c r="FJ121" t="s">
        <v>179</v>
      </c>
      <c r="FK121" t="s">
        <v>177</v>
      </c>
      <c r="FL121" t="s">
        <v>177</v>
      </c>
      <c r="FO121" t="s">
        <v>190</v>
      </c>
      <c r="FP121" t="s">
        <v>191</v>
      </c>
      <c r="FQ121" t="s">
        <v>191</v>
      </c>
      <c r="FR121" t="s">
        <v>191</v>
      </c>
      <c r="FS121" t="s">
        <v>191</v>
      </c>
      <c r="FT121" t="s">
        <v>191</v>
      </c>
      <c r="FU121" t="s">
        <v>191</v>
      </c>
      <c r="FV121" t="s">
        <v>191</v>
      </c>
      <c r="FW121" t="s">
        <v>191</v>
      </c>
      <c r="FX121" t="s">
        <v>191</v>
      </c>
      <c r="FY121">
        <v>1</v>
      </c>
      <c r="FZ121" t="s">
        <v>175</v>
      </c>
      <c r="GA121" t="s">
        <v>1501</v>
      </c>
      <c r="GB121" t="s">
        <v>1502</v>
      </c>
      <c r="GC121" t="s">
        <v>1503</v>
      </c>
      <c r="GD121" t="s">
        <v>677</v>
      </c>
      <c r="GE121" t="s">
        <v>1504</v>
      </c>
      <c r="GX121">
        <v>39668951</v>
      </c>
      <c r="GY121" t="s">
        <v>1505</v>
      </c>
      <c r="GZ121" t="s">
        <v>1506</v>
      </c>
      <c r="HB121">
        <v>120</v>
      </c>
    </row>
    <row r="122" spans="1:210" x14ac:dyDescent="0.25">
      <c r="A122" t="s">
        <v>1507</v>
      </c>
      <c r="B122" t="s">
        <v>1508</v>
      </c>
      <c r="F122" t="s">
        <v>940</v>
      </c>
      <c r="G122" t="s">
        <v>582</v>
      </c>
      <c r="H122" t="s">
        <v>169</v>
      </c>
      <c r="I122" t="s">
        <v>170</v>
      </c>
      <c r="J122" t="s">
        <v>1188</v>
      </c>
      <c r="K122" t="s">
        <v>1509</v>
      </c>
      <c r="L122" t="s">
        <v>1510</v>
      </c>
      <c r="M122">
        <v>1</v>
      </c>
      <c r="N122">
        <v>1</v>
      </c>
      <c r="O122">
        <v>2</v>
      </c>
      <c r="P122" t="s">
        <v>183</v>
      </c>
      <c r="Q122" t="s">
        <v>186</v>
      </c>
      <c r="R122" t="s">
        <v>187</v>
      </c>
      <c r="S122" t="s">
        <v>186</v>
      </c>
      <c r="T122" t="s">
        <v>177</v>
      </c>
      <c r="U122">
        <v>0</v>
      </c>
      <c r="V122">
        <v>0</v>
      </c>
      <c r="W122">
        <v>1</v>
      </c>
      <c r="X122">
        <v>2</v>
      </c>
      <c r="Y122" s="5" t="s">
        <v>3348</v>
      </c>
      <c r="Z122" t="s">
        <v>177</v>
      </c>
      <c r="AA122" t="s">
        <v>179</v>
      </c>
      <c r="AB122" t="s">
        <v>179</v>
      </c>
      <c r="AC122" t="s">
        <v>177</v>
      </c>
      <c r="AD122" t="s">
        <v>177</v>
      </c>
      <c r="AE122" t="s">
        <v>177</v>
      </c>
      <c r="AF122" t="s">
        <v>177</v>
      </c>
      <c r="AG122" t="s">
        <v>177</v>
      </c>
      <c r="AH122" t="s">
        <v>177</v>
      </c>
      <c r="AI122" t="s">
        <v>177</v>
      </c>
      <c r="AJ122" t="s">
        <v>179</v>
      </c>
      <c r="AK122" t="s">
        <v>177</v>
      </c>
      <c r="AL122" t="s">
        <v>177</v>
      </c>
      <c r="AM122" t="s">
        <v>177</v>
      </c>
      <c r="AN122" t="s">
        <v>177</v>
      </c>
      <c r="AO122" t="s">
        <v>177</v>
      </c>
      <c r="AP122" t="s">
        <v>177</v>
      </c>
      <c r="AQ122" t="s">
        <v>177</v>
      </c>
      <c r="AR122" t="s">
        <v>179</v>
      </c>
      <c r="AS122" t="s">
        <v>376</v>
      </c>
      <c r="AT122">
        <v>0</v>
      </c>
      <c r="BE122" t="s">
        <v>180</v>
      </c>
      <c r="BF122" t="s">
        <v>177</v>
      </c>
      <c r="BG122" t="s">
        <v>177</v>
      </c>
      <c r="BH122" t="s">
        <v>177</v>
      </c>
      <c r="BI122" t="s">
        <v>177</v>
      </c>
      <c r="BJ122" t="s">
        <v>177</v>
      </c>
      <c r="BK122" t="s">
        <v>177</v>
      </c>
      <c r="BL122" t="s">
        <v>177</v>
      </c>
      <c r="BM122" t="s">
        <v>177</v>
      </c>
      <c r="BN122" t="s">
        <v>177</v>
      </c>
      <c r="BO122" t="s">
        <v>177</v>
      </c>
      <c r="BP122" t="s">
        <v>188</v>
      </c>
      <c r="BQ122" t="s">
        <v>177</v>
      </c>
      <c r="BR122" t="s">
        <v>177</v>
      </c>
      <c r="BS122" t="s">
        <v>205</v>
      </c>
      <c r="BT122">
        <f t="shared" si="16"/>
        <v>50</v>
      </c>
      <c r="BV122">
        <v>3</v>
      </c>
      <c r="BW122">
        <v>1</v>
      </c>
      <c r="BX122">
        <v>0</v>
      </c>
      <c r="CA122" t="s">
        <v>177</v>
      </c>
      <c r="CB122" t="s">
        <v>177</v>
      </c>
      <c r="CC122" t="s">
        <v>179</v>
      </c>
      <c r="CD122" t="s">
        <v>177</v>
      </c>
      <c r="CE122" t="s">
        <v>179</v>
      </c>
      <c r="CF122" t="s">
        <v>187</v>
      </c>
      <c r="CG122">
        <v>0</v>
      </c>
      <c r="CW122" t="s">
        <v>179</v>
      </c>
      <c r="CX122" t="s">
        <v>186</v>
      </c>
      <c r="DA122" t="s">
        <v>177</v>
      </c>
      <c r="DB122" t="s">
        <v>235</v>
      </c>
      <c r="DC122" t="s">
        <v>177</v>
      </c>
      <c r="DD122" t="s">
        <v>177</v>
      </c>
      <c r="DE122" s="18">
        <f t="shared" si="17"/>
        <v>6</v>
      </c>
      <c r="DF122" s="23">
        <v>2</v>
      </c>
      <c r="DG122" s="26">
        <f t="shared" si="18"/>
        <v>12</v>
      </c>
      <c r="DH122" s="18" t="s">
        <v>177</v>
      </c>
      <c r="DI122" s="23">
        <v>3</v>
      </c>
      <c r="DJ122" s="26">
        <f t="shared" si="19"/>
        <v>0</v>
      </c>
      <c r="DK122" t="s">
        <v>177</v>
      </c>
      <c r="DL122" t="s">
        <v>186</v>
      </c>
      <c r="DM122" t="s">
        <v>175</v>
      </c>
      <c r="DN122" t="s">
        <v>177</v>
      </c>
      <c r="DO122" s="18">
        <f t="shared" si="29"/>
        <v>5</v>
      </c>
      <c r="DP122" s="23">
        <v>4</v>
      </c>
      <c r="DQ122" s="26">
        <f t="shared" si="20"/>
        <v>20</v>
      </c>
      <c r="DR122" t="s">
        <v>188</v>
      </c>
      <c r="DS122" s="18" t="s">
        <v>188</v>
      </c>
      <c r="DT122" s="23">
        <v>0.5</v>
      </c>
      <c r="DU122" s="26">
        <f t="shared" si="21"/>
        <v>2.5</v>
      </c>
      <c r="DV122" t="s">
        <v>187</v>
      </c>
      <c r="DW122" t="s">
        <v>188</v>
      </c>
      <c r="DX122" s="18">
        <v>7</v>
      </c>
      <c r="DY122" s="23">
        <v>4</v>
      </c>
      <c r="DZ122" s="26">
        <f t="shared" si="23"/>
        <v>28</v>
      </c>
      <c r="EA122" t="s">
        <v>177</v>
      </c>
      <c r="EB122" s="18" t="s">
        <v>177</v>
      </c>
      <c r="EC122" s="23">
        <v>1</v>
      </c>
      <c r="ED122" s="26">
        <f t="shared" si="24"/>
        <v>0</v>
      </c>
      <c r="EE122" t="s">
        <v>177</v>
      </c>
      <c r="EF122" s="18" t="s">
        <v>177</v>
      </c>
      <c r="EG122" s="23">
        <v>1</v>
      </c>
      <c r="EH122" s="26">
        <f t="shared" si="25"/>
        <v>0</v>
      </c>
      <c r="EI122" t="s">
        <v>264</v>
      </c>
      <c r="EJ122" s="18" t="s">
        <v>264</v>
      </c>
      <c r="EK122" s="23">
        <v>0.5</v>
      </c>
      <c r="EL122" s="26">
        <f t="shared" si="26"/>
        <v>3.5</v>
      </c>
      <c r="EM122" t="s">
        <v>177</v>
      </c>
      <c r="EN122" s="18" t="s">
        <v>177</v>
      </c>
      <c r="EO122" s="23">
        <v>0</v>
      </c>
      <c r="EP122" s="3">
        <f t="shared" si="27"/>
        <v>66</v>
      </c>
      <c r="EQ122" s="29">
        <f t="shared" si="28"/>
        <v>30</v>
      </c>
      <c r="ER122">
        <v>1</v>
      </c>
      <c r="ES122" t="s">
        <v>189</v>
      </c>
      <c r="EV122" t="s">
        <v>176</v>
      </c>
      <c r="EW122">
        <v>1</v>
      </c>
      <c r="EX122">
        <v>1</v>
      </c>
      <c r="EY122">
        <v>1</v>
      </c>
      <c r="EZ122">
        <v>1</v>
      </c>
      <c r="FA122">
        <v>0</v>
      </c>
      <c r="FE122">
        <v>0</v>
      </c>
      <c r="FG122" t="s">
        <v>179</v>
      </c>
      <c r="FH122" t="s">
        <v>175</v>
      </c>
      <c r="FI122" t="s">
        <v>179</v>
      </c>
      <c r="FJ122" t="s">
        <v>187</v>
      </c>
      <c r="FK122" t="s">
        <v>177</v>
      </c>
      <c r="FL122" t="s">
        <v>177</v>
      </c>
      <c r="FO122" t="s">
        <v>190</v>
      </c>
      <c r="FP122" t="s">
        <v>191</v>
      </c>
      <c r="FQ122" t="s">
        <v>191</v>
      </c>
      <c r="FR122" t="s">
        <v>191</v>
      </c>
      <c r="FS122" t="s">
        <v>191</v>
      </c>
      <c r="FT122" t="s">
        <v>191</v>
      </c>
      <c r="FU122" t="s">
        <v>191</v>
      </c>
      <c r="FV122" t="s">
        <v>191</v>
      </c>
      <c r="FW122" t="s">
        <v>191</v>
      </c>
      <c r="FX122" t="s">
        <v>191</v>
      </c>
      <c r="FY122">
        <v>1</v>
      </c>
      <c r="FZ122" t="s">
        <v>179</v>
      </c>
      <c r="GA122" t="s">
        <v>1511</v>
      </c>
      <c r="GB122" t="s">
        <v>1512</v>
      </c>
      <c r="GC122" t="s">
        <v>1513</v>
      </c>
      <c r="GD122" t="s">
        <v>211</v>
      </c>
      <c r="GE122" t="s">
        <v>368</v>
      </c>
      <c r="GX122">
        <v>39668955</v>
      </c>
      <c r="GY122" t="s">
        <v>1514</v>
      </c>
      <c r="GZ122" t="s">
        <v>1515</v>
      </c>
      <c r="HB122">
        <v>121</v>
      </c>
    </row>
    <row r="123" spans="1:210" x14ac:dyDescent="0.25">
      <c r="A123" t="s">
        <v>1516</v>
      </c>
      <c r="B123" t="s">
        <v>1517</v>
      </c>
      <c r="F123" t="s">
        <v>940</v>
      </c>
      <c r="G123" t="s">
        <v>582</v>
      </c>
      <c r="H123" t="s">
        <v>169</v>
      </c>
      <c r="I123" t="s">
        <v>170</v>
      </c>
      <c r="J123" t="s">
        <v>1188</v>
      </c>
      <c r="K123" t="s">
        <v>1518</v>
      </c>
      <c r="L123" t="s">
        <v>1519</v>
      </c>
      <c r="M123">
        <v>1</v>
      </c>
      <c r="N123">
        <v>1</v>
      </c>
      <c r="O123">
        <v>2</v>
      </c>
      <c r="P123" t="s">
        <v>186</v>
      </c>
      <c r="Q123" t="s">
        <v>179</v>
      </c>
      <c r="R123" t="s">
        <v>1387</v>
      </c>
      <c r="S123" t="s">
        <v>175</v>
      </c>
      <c r="T123" t="s">
        <v>177</v>
      </c>
      <c r="U123">
        <v>0</v>
      </c>
      <c r="V123">
        <v>0</v>
      </c>
      <c r="W123">
        <v>1</v>
      </c>
      <c r="X123">
        <v>2</v>
      </c>
      <c r="Y123" s="5" t="s">
        <v>3386</v>
      </c>
      <c r="Z123" t="s">
        <v>177</v>
      </c>
      <c r="AA123" t="s">
        <v>177</v>
      </c>
      <c r="AB123" t="s">
        <v>179</v>
      </c>
      <c r="AC123" t="s">
        <v>177</v>
      </c>
      <c r="AD123" t="s">
        <v>177</v>
      </c>
      <c r="AE123" t="s">
        <v>179</v>
      </c>
      <c r="AF123" t="s">
        <v>177</v>
      </c>
      <c r="AG123" t="s">
        <v>177</v>
      </c>
      <c r="AH123" t="s">
        <v>177</v>
      </c>
      <c r="AI123" t="s">
        <v>177</v>
      </c>
      <c r="AJ123" t="s">
        <v>177</v>
      </c>
      <c r="AK123" t="s">
        <v>179</v>
      </c>
      <c r="AL123" t="s">
        <v>177</v>
      </c>
      <c r="AM123" t="s">
        <v>177</v>
      </c>
      <c r="AN123" t="s">
        <v>177</v>
      </c>
      <c r="AO123" t="s">
        <v>177</v>
      </c>
      <c r="AP123" t="s">
        <v>177</v>
      </c>
      <c r="AQ123" t="s">
        <v>177</v>
      </c>
      <c r="AR123" t="s">
        <v>179</v>
      </c>
      <c r="AS123" t="s">
        <v>204</v>
      </c>
      <c r="AT123">
        <v>0</v>
      </c>
      <c r="BE123" t="s">
        <v>181</v>
      </c>
      <c r="BF123" t="s">
        <v>177</v>
      </c>
      <c r="BG123" t="s">
        <v>177</v>
      </c>
      <c r="BH123" t="s">
        <v>177</v>
      </c>
      <c r="BI123" t="s">
        <v>177</v>
      </c>
      <c r="BJ123" t="s">
        <v>177</v>
      </c>
      <c r="BK123" t="s">
        <v>177</v>
      </c>
      <c r="BL123" t="s">
        <v>177</v>
      </c>
      <c r="BM123" t="s">
        <v>177</v>
      </c>
      <c r="BN123" t="s">
        <v>177</v>
      </c>
      <c r="BO123" t="s">
        <v>177</v>
      </c>
      <c r="BP123" t="s">
        <v>183</v>
      </c>
      <c r="BQ123" t="s">
        <v>177</v>
      </c>
      <c r="BR123" t="s">
        <v>177</v>
      </c>
      <c r="BS123" t="s">
        <v>177</v>
      </c>
      <c r="BT123">
        <f t="shared" si="16"/>
        <v>30</v>
      </c>
      <c r="BV123">
        <v>3</v>
      </c>
      <c r="BW123">
        <v>1</v>
      </c>
      <c r="BX123">
        <v>0</v>
      </c>
      <c r="CA123" t="s">
        <v>177</v>
      </c>
      <c r="CB123" t="s">
        <v>177</v>
      </c>
      <c r="CC123" t="s">
        <v>179</v>
      </c>
      <c r="CD123" t="s">
        <v>177</v>
      </c>
      <c r="CE123" t="s">
        <v>176</v>
      </c>
      <c r="CF123" t="s">
        <v>175</v>
      </c>
      <c r="CG123">
        <v>0</v>
      </c>
      <c r="CW123" t="s">
        <v>175</v>
      </c>
      <c r="CX123" t="s">
        <v>186</v>
      </c>
      <c r="DA123" t="s">
        <v>177</v>
      </c>
      <c r="DB123" t="s">
        <v>187</v>
      </c>
      <c r="DC123" t="s">
        <v>177</v>
      </c>
      <c r="DD123" t="s">
        <v>177</v>
      </c>
      <c r="DE123" s="18">
        <f t="shared" si="17"/>
        <v>4</v>
      </c>
      <c r="DF123" s="23">
        <v>2</v>
      </c>
      <c r="DG123" s="26">
        <f t="shared" si="18"/>
        <v>8</v>
      </c>
      <c r="DH123" s="18" t="s">
        <v>177</v>
      </c>
      <c r="DI123" s="23">
        <v>3</v>
      </c>
      <c r="DJ123" s="26">
        <f t="shared" si="19"/>
        <v>0</v>
      </c>
      <c r="DK123" t="s">
        <v>177</v>
      </c>
      <c r="DL123" t="s">
        <v>179</v>
      </c>
      <c r="DM123" t="s">
        <v>177</v>
      </c>
      <c r="DN123" t="s">
        <v>177</v>
      </c>
      <c r="DO123" s="18">
        <f t="shared" si="29"/>
        <v>1</v>
      </c>
      <c r="DP123" s="23">
        <v>4</v>
      </c>
      <c r="DQ123" s="26">
        <f t="shared" si="20"/>
        <v>4</v>
      </c>
      <c r="DR123" t="s">
        <v>186</v>
      </c>
      <c r="DS123" s="18" t="s">
        <v>186</v>
      </c>
      <c r="DT123" s="23">
        <v>0.5</v>
      </c>
      <c r="DU123" s="26">
        <f t="shared" si="21"/>
        <v>1.5</v>
      </c>
      <c r="DV123" t="s">
        <v>179</v>
      </c>
      <c r="DW123" t="s">
        <v>186</v>
      </c>
      <c r="DX123" s="18">
        <f t="shared" si="22"/>
        <v>4</v>
      </c>
      <c r="DY123" s="23">
        <v>4</v>
      </c>
      <c r="DZ123" s="26">
        <f t="shared" si="23"/>
        <v>16</v>
      </c>
      <c r="EA123" t="s">
        <v>177</v>
      </c>
      <c r="EB123" s="18" t="s">
        <v>177</v>
      </c>
      <c r="EC123" s="23">
        <v>1</v>
      </c>
      <c r="ED123" s="26">
        <f t="shared" si="24"/>
        <v>0</v>
      </c>
      <c r="EE123" t="s">
        <v>177</v>
      </c>
      <c r="EF123" s="18" t="s">
        <v>177</v>
      </c>
      <c r="EG123" s="23">
        <v>1</v>
      </c>
      <c r="EH123" s="26">
        <f t="shared" si="25"/>
        <v>0</v>
      </c>
      <c r="EI123" t="s">
        <v>235</v>
      </c>
      <c r="EJ123" s="18" t="s">
        <v>235</v>
      </c>
      <c r="EK123" s="23">
        <v>0.5</v>
      </c>
      <c r="EL123" s="26">
        <f t="shared" si="26"/>
        <v>3</v>
      </c>
      <c r="EM123" t="s">
        <v>177</v>
      </c>
      <c r="EN123" s="18" t="s">
        <v>177</v>
      </c>
      <c r="EO123" s="23">
        <v>0</v>
      </c>
      <c r="EP123" s="3">
        <f t="shared" si="27"/>
        <v>32.5</v>
      </c>
      <c r="EQ123" s="29">
        <f t="shared" si="28"/>
        <v>18</v>
      </c>
      <c r="ER123">
        <v>1</v>
      </c>
      <c r="ES123" t="s">
        <v>189</v>
      </c>
      <c r="EV123" t="s">
        <v>176</v>
      </c>
      <c r="EW123">
        <v>1</v>
      </c>
      <c r="EX123">
        <v>1</v>
      </c>
      <c r="EY123">
        <v>1</v>
      </c>
      <c r="EZ123">
        <v>1</v>
      </c>
      <c r="FA123">
        <v>0</v>
      </c>
      <c r="FE123">
        <v>1</v>
      </c>
      <c r="FG123" t="s">
        <v>179</v>
      </c>
      <c r="FH123" t="s">
        <v>175</v>
      </c>
      <c r="FI123" t="s">
        <v>179</v>
      </c>
      <c r="FJ123" t="s">
        <v>179</v>
      </c>
      <c r="FK123" t="s">
        <v>177</v>
      </c>
      <c r="FL123" t="s">
        <v>177</v>
      </c>
      <c r="FO123" t="s">
        <v>190</v>
      </c>
      <c r="FP123" t="s">
        <v>191</v>
      </c>
      <c r="FQ123" t="s">
        <v>717</v>
      </c>
      <c r="FR123" t="s">
        <v>191</v>
      </c>
      <c r="FS123" t="s">
        <v>191</v>
      </c>
      <c r="FT123" t="s">
        <v>191</v>
      </c>
      <c r="FU123" t="s">
        <v>191</v>
      </c>
      <c r="FV123" t="s">
        <v>191</v>
      </c>
      <c r="FW123" t="s">
        <v>191</v>
      </c>
      <c r="FX123" t="s">
        <v>191</v>
      </c>
      <c r="FY123">
        <v>1</v>
      </c>
      <c r="FZ123" t="s">
        <v>179</v>
      </c>
      <c r="GA123" t="s">
        <v>1520</v>
      </c>
      <c r="GB123" t="s">
        <v>1521</v>
      </c>
      <c r="GC123" t="s">
        <v>1522</v>
      </c>
      <c r="GD123" t="s">
        <v>1523</v>
      </c>
      <c r="GE123" t="s">
        <v>382</v>
      </c>
      <c r="GX123">
        <v>39668957</v>
      </c>
      <c r="GY123" t="s">
        <v>1524</v>
      </c>
      <c r="GZ123" t="s">
        <v>1525</v>
      </c>
      <c r="HB123">
        <v>122</v>
      </c>
    </row>
    <row r="124" spans="1:210" x14ac:dyDescent="0.25">
      <c r="A124" t="s">
        <v>1526</v>
      </c>
      <c r="B124" t="s">
        <v>1527</v>
      </c>
      <c r="F124" t="s">
        <v>940</v>
      </c>
      <c r="G124" t="s">
        <v>1528</v>
      </c>
      <c r="H124" t="s">
        <v>169</v>
      </c>
      <c r="I124" t="s">
        <v>170</v>
      </c>
      <c r="J124" t="s">
        <v>1188</v>
      </c>
      <c r="K124" t="s">
        <v>1529</v>
      </c>
      <c r="L124" t="s">
        <v>1530</v>
      </c>
      <c r="M124">
        <v>2</v>
      </c>
      <c r="N124">
        <v>1</v>
      </c>
      <c r="O124">
        <v>2</v>
      </c>
      <c r="P124" t="s">
        <v>183</v>
      </c>
      <c r="Q124" t="s">
        <v>177</v>
      </c>
      <c r="R124" t="s">
        <v>187</v>
      </c>
      <c r="S124" t="s">
        <v>235</v>
      </c>
      <c r="T124" t="s">
        <v>1531</v>
      </c>
      <c r="U124">
        <v>0</v>
      </c>
      <c r="V124">
        <v>0</v>
      </c>
      <c r="W124">
        <v>1</v>
      </c>
      <c r="X124">
        <v>2</v>
      </c>
      <c r="Y124" s="5" t="s">
        <v>3349</v>
      </c>
      <c r="Z124" t="s">
        <v>177</v>
      </c>
      <c r="AA124" t="s">
        <v>179</v>
      </c>
      <c r="AB124" t="s">
        <v>179</v>
      </c>
      <c r="AC124" t="s">
        <v>177</v>
      </c>
      <c r="AD124" t="s">
        <v>177</v>
      </c>
      <c r="AE124" t="s">
        <v>177</v>
      </c>
      <c r="AF124" t="s">
        <v>177</v>
      </c>
      <c r="AG124" t="s">
        <v>177</v>
      </c>
      <c r="AH124" t="s">
        <v>177</v>
      </c>
      <c r="AI124" t="s">
        <v>177</v>
      </c>
      <c r="AJ124" t="s">
        <v>177</v>
      </c>
      <c r="AK124" t="s">
        <v>177</v>
      </c>
      <c r="AL124" t="s">
        <v>177</v>
      </c>
      <c r="AM124" t="s">
        <v>177</v>
      </c>
      <c r="AN124" t="s">
        <v>177</v>
      </c>
      <c r="AO124" t="s">
        <v>177</v>
      </c>
      <c r="AP124" t="s">
        <v>177</v>
      </c>
      <c r="AQ124" t="s">
        <v>177</v>
      </c>
      <c r="AR124" t="s">
        <v>186</v>
      </c>
      <c r="AS124" t="s">
        <v>206</v>
      </c>
      <c r="AT124">
        <v>0</v>
      </c>
      <c r="BE124" t="s">
        <v>180</v>
      </c>
      <c r="BF124" t="s">
        <v>177</v>
      </c>
      <c r="BG124" t="s">
        <v>186</v>
      </c>
      <c r="BH124" t="s">
        <v>177</v>
      </c>
      <c r="BI124" t="s">
        <v>204</v>
      </c>
      <c r="BJ124" t="s">
        <v>177</v>
      </c>
      <c r="BK124" t="s">
        <v>177</v>
      </c>
      <c r="BL124" t="s">
        <v>177</v>
      </c>
      <c r="BM124" t="s">
        <v>181</v>
      </c>
      <c r="BN124" t="s">
        <v>177</v>
      </c>
      <c r="BO124" t="s">
        <v>177</v>
      </c>
      <c r="BP124" t="s">
        <v>177</v>
      </c>
      <c r="BQ124" t="s">
        <v>177</v>
      </c>
      <c r="BR124" t="s">
        <v>177</v>
      </c>
      <c r="BS124" t="s">
        <v>177</v>
      </c>
      <c r="BT124">
        <f t="shared" si="16"/>
        <v>93</v>
      </c>
      <c r="BV124">
        <v>2</v>
      </c>
      <c r="BW124">
        <v>1</v>
      </c>
      <c r="BX124">
        <v>1</v>
      </c>
      <c r="BY124" t="s">
        <v>175</v>
      </c>
      <c r="BZ124" t="s">
        <v>232</v>
      </c>
      <c r="CA124" t="s">
        <v>186</v>
      </c>
      <c r="CB124" t="s">
        <v>175</v>
      </c>
      <c r="CC124" t="s">
        <v>179</v>
      </c>
      <c r="CD124" t="s">
        <v>177</v>
      </c>
      <c r="CE124" t="s">
        <v>188</v>
      </c>
      <c r="CF124" t="s">
        <v>179</v>
      </c>
      <c r="CG124">
        <v>1</v>
      </c>
      <c r="CH124" t="s">
        <v>204</v>
      </c>
      <c r="CI124" t="s">
        <v>437</v>
      </c>
      <c r="CJ124" t="s">
        <v>179</v>
      </c>
      <c r="CK124" t="s">
        <v>177</v>
      </c>
      <c r="CL124" t="s">
        <v>177</v>
      </c>
      <c r="CM124" t="s">
        <v>179</v>
      </c>
      <c r="CN124" t="s">
        <v>177</v>
      </c>
      <c r="CO124" t="s">
        <v>177</v>
      </c>
      <c r="CP124" t="s">
        <v>177</v>
      </c>
      <c r="CQ124" t="s">
        <v>177</v>
      </c>
      <c r="CR124" t="s">
        <v>177</v>
      </c>
      <c r="CS124" t="s">
        <v>177</v>
      </c>
      <c r="CW124" t="s">
        <v>175</v>
      </c>
      <c r="CX124" t="s">
        <v>175</v>
      </c>
      <c r="DA124" t="s">
        <v>175</v>
      </c>
      <c r="DB124" t="s">
        <v>186</v>
      </c>
      <c r="DC124" t="s">
        <v>177</v>
      </c>
      <c r="DD124" t="s">
        <v>177</v>
      </c>
      <c r="DE124" s="18">
        <f t="shared" si="17"/>
        <v>5</v>
      </c>
      <c r="DF124" s="23">
        <v>2</v>
      </c>
      <c r="DG124" s="26">
        <f t="shared" si="18"/>
        <v>10</v>
      </c>
      <c r="DH124" s="18" t="s">
        <v>177</v>
      </c>
      <c r="DI124" s="23">
        <v>3</v>
      </c>
      <c r="DJ124" s="26">
        <f t="shared" si="19"/>
        <v>0</v>
      </c>
      <c r="DK124" t="s">
        <v>177</v>
      </c>
      <c r="DL124" t="s">
        <v>177</v>
      </c>
      <c r="DM124" t="s">
        <v>177</v>
      </c>
      <c r="DN124" t="s">
        <v>179</v>
      </c>
      <c r="DO124" s="18">
        <f t="shared" si="29"/>
        <v>1</v>
      </c>
      <c r="DP124" s="23">
        <v>4</v>
      </c>
      <c r="DQ124" s="26">
        <f t="shared" si="20"/>
        <v>4</v>
      </c>
      <c r="DR124" t="s">
        <v>177</v>
      </c>
      <c r="DS124" s="18" t="s">
        <v>177</v>
      </c>
      <c r="DT124" s="23">
        <v>0.5</v>
      </c>
      <c r="DU124" s="26">
        <f t="shared" si="21"/>
        <v>0</v>
      </c>
      <c r="DV124" t="s">
        <v>186</v>
      </c>
      <c r="DW124" t="s">
        <v>187</v>
      </c>
      <c r="DX124" s="18">
        <f t="shared" si="22"/>
        <v>7</v>
      </c>
      <c r="DY124" s="23">
        <v>4</v>
      </c>
      <c r="DZ124" s="26">
        <f t="shared" si="23"/>
        <v>28</v>
      </c>
      <c r="EA124" t="s">
        <v>177</v>
      </c>
      <c r="EB124" s="18" t="s">
        <v>177</v>
      </c>
      <c r="EC124" s="23">
        <v>1</v>
      </c>
      <c r="ED124" s="26">
        <f t="shared" si="24"/>
        <v>0</v>
      </c>
      <c r="EE124" t="s">
        <v>177</v>
      </c>
      <c r="EF124" s="18" t="s">
        <v>177</v>
      </c>
      <c r="EG124" s="23">
        <v>1</v>
      </c>
      <c r="EH124" s="26">
        <f t="shared" si="25"/>
        <v>0</v>
      </c>
      <c r="EI124" t="s">
        <v>177</v>
      </c>
      <c r="EJ124" s="18" t="s">
        <v>177</v>
      </c>
      <c r="EK124" s="23">
        <v>0.5</v>
      </c>
      <c r="EL124" s="26">
        <f t="shared" si="26"/>
        <v>0</v>
      </c>
      <c r="EM124" t="s">
        <v>177</v>
      </c>
      <c r="EN124" s="18" t="s">
        <v>177</v>
      </c>
      <c r="EO124" s="23">
        <v>0</v>
      </c>
      <c r="EP124" s="3">
        <f t="shared" si="27"/>
        <v>42</v>
      </c>
      <c r="EQ124" s="29">
        <f t="shared" si="28"/>
        <v>13</v>
      </c>
      <c r="ER124">
        <v>1</v>
      </c>
      <c r="ES124" t="s">
        <v>316</v>
      </c>
      <c r="EV124" t="s">
        <v>180</v>
      </c>
      <c r="EW124">
        <v>1</v>
      </c>
      <c r="EX124">
        <v>2</v>
      </c>
      <c r="EY124">
        <v>1</v>
      </c>
      <c r="EZ124">
        <v>1</v>
      </c>
      <c r="FA124">
        <v>1</v>
      </c>
      <c r="FB124">
        <v>1</v>
      </c>
      <c r="FE124">
        <v>0</v>
      </c>
      <c r="FG124" t="s">
        <v>186</v>
      </c>
      <c r="FH124" t="s">
        <v>175</v>
      </c>
      <c r="FI124" t="s">
        <v>186</v>
      </c>
      <c r="FJ124" t="s">
        <v>175</v>
      </c>
      <c r="FK124" t="s">
        <v>186</v>
      </c>
      <c r="FL124" t="s">
        <v>187</v>
      </c>
      <c r="FO124" t="s">
        <v>190</v>
      </c>
      <c r="FP124" t="s">
        <v>190</v>
      </c>
      <c r="FQ124" t="s">
        <v>190</v>
      </c>
      <c r="FR124" t="s">
        <v>191</v>
      </c>
      <c r="FS124" t="s">
        <v>191</v>
      </c>
      <c r="FT124" t="s">
        <v>190</v>
      </c>
      <c r="FU124" t="s">
        <v>190</v>
      </c>
      <c r="FV124" t="s">
        <v>190</v>
      </c>
      <c r="FW124" t="s">
        <v>191</v>
      </c>
      <c r="FX124" t="s">
        <v>191</v>
      </c>
      <c r="FY124">
        <v>1</v>
      </c>
      <c r="FZ124" t="s">
        <v>175</v>
      </c>
      <c r="GA124" t="s">
        <v>1532</v>
      </c>
      <c r="GB124" t="s">
        <v>1533</v>
      </c>
      <c r="GC124" t="s">
        <v>1534</v>
      </c>
      <c r="GD124" t="s">
        <v>1535</v>
      </c>
      <c r="GE124" t="s">
        <v>1536</v>
      </c>
      <c r="GX124">
        <v>39669880</v>
      </c>
      <c r="GY124" t="s">
        <v>1537</v>
      </c>
      <c r="GZ124" t="s">
        <v>1538</v>
      </c>
      <c r="HB124">
        <v>123</v>
      </c>
    </row>
    <row r="125" spans="1:210" x14ac:dyDescent="0.25">
      <c r="A125" t="s">
        <v>1539</v>
      </c>
      <c r="B125" t="s">
        <v>1540</v>
      </c>
      <c r="F125" t="s">
        <v>940</v>
      </c>
      <c r="G125" t="s">
        <v>1528</v>
      </c>
      <c r="H125" t="s">
        <v>169</v>
      </c>
      <c r="I125" t="s">
        <v>170</v>
      </c>
      <c r="J125" t="s">
        <v>1188</v>
      </c>
      <c r="K125" t="s">
        <v>1541</v>
      </c>
      <c r="L125" t="s">
        <v>1542</v>
      </c>
      <c r="M125">
        <v>2</v>
      </c>
      <c r="N125">
        <v>1</v>
      </c>
      <c r="O125">
        <v>3</v>
      </c>
      <c r="P125" t="s">
        <v>264</v>
      </c>
      <c r="Q125" t="s">
        <v>179</v>
      </c>
      <c r="R125" t="s">
        <v>186</v>
      </c>
      <c r="S125" t="s">
        <v>175</v>
      </c>
      <c r="T125" t="s">
        <v>179</v>
      </c>
      <c r="U125">
        <v>0</v>
      </c>
      <c r="V125">
        <v>0</v>
      </c>
      <c r="W125">
        <v>1</v>
      </c>
      <c r="X125">
        <v>1</v>
      </c>
      <c r="Y125" s="5" t="s">
        <v>3344</v>
      </c>
      <c r="Z125" t="s">
        <v>177</v>
      </c>
      <c r="AA125" t="s">
        <v>179</v>
      </c>
      <c r="AB125" t="s">
        <v>177</v>
      </c>
      <c r="AC125" t="s">
        <v>177</v>
      </c>
      <c r="AD125" t="s">
        <v>177</v>
      </c>
      <c r="AE125" t="s">
        <v>177</v>
      </c>
      <c r="AF125" t="s">
        <v>177</v>
      </c>
      <c r="AG125" t="s">
        <v>177</v>
      </c>
      <c r="AH125" t="s">
        <v>177</v>
      </c>
      <c r="AI125" t="s">
        <v>177</v>
      </c>
      <c r="AJ125" t="s">
        <v>177</v>
      </c>
      <c r="AK125" t="s">
        <v>177</v>
      </c>
      <c r="AL125" t="s">
        <v>177</v>
      </c>
      <c r="AM125" t="s">
        <v>177</v>
      </c>
      <c r="AN125" t="s">
        <v>177</v>
      </c>
      <c r="AO125" t="s">
        <v>177</v>
      </c>
      <c r="AP125" t="s">
        <v>177</v>
      </c>
      <c r="AQ125" t="s">
        <v>177</v>
      </c>
      <c r="AR125" t="s">
        <v>186</v>
      </c>
      <c r="AS125" t="s">
        <v>376</v>
      </c>
      <c r="AT125">
        <v>0</v>
      </c>
      <c r="BE125" t="s">
        <v>204</v>
      </c>
      <c r="BF125" t="s">
        <v>177</v>
      </c>
      <c r="BG125" t="s">
        <v>188</v>
      </c>
      <c r="BH125" t="s">
        <v>177</v>
      </c>
      <c r="BI125" t="s">
        <v>314</v>
      </c>
      <c r="BJ125" t="s">
        <v>177</v>
      </c>
      <c r="BK125" t="s">
        <v>177</v>
      </c>
      <c r="BL125" t="s">
        <v>177</v>
      </c>
      <c r="BM125" t="s">
        <v>181</v>
      </c>
      <c r="BN125" t="s">
        <v>177</v>
      </c>
      <c r="BO125" t="s">
        <v>177</v>
      </c>
      <c r="BP125" t="s">
        <v>177</v>
      </c>
      <c r="BQ125" t="s">
        <v>177</v>
      </c>
      <c r="BR125" t="s">
        <v>177</v>
      </c>
      <c r="BS125" t="s">
        <v>177</v>
      </c>
      <c r="BT125">
        <f t="shared" si="16"/>
        <v>90</v>
      </c>
      <c r="BV125">
        <v>3</v>
      </c>
      <c r="BW125">
        <v>1</v>
      </c>
      <c r="BX125">
        <v>0</v>
      </c>
      <c r="CA125" t="s">
        <v>179</v>
      </c>
      <c r="CB125" t="s">
        <v>177</v>
      </c>
      <c r="CC125" t="s">
        <v>177</v>
      </c>
      <c r="CD125" t="s">
        <v>177</v>
      </c>
      <c r="CE125" t="s">
        <v>177</v>
      </c>
      <c r="CF125" t="s">
        <v>186</v>
      </c>
      <c r="CG125">
        <v>0</v>
      </c>
      <c r="CW125" t="s">
        <v>179</v>
      </c>
      <c r="CX125" t="s">
        <v>175</v>
      </c>
      <c r="DA125" t="s">
        <v>179</v>
      </c>
      <c r="DB125" t="s">
        <v>179</v>
      </c>
      <c r="DC125" t="s">
        <v>177</v>
      </c>
      <c r="DD125" t="s">
        <v>177</v>
      </c>
      <c r="DE125" s="18">
        <f t="shared" si="17"/>
        <v>2</v>
      </c>
      <c r="DF125" s="23">
        <v>2</v>
      </c>
      <c r="DG125" s="26">
        <f t="shared" si="18"/>
        <v>4</v>
      </c>
      <c r="DH125" s="18" t="s">
        <v>177</v>
      </c>
      <c r="DI125" s="23">
        <v>3</v>
      </c>
      <c r="DJ125" s="26">
        <f t="shared" si="19"/>
        <v>0</v>
      </c>
      <c r="DK125" t="s">
        <v>177</v>
      </c>
      <c r="DL125" t="s">
        <v>177</v>
      </c>
      <c r="DM125" t="s">
        <v>177</v>
      </c>
      <c r="DN125" t="s">
        <v>177</v>
      </c>
      <c r="DO125" s="18">
        <f t="shared" si="29"/>
        <v>0</v>
      </c>
      <c r="DP125" s="23">
        <v>4</v>
      </c>
      <c r="DQ125" s="26">
        <f t="shared" si="20"/>
        <v>0</v>
      </c>
      <c r="DR125" t="s">
        <v>177</v>
      </c>
      <c r="DS125" s="18" t="s">
        <v>177</v>
      </c>
      <c r="DT125" s="23">
        <v>0.5</v>
      </c>
      <c r="DU125" s="26">
        <f t="shared" si="21"/>
        <v>0</v>
      </c>
      <c r="DV125" t="s">
        <v>179</v>
      </c>
      <c r="DW125" t="s">
        <v>179</v>
      </c>
      <c r="DX125" s="18">
        <f t="shared" si="22"/>
        <v>2</v>
      </c>
      <c r="DY125" s="23">
        <v>4</v>
      </c>
      <c r="DZ125" s="26">
        <f t="shared" si="23"/>
        <v>8</v>
      </c>
      <c r="EA125" t="s">
        <v>177</v>
      </c>
      <c r="EB125" s="18" t="s">
        <v>177</v>
      </c>
      <c r="EC125" s="23">
        <v>1</v>
      </c>
      <c r="ED125" s="26">
        <f t="shared" si="24"/>
        <v>0</v>
      </c>
      <c r="EE125" t="s">
        <v>177</v>
      </c>
      <c r="EF125" s="18" t="s">
        <v>177</v>
      </c>
      <c r="EG125" s="23">
        <v>1</v>
      </c>
      <c r="EH125" s="26">
        <f t="shared" si="25"/>
        <v>0</v>
      </c>
      <c r="EI125" t="s">
        <v>177</v>
      </c>
      <c r="EJ125" s="18" t="s">
        <v>177</v>
      </c>
      <c r="EK125" s="23">
        <v>0.5</v>
      </c>
      <c r="EL125" s="26">
        <f t="shared" si="26"/>
        <v>0</v>
      </c>
      <c r="EM125" t="s">
        <v>177</v>
      </c>
      <c r="EN125" s="18" t="s">
        <v>177</v>
      </c>
      <c r="EO125" s="23">
        <v>0</v>
      </c>
      <c r="EP125" s="3">
        <f t="shared" si="27"/>
        <v>12</v>
      </c>
      <c r="EQ125" s="29">
        <f t="shared" si="28"/>
        <v>4</v>
      </c>
      <c r="ER125">
        <v>0</v>
      </c>
      <c r="ES125" t="s">
        <v>316</v>
      </c>
      <c r="EV125" t="s">
        <v>205</v>
      </c>
      <c r="EW125">
        <v>0</v>
      </c>
      <c r="EY125">
        <v>0</v>
      </c>
      <c r="FA125">
        <v>1</v>
      </c>
      <c r="FB125">
        <v>2</v>
      </c>
      <c r="FE125">
        <v>1</v>
      </c>
      <c r="FG125" t="s">
        <v>175</v>
      </c>
      <c r="FH125" t="s">
        <v>186</v>
      </c>
      <c r="FI125" t="s">
        <v>175</v>
      </c>
      <c r="FJ125" t="s">
        <v>179</v>
      </c>
      <c r="FK125" t="s">
        <v>175</v>
      </c>
      <c r="FL125" t="s">
        <v>179</v>
      </c>
      <c r="FO125" t="s">
        <v>438</v>
      </c>
      <c r="FP125" t="s">
        <v>438</v>
      </c>
      <c r="FQ125" t="s">
        <v>190</v>
      </c>
      <c r="FR125" t="s">
        <v>191</v>
      </c>
      <c r="FS125" t="s">
        <v>191</v>
      </c>
      <c r="FT125" t="s">
        <v>191</v>
      </c>
      <c r="FU125" t="s">
        <v>191</v>
      </c>
      <c r="FV125" t="s">
        <v>191</v>
      </c>
      <c r="FW125" t="s">
        <v>190</v>
      </c>
      <c r="FX125" t="s">
        <v>191</v>
      </c>
      <c r="FY125">
        <v>0</v>
      </c>
      <c r="FZ125" t="s">
        <v>177</v>
      </c>
      <c r="GA125" t="s">
        <v>1543</v>
      </c>
      <c r="GB125" t="s">
        <v>1544</v>
      </c>
      <c r="GC125" t="s">
        <v>1545</v>
      </c>
      <c r="GD125" t="s">
        <v>1546</v>
      </c>
      <c r="GE125" t="s">
        <v>1547</v>
      </c>
      <c r="GX125">
        <v>39669884</v>
      </c>
      <c r="GY125" t="s">
        <v>1548</v>
      </c>
      <c r="GZ125" t="s">
        <v>1549</v>
      </c>
      <c r="HB125">
        <v>124</v>
      </c>
    </row>
    <row r="126" spans="1:210" x14ac:dyDescent="0.25">
      <c r="A126" t="s">
        <v>1550</v>
      </c>
      <c r="B126" t="s">
        <v>1551</v>
      </c>
      <c r="F126" t="s">
        <v>940</v>
      </c>
      <c r="G126" t="s">
        <v>1528</v>
      </c>
      <c r="H126" t="s">
        <v>169</v>
      </c>
      <c r="I126" t="s">
        <v>170</v>
      </c>
      <c r="J126" t="s">
        <v>1188</v>
      </c>
      <c r="K126" t="s">
        <v>1552</v>
      </c>
      <c r="L126" t="s">
        <v>1553</v>
      </c>
      <c r="M126">
        <v>2</v>
      </c>
      <c r="N126">
        <v>2</v>
      </c>
      <c r="O126">
        <v>2</v>
      </c>
      <c r="P126" t="s">
        <v>186</v>
      </c>
      <c r="Q126" t="s">
        <v>177</v>
      </c>
      <c r="R126" t="s">
        <v>177</v>
      </c>
      <c r="S126" t="s">
        <v>186</v>
      </c>
      <c r="T126" t="s">
        <v>177</v>
      </c>
      <c r="U126">
        <v>0</v>
      </c>
      <c r="V126">
        <v>0</v>
      </c>
      <c r="W126">
        <v>1</v>
      </c>
      <c r="X126">
        <v>1</v>
      </c>
      <c r="Y126" s="5" t="s">
        <v>3363</v>
      </c>
      <c r="Z126" t="s">
        <v>177</v>
      </c>
      <c r="AA126" t="s">
        <v>179</v>
      </c>
      <c r="AB126" t="s">
        <v>177</v>
      </c>
      <c r="AC126" t="s">
        <v>177</v>
      </c>
      <c r="AD126" t="s">
        <v>177</v>
      </c>
      <c r="AE126" t="s">
        <v>179</v>
      </c>
      <c r="AF126" t="s">
        <v>177</v>
      </c>
      <c r="AG126" t="s">
        <v>177</v>
      </c>
      <c r="AH126" t="s">
        <v>177</v>
      </c>
      <c r="AI126" t="s">
        <v>177</v>
      </c>
      <c r="AJ126" t="s">
        <v>177</v>
      </c>
      <c r="AK126" t="s">
        <v>177</v>
      </c>
      <c r="AL126" t="s">
        <v>177</v>
      </c>
      <c r="AM126" t="s">
        <v>177</v>
      </c>
      <c r="AN126" t="s">
        <v>177</v>
      </c>
      <c r="AO126" t="s">
        <v>177</v>
      </c>
      <c r="AP126" t="s">
        <v>177</v>
      </c>
      <c r="AQ126" t="s">
        <v>177</v>
      </c>
      <c r="AR126" t="s">
        <v>175</v>
      </c>
      <c r="AS126" t="s">
        <v>204</v>
      </c>
      <c r="AT126">
        <v>0</v>
      </c>
      <c r="BE126" t="s">
        <v>180</v>
      </c>
      <c r="BF126" t="s">
        <v>177</v>
      </c>
      <c r="BG126" t="s">
        <v>177</v>
      </c>
      <c r="BH126" t="s">
        <v>177</v>
      </c>
      <c r="BI126" t="s">
        <v>288</v>
      </c>
      <c r="BJ126" t="s">
        <v>177</v>
      </c>
      <c r="BK126" t="s">
        <v>177</v>
      </c>
      <c r="BL126" t="s">
        <v>177</v>
      </c>
      <c r="BM126" t="s">
        <v>205</v>
      </c>
      <c r="BN126" t="s">
        <v>177</v>
      </c>
      <c r="BO126" t="s">
        <v>177</v>
      </c>
      <c r="BP126" t="s">
        <v>177</v>
      </c>
      <c r="BQ126" t="s">
        <v>177</v>
      </c>
      <c r="BR126" t="s">
        <v>177</v>
      </c>
      <c r="BS126" t="s">
        <v>177</v>
      </c>
      <c r="BT126">
        <f t="shared" si="16"/>
        <v>145</v>
      </c>
      <c r="BV126">
        <v>3</v>
      </c>
      <c r="BW126">
        <v>1</v>
      </c>
      <c r="BX126">
        <v>1</v>
      </c>
      <c r="BY126" t="s">
        <v>204</v>
      </c>
      <c r="BZ126" t="s">
        <v>180</v>
      </c>
      <c r="CA126" t="s">
        <v>177</v>
      </c>
      <c r="CB126" t="s">
        <v>177</v>
      </c>
      <c r="CC126" t="s">
        <v>177</v>
      </c>
      <c r="CD126" t="s">
        <v>177</v>
      </c>
      <c r="CE126" t="s">
        <v>177</v>
      </c>
      <c r="CF126" t="s">
        <v>186</v>
      </c>
      <c r="CG126">
        <v>1</v>
      </c>
      <c r="CH126" t="s">
        <v>288</v>
      </c>
      <c r="CI126" t="s">
        <v>414</v>
      </c>
      <c r="CJ126" t="s">
        <v>179</v>
      </c>
      <c r="CK126" t="s">
        <v>177</v>
      </c>
      <c r="CL126" t="s">
        <v>177</v>
      </c>
      <c r="CM126" t="s">
        <v>179</v>
      </c>
      <c r="CN126" t="s">
        <v>177</v>
      </c>
      <c r="CO126" t="s">
        <v>177</v>
      </c>
      <c r="CP126" t="s">
        <v>177</v>
      </c>
      <c r="CQ126" t="s">
        <v>177</v>
      </c>
      <c r="CR126" t="s">
        <v>177</v>
      </c>
      <c r="CS126" t="s">
        <v>177</v>
      </c>
      <c r="CW126" t="s">
        <v>175</v>
      </c>
      <c r="CX126" t="s">
        <v>177</v>
      </c>
      <c r="DA126" t="s">
        <v>179</v>
      </c>
      <c r="DB126" t="s">
        <v>179</v>
      </c>
      <c r="DC126" t="s">
        <v>177</v>
      </c>
      <c r="DD126" t="s">
        <v>177</v>
      </c>
      <c r="DE126" s="18">
        <f t="shared" si="17"/>
        <v>2</v>
      </c>
      <c r="DF126" s="23">
        <v>2</v>
      </c>
      <c r="DG126" s="26">
        <f t="shared" si="18"/>
        <v>4</v>
      </c>
      <c r="DH126" s="18" t="s">
        <v>177</v>
      </c>
      <c r="DI126" s="23">
        <v>3</v>
      </c>
      <c r="DJ126" s="26">
        <f t="shared" si="19"/>
        <v>0</v>
      </c>
      <c r="DK126" t="s">
        <v>177</v>
      </c>
      <c r="DL126" t="s">
        <v>177</v>
      </c>
      <c r="DM126" t="s">
        <v>177</v>
      </c>
      <c r="DN126" t="s">
        <v>179</v>
      </c>
      <c r="DO126" s="18">
        <f t="shared" si="29"/>
        <v>1</v>
      </c>
      <c r="DP126" s="23">
        <v>4</v>
      </c>
      <c r="DQ126" s="26">
        <f t="shared" si="20"/>
        <v>4</v>
      </c>
      <c r="DR126" t="s">
        <v>177</v>
      </c>
      <c r="DS126" s="18" t="s">
        <v>177</v>
      </c>
      <c r="DT126" s="23">
        <v>0.5</v>
      </c>
      <c r="DU126" s="26">
        <f t="shared" si="21"/>
        <v>0</v>
      </c>
      <c r="DV126" t="s">
        <v>175</v>
      </c>
      <c r="DW126" t="s">
        <v>177</v>
      </c>
      <c r="DX126" s="18">
        <f t="shared" si="22"/>
        <v>2</v>
      </c>
      <c r="DY126" s="23">
        <v>4</v>
      </c>
      <c r="DZ126" s="26">
        <f t="shared" si="23"/>
        <v>8</v>
      </c>
      <c r="EA126" t="s">
        <v>177</v>
      </c>
      <c r="EB126" s="18" t="s">
        <v>177</v>
      </c>
      <c r="EC126" s="23">
        <v>1</v>
      </c>
      <c r="ED126" s="26">
        <f t="shared" si="24"/>
        <v>0</v>
      </c>
      <c r="EE126" t="s">
        <v>177</v>
      </c>
      <c r="EF126" s="18" t="s">
        <v>177</v>
      </c>
      <c r="EG126" s="23">
        <v>1</v>
      </c>
      <c r="EH126" s="26">
        <f t="shared" si="25"/>
        <v>0</v>
      </c>
      <c r="EI126" t="s">
        <v>175</v>
      </c>
      <c r="EJ126" s="18" t="s">
        <v>175</v>
      </c>
      <c r="EK126" s="23">
        <v>0.5</v>
      </c>
      <c r="EL126" s="26">
        <f t="shared" si="26"/>
        <v>1</v>
      </c>
      <c r="EM126" t="s">
        <v>177</v>
      </c>
      <c r="EN126" s="18" t="s">
        <v>177</v>
      </c>
      <c r="EO126" s="23">
        <v>0</v>
      </c>
      <c r="EP126" s="3">
        <f t="shared" si="27"/>
        <v>17</v>
      </c>
      <c r="EQ126" s="29">
        <f t="shared" si="28"/>
        <v>7</v>
      </c>
      <c r="ER126">
        <v>1</v>
      </c>
      <c r="ES126" t="s">
        <v>316</v>
      </c>
      <c r="EV126" t="s">
        <v>204</v>
      </c>
      <c r="EW126">
        <v>1</v>
      </c>
      <c r="EX126">
        <v>2</v>
      </c>
      <c r="EY126">
        <v>1</v>
      </c>
      <c r="EZ126">
        <v>2</v>
      </c>
      <c r="FA126">
        <v>1</v>
      </c>
      <c r="FB126">
        <v>1</v>
      </c>
      <c r="FE126">
        <v>1</v>
      </c>
      <c r="FG126" t="s">
        <v>175</v>
      </c>
      <c r="FH126" t="s">
        <v>186</v>
      </c>
      <c r="FI126" t="s">
        <v>175</v>
      </c>
      <c r="FJ126" t="s">
        <v>175</v>
      </c>
      <c r="FK126" t="s">
        <v>179</v>
      </c>
      <c r="FL126" t="s">
        <v>175</v>
      </c>
      <c r="FO126" t="s">
        <v>438</v>
      </c>
      <c r="FP126" t="s">
        <v>438</v>
      </c>
      <c r="FQ126" t="s">
        <v>438</v>
      </c>
      <c r="FR126" t="s">
        <v>438</v>
      </c>
      <c r="FS126" t="s">
        <v>190</v>
      </c>
      <c r="FT126" t="s">
        <v>190</v>
      </c>
      <c r="FU126" t="s">
        <v>190</v>
      </c>
      <c r="FV126" t="s">
        <v>190</v>
      </c>
      <c r="FW126" t="s">
        <v>190</v>
      </c>
      <c r="FX126" t="s">
        <v>438</v>
      </c>
      <c r="FY126">
        <v>1</v>
      </c>
      <c r="FZ126" t="s">
        <v>177</v>
      </c>
      <c r="GA126" t="s">
        <v>1554</v>
      </c>
      <c r="GB126" t="s">
        <v>1555</v>
      </c>
      <c r="GC126" t="s">
        <v>1556</v>
      </c>
      <c r="GD126" t="s">
        <v>1557</v>
      </c>
      <c r="GE126" t="s">
        <v>837</v>
      </c>
      <c r="GX126">
        <v>39669888</v>
      </c>
      <c r="GY126" t="s">
        <v>1558</v>
      </c>
      <c r="GZ126" t="s">
        <v>1559</v>
      </c>
      <c r="HB126">
        <v>125</v>
      </c>
    </row>
    <row r="127" spans="1:210" x14ac:dyDescent="0.25">
      <c r="A127" t="s">
        <v>1560</v>
      </c>
      <c r="B127" t="s">
        <v>1561</v>
      </c>
      <c r="F127" t="s">
        <v>940</v>
      </c>
      <c r="G127" t="s">
        <v>1528</v>
      </c>
      <c r="H127" t="s">
        <v>169</v>
      </c>
      <c r="I127" t="s">
        <v>170</v>
      </c>
      <c r="J127" t="s">
        <v>1188</v>
      </c>
      <c r="K127" t="s">
        <v>1562</v>
      </c>
      <c r="L127" t="s">
        <v>1563</v>
      </c>
      <c r="M127">
        <v>2</v>
      </c>
      <c r="N127">
        <v>1</v>
      </c>
      <c r="O127">
        <v>2</v>
      </c>
      <c r="P127" t="s">
        <v>264</v>
      </c>
      <c r="Q127" t="s">
        <v>186</v>
      </c>
      <c r="R127" t="s">
        <v>175</v>
      </c>
      <c r="S127" t="s">
        <v>175</v>
      </c>
      <c r="T127" t="s">
        <v>177</v>
      </c>
      <c r="U127">
        <v>0</v>
      </c>
      <c r="V127">
        <v>0</v>
      </c>
      <c r="W127">
        <v>1</v>
      </c>
      <c r="X127">
        <v>1</v>
      </c>
      <c r="Y127" s="5" t="s">
        <v>3363</v>
      </c>
      <c r="Z127" t="s">
        <v>177</v>
      </c>
      <c r="AA127" t="s">
        <v>179</v>
      </c>
      <c r="AB127" t="s">
        <v>177</v>
      </c>
      <c r="AC127" t="s">
        <v>177</v>
      </c>
      <c r="AD127" t="s">
        <v>177</v>
      </c>
      <c r="AE127" t="s">
        <v>179</v>
      </c>
      <c r="AF127" t="s">
        <v>177</v>
      </c>
      <c r="AG127" t="s">
        <v>177</v>
      </c>
      <c r="AH127" t="s">
        <v>177</v>
      </c>
      <c r="AI127" t="s">
        <v>177</v>
      </c>
      <c r="AJ127" t="s">
        <v>177</v>
      </c>
      <c r="AK127" t="s">
        <v>177</v>
      </c>
      <c r="AL127" t="s">
        <v>177</v>
      </c>
      <c r="AM127" t="s">
        <v>177</v>
      </c>
      <c r="AN127" t="s">
        <v>177</v>
      </c>
      <c r="AO127" t="s">
        <v>177</v>
      </c>
      <c r="AP127" t="s">
        <v>177</v>
      </c>
      <c r="AQ127" t="s">
        <v>177</v>
      </c>
      <c r="AR127" t="s">
        <v>179</v>
      </c>
      <c r="AS127" t="s">
        <v>376</v>
      </c>
      <c r="AT127">
        <v>0</v>
      </c>
      <c r="BE127" t="s">
        <v>180</v>
      </c>
      <c r="BF127" t="s">
        <v>177</v>
      </c>
      <c r="BG127" t="s">
        <v>175</v>
      </c>
      <c r="BH127" t="s">
        <v>177</v>
      </c>
      <c r="BI127" t="s">
        <v>301</v>
      </c>
      <c r="BJ127" t="s">
        <v>177</v>
      </c>
      <c r="BK127" t="s">
        <v>177</v>
      </c>
      <c r="BL127" t="s">
        <v>183</v>
      </c>
      <c r="BM127" t="s">
        <v>181</v>
      </c>
      <c r="BN127" t="s">
        <v>177</v>
      </c>
      <c r="BO127" t="s">
        <v>177</v>
      </c>
      <c r="BP127" t="s">
        <v>177</v>
      </c>
      <c r="BQ127" t="s">
        <v>177</v>
      </c>
      <c r="BR127" t="s">
        <v>177</v>
      </c>
      <c r="BS127" t="s">
        <v>177</v>
      </c>
      <c r="BT127">
        <f t="shared" si="16"/>
        <v>107</v>
      </c>
      <c r="BV127">
        <v>3</v>
      </c>
      <c r="BW127">
        <v>1</v>
      </c>
      <c r="BX127">
        <v>1</v>
      </c>
      <c r="BY127" t="s">
        <v>204</v>
      </c>
      <c r="BZ127" t="s">
        <v>249</v>
      </c>
      <c r="CA127" t="s">
        <v>177</v>
      </c>
      <c r="CB127" t="s">
        <v>177</v>
      </c>
      <c r="CC127" t="s">
        <v>177</v>
      </c>
      <c r="CD127" t="s">
        <v>177</v>
      </c>
      <c r="CE127" t="s">
        <v>177</v>
      </c>
      <c r="CF127" t="s">
        <v>177</v>
      </c>
      <c r="CG127">
        <v>0</v>
      </c>
      <c r="CW127" t="s">
        <v>186</v>
      </c>
      <c r="CX127" t="s">
        <v>177</v>
      </c>
      <c r="DA127" t="s">
        <v>175</v>
      </c>
      <c r="DB127" t="s">
        <v>175</v>
      </c>
      <c r="DC127" t="s">
        <v>177</v>
      </c>
      <c r="DD127" t="s">
        <v>177</v>
      </c>
      <c r="DE127" s="18">
        <f t="shared" si="17"/>
        <v>4</v>
      </c>
      <c r="DF127" s="23">
        <v>2</v>
      </c>
      <c r="DG127" s="26">
        <f t="shared" si="18"/>
        <v>8</v>
      </c>
      <c r="DH127" s="18" t="s">
        <v>179</v>
      </c>
      <c r="DI127" s="23">
        <v>3</v>
      </c>
      <c r="DJ127" s="26">
        <f t="shared" si="19"/>
        <v>3</v>
      </c>
      <c r="DK127" t="s">
        <v>177</v>
      </c>
      <c r="DL127" t="s">
        <v>177</v>
      </c>
      <c r="DM127" t="s">
        <v>177</v>
      </c>
      <c r="DN127" t="s">
        <v>177</v>
      </c>
      <c r="DO127" s="18">
        <f t="shared" si="29"/>
        <v>0</v>
      </c>
      <c r="DP127" s="23">
        <v>4</v>
      </c>
      <c r="DQ127" s="26">
        <f t="shared" si="20"/>
        <v>0</v>
      </c>
      <c r="DR127" t="s">
        <v>177</v>
      </c>
      <c r="DS127" s="18" t="s">
        <v>177</v>
      </c>
      <c r="DT127" s="23">
        <v>0.5</v>
      </c>
      <c r="DU127" s="26">
        <f t="shared" si="21"/>
        <v>0</v>
      </c>
      <c r="DV127" t="s">
        <v>177</v>
      </c>
      <c r="DW127" t="s">
        <v>175</v>
      </c>
      <c r="DX127" s="18">
        <f t="shared" si="22"/>
        <v>2</v>
      </c>
      <c r="DY127" s="23">
        <v>4</v>
      </c>
      <c r="DZ127" s="26">
        <f t="shared" si="23"/>
        <v>8</v>
      </c>
      <c r="EA127" t="s">
        <v>177</v>
      </c>
      <c r="EB127" s="18" t="s">
        <v>177</v>
      </c>
      <c r="EC127" s="23">
        <v>1</v>
      </c>
      <c r="ED127" s="26">
        <f t="shared" si="24"/>
        <v>0</v>
      </c>
      <c r="EE127" t="s">
        <v>177</v>
      </c>
      <c r="EF127" s="18" t="s">
        <v>177</v>
      </c>
      <c r="EG127" s="23">
        <v>1</v>
      </c>
      <c r="EH127" s="26">
        <f t="shared" si="25"/>
        <v>0</v>
      </c>
      <c r="EI127" t="s">
        <v>177</v>
      </c>
      <c r="EJ127" s="18" t="s">
        <v>177</v>
      </c>
      <c r="EK127" s="23">
        <v>0.5</v>
      </c>
      <c r="EL127" s="26">
        <f t="shared" si="26"/>
        <v>0</v>
      </c>
      <c r="EM127" t="s">
        <v>177</v>
      </c>
      <c r="EN127" s="18" t="s">
        <v>177</v>
      </c>
      <c r="EO127" s="23">
        <v>0</v>
      </c>
      <c r="EP127" s="3">
        <f t="shared" si="27"/>
        <v>19</v>
      </c>
      <c r="EQ127" s="29">
        <f t="shared" si="28"/>
        <v>7</v>
      </c>
      <c r="ER127">
        <v>1</v>
      </c>
      <c r="ES127" t="s">
        <v>316</v>
      </c>
      <c r="EV127" t="s">
        <v>183</v>
      </c>
      <c r="EW127">
        <v>1</v>
      </c>
      <c r="EX127">
        <v>2</v>
      </c>
      <c r="EY127">
        <v>1</v>
      </c>
      <c r="EZ127">
        <v>1</v>
      </c>
      <c r="FA127">
        <v>0</v>
      </c>
      <c r="FE127">
        <v>1</v>
      </c>
      <c r="FG127" t="s">
        <v>175</v>
      </c>
      <c r="FH127" t="s">
        <v>179</v>
      </c>
      <c r="FI127" t="s">
        <v>175</v>
      </c>
      <c r="FJ127" t="s">
        <v>179</v>
      </c>
      <c r="FK127" t="s">
        <v>175</v>
      </c>
      <c r="FL127" t="s">
        <v>179</v>
      </c>
      <c r="FO127" t="s">
        <v>190</v>
      </c>
      <c r="FP127" t="s">
        <v>438</v>
      </c>
      <c r="FQ127" t="s">
        <v>190</v>
      </c>
      <c r="FR127" t="s">
        <v>438</v>
      </c>
      <c r="FS127" t="s">
        <v>190</v>
      </c>
      <c r="FT127" t="s">
        <v>438</v>
      </c>
      <c r="FU127" t="s">
        <v>190</v>
      </c>
      <c r="FV127" t="s">
        <v>190</v>
      </c>
      <c r="FW127" t="s">
        <v>438</v>
      </c>
      <c r="FX127" t="s">
        <v>191</v>
      </c>
      <c r="FY127">
        <v>0</v>
      </c>
      <c r="FZ127" t="s">
        <v>177</v>
      </c>
      <c r="GA127" t="s">
        <v>1564</v>
      </c>
      <c r="GB127" t="s">
        <v>1565</v>
      </c>
      <c r="GC127" t="s">
        <v>1566</v>
      </c>
      <c r="GD127" t="s">
        <v>1567</v>
      </c>
      <c r="GE127" t="s">
        <v>837</v>
      </c>
      <c r="GX127">
        <v>39669893</v>
      </c>
      <c r="GY127" t="s">
        <v>1568</v>
      </c>
      <c r="GZ127" t="s">
        <v>1569</v>
      </c>
      <c r="HB127">
        <v>126</v>
      </c>
    </row>
    <row r="128" spans="1:210" x14ac:dyDescent="0.25">
      <c r="A128" t="s">
        <v>1570</v>
      </c>
      <c r="B128" t="s">
        <v>1571</v>
      </c>
      <c r="F128" t="s">
        <v>940</v>
      </c>
      <c r="G128" t="s">
        <v>1528</v>
      </c>
      <c r="H128" t="s">
        <v>169</v>
      </c>
      <c r="I128" t="s">
        <v>170</v>
      </c>
      <c r="J128" t="s">
        <v>1188</v>
      </c>
      <c r="K128" t="s">
        <v>1572</v>
      </c>
      <c r="L128" t="s">
        <v>1573</v>
      </c>
      <c r="M128">
        <v>2</v>
      </c>
      <c r="N128">
        <v>2</v>
      </c>
      <c r="O128">
        <v>2</v>
      </c>
      <c r="P128" t="s">
        <v>264</v>
      </c>
      <c r="Q128" t="s">
        <v>186</v>
      </c>
      <c r="R128" t="s">
        <v>175</v>
      </c>
      <c r="S128" t="s">
        <v>175</v>
      </c>
      <c r="T128" t="s">
        <v>177</v>
      </c>
      <c r="U128">
        <v>0</v>
      </c>
      <c r="V128">
        <v>0</v>
      </c>
      <c r="W128">
        <v>1</v>
      </c>
      <c r="X128">
        <v>2</v>
      </c>
      <c r="Y128" s="5" t="s">
        <v>3344</v>
      </c>
      <c r="Z128" t="s">
        <v>177</v>
      </c>
      <c r="AA128" t="s">
        <v>179</v>
      </c>
      <c r="AB128" t="s">
        <v>177</v>
      </c>
      <c r="AC128" t="s">
        <v>177</v>
      </c>
      <c r="AD128" t="s">
        <v>177</v>
      </c>
      <c r="AE128" t="s">
        <v>177</v>
      </c>
      <c r="AF128" t="s">
        <v>177</v>
      </c>
      <c r="AG128" t="s">
        <v>177</v>
      </c>
      <c r="AH128" t="s">
        <v>177</v>
      </c>
      <c r="AI128" t="s">
        <v>177</v>
      </c>
      <c r="AJ128" t="s">
        <v>177</v>
      </c>
      <c r="AK128" t="s">
        <v>177</v>
      </c>
      <c r="AL128" t="s">
        <v>177</v>
      </c>
      <c r="AM128" t="s">
        <v>177</v>
      </c>
      <c r="AN128" t="s">
        <v>177</v>
      </c>
      <c r="AO128" t="s">
        <v>177</v>
      </c>
      <c r="AP128" t="s">
        <v>177</v>
      </c>
      <c r="AQ128" t="s">
        <v>177</v>
      </c>
      <c r="AR128" t="s">
        <v>179</v>
      </c>
      <c r="AS128" t="s">
        <v>180</v>
      </c>
      <c r="AT128">
        <v>0</v>
      </c>
      <c r="BE128" t="s">
        <v>181</v>
      </c>
      <c r="BF128" t="s">
        <v>177</v>
      </c>
      <c r="BG128" t="s">
        <v>175</v>
      </c>
      <c r="BH128" t="s">
        <v>177</v>
      </c>
      <c r="BI128" t="s">
        <v>177</v>
      </c>
      <c r="BJ128" t="s">
        <v>288</v>
      </c>
      <c r="BK128" t="s">
        <v>177</v>
      </c>
      <c r="BL128" t="s">
        <v>177</v>
      </c>
      <c r="BM128" t="s">
        <v>183</v>
      </c>
      <c r="BN128" t="s">
        <v>177</v>
      </c>
      <c r="BO128" t="s">
        <v>177</v>
      </c>
      <c r="BP128" t="s">
        <v>177</v>
      </c>
      <c r="BQ128" t="s">
        <v>177</v>
      </c>
      <c r="BR128" t="s">
        <v>177</v>
      </c>
      <c r="BS128" t="s">
        <v>177</v>
      </c>
      <c r="BT128">
        <f t="shared" si="16"/>
        <v>132</v>
      </c>
      <c r="BV128">
        <v>3</v>
      </c>
      <c r="BW128">
        <v>1</v>
      </c>
      <c r="BX128">
        <v>1</v>
      </c>
      <c r="BY128" t="s">
        <v>181</v>
      </c>
      <c r="BZ128" t="s">
        <v>205</v>
      </c>
      <c r="CA128" t="s">
        <v>177</v>
      </c>
      <c r="CB128" t="s">
        <v>177</v>
      </c>
      <c r="CC128" t="s">
        <v>179</v>
      </c>
      <c r="CD128" t="s">
        <v>177</v>
      </c>
      <c r="CE128" t="s">
        <v>235</v>
      </c>
      <c r="CF128" t="s">
        <v>187</v>
      </c>
      <c r="CG128">
        <v>0</v>
      </c>
      <c r="CW128" t="s">
        <v>175</v>
      </c>
      <c r="CX128" t="s">
        <v>186</v>
      </c>
      <c r="DA128" t="s">
        <v>179</v>
      </c>
      <c r="DB128" t="s">
        <v>175</v>
      </c>
      <c r="DC128" t="s">
        <v>177</v>
      </c>
      <c r="DD128" t="s">
        <v>177</v>
      </c>
      <c r="DE128" s="18">
        <f t="shared" si="17"/>
        <v>3</v>
      </c>
      <c r="DF128" s="23">
        <v>2</v>
      </c>
      <c r="DG128" s="26">
        <f t="shared" si="18"/>
        <v>6</v>
      </c>
      <c r="DH128" s="18" t="s">
        <v>177</v>
      </c>
      <c r="DI128" s="23">
        <v>3</v>
      </c>
      <c r="DJ128" s="26">
        <f t="shared" si="19"/>
        <v>0</v>
      </c>
      <c r="DK128" t="s">
        <v>177</v>
      </c>
      <c r="DL128" t="s">
        <v>177</v>
      </c>
      <c r="DM128" t="s">
        <v>177</v>
      </c>
      <c r="DN128" t="s">
        <v>177</v>
      </c>
      <c r="DO128" s="18">
        <f t="shared" si="29"/>
        <v>0</v>
      </c>
      <c r="DP128" s="23">
        <v>4</v>
      </c>
      <c r="DQ128" s="26">
        <f t="shared" si="20"/>
        <v>0</v>
      </c>
      <c r="DR128" t="s">
        <v>177</v>
      </c>
      <c r="DS128" s="18" t="s">
        <v>177</v>
      </c>
      <c r="DT128" s="23">
        <v>0.5</v>
      </c>
      <c r="DU128" s="26">
        <f t="shared" si="21"/>
        <v>0</v>
      </c>
      <c r="DV128" t="s">
        <v>177</v>
      </c>
      <c r="DW128" t="s">
        <v>175</v>
      </c>
      <c r="DX128" s="18">
        <f t="shared" si="22"/>
        <v>2</v>
      </c>
      <c r="DY128" s="23">
        <v>4</v>
      </c>
      <c r="DZ128" s="26">
        <f t="shared" si="23"/>
        <v>8</v>
      </c>
      <c r="EA128" t="s">
        <v>177</v>
      </c>
      <c r="EB128" s="18" t="s">
        <v>177</v>
      </c>
      <c r="EC128" s="23">
        <v>1</v>
      </c>
      <c r="ED128" s="26">
        <f t="shared" si="24"/>
        <v>0</v>
      </c>
      <c r="EE128" t="s">
        <v>177</v>
      </c>
      <c r="EF128" s="18" t="s">
        <v>177</v>
      </c>
      <c r="EG128" s="23">
        <v>1</v>
      </c>
      <c r="EH128" s="26">
        <f t="shared" si="25"/>
        <v>0</v>
      </c>
      <c r="EI128" t="s">
        <v>177</v>
      </c>
      <c r="EJ128" s="18" t="s">
        <v>177</v>
      </c>
      <c r="EK128" s="23">
        <v>0.5</v>
      </c>
      <c r="EL128" s="26">
        <f t="shared" si="26"/>
        <v>0</v>
      </c>
      <c r="EM128" t="s">
        <v>177</v>
      </c>
      <c r="EN128" s="18" t="s">
        <v>177</v>
      </c>
      <c r="EO128" s="23">
        <v>0</v>
      </c>
      <c r="EP128" s="3">
        <f t="shared" si="27"/>
        <v>14</v>
      </c>
      <c r="EQ128" s="29">
        <f t="shared" si="28"/>
        <v>5</v>
      </c>
      <c r="ER128">
        <v>1</v>
      </c>
      <c r="ES128" t="s">
        <v>316</v>
      </c>
      <c r="EV128" t="s">
        <v>205</v>
      </c>
      <c r="EW128">
        <v>0</v>
      </c>
      <c r="EY128">
        <v>0</v>
      </c>
      <c r="FA128">
        <v>0</v>
      </c>
      <c r="FE128">
        <v>1</v>
      </c>
      <c r="FG128" t="s">
        <v>179</v>
      </c>
      <c r="FH128" t="s">
        <v>179</v>
      </c>
      <c r="FI128" t="s">
        <v>179</v>
      </c>
      <c r="FJ128" t="s">
        <v>175</v>
      </c>
      <c r="FK128" t="s">
        <v>179</v>
      </c>
      <c r="FL128" t="s">
        <v>177</v>
      </c>
      <c r="FO128" t="s">
        <v>190</v>
      </c>
      <c r="FP128" t="s">
        <v>190</v>
      </c>
      <c r="FQ128" t="s">
        <v>438</v>
      </c>
      <c r="FR128" t="s">
        <v>190</v>
      </c>
      <c r="FS128" t="s">
        <v>190</v>
      </c>
      <c r="FT128" t="s">
        <v>190</v>
      </c>
      <c r="FU128" t="s">
        <v>190</v>
      </c>
      <c r="FV128" t="s">
        <v>191</v>
      </c>
      <c r="FW128" t="s">
        <v>191</v>
      </c>
      <c r="FX128" t="s">
        <v>190</v>
      </c>
      <c r="FY128">
        <v>0</v>
      </c>
      <c r="FZ128" t="s">
        <v>179</v>
      </c>
      <c r="GA128" t="s">
        <v>1574</v>
      </c>
      <c r="GB128" t="s">
        <v>1575</v>
      </c>
      <c r="GC128" t="s">
        <v>1576</v>
      </c>
      <c r="GD128" t="s">
        <v>1577</v>
      </c>
      <c r="GE128" t="s">
        <v>837</v>
      </c>
      <c r="GX128">
        <v>39669896</v>
      </c>
      <c r="GY128" t="s">
        <v>1578</v>
      </c>
      <c r="GZ128" t="s">
        <v>1579</v>
      </c>
      <c r="HB128">
        <v>127</v>
      </c>
    </row>
    <row r="129" spans="1:210" x14ac:dyDescent="0.25">
      <c r="A129" t="s">
        <v>1580</v>
      </c>
      <c r="B129" t="s">
        <v>1581</v>
      </c>
      <c r="F129" t="s">
        <v>940</v>
      </c>
      <c r="G129" t="s">
        <v>1528</v>
      </c>
      <c r="H129" t="s">
        <v>169</v>
      </c>
      <c r="I129" t="s">
        <v>170</v>
      </c>
      <c r="J129" t="s">
        <v>1188</v>
      </c>
      <c r="K129" t="s">
        <v>1582</v>
      </c>
      <c r="L129" t="s">
        <v>1583</v>
      </c>
      <c r="M129">
        <v>2</v>
      </c>
      <c r="N129">
        <v>2</v>
      </c>
      <c r="O129">
        <v>2</v>
      </c>
      <c r="P129" t="s">
        <v>264</v>
      </c>
      <c r="Q129" t="s">
        <v>186</v>
      </c>
      <c r="R129" t="s">
        <v>175</v>
      </c>
      <c r="S129" t="s">
        <v>175</v>
      </c>
      <c r="T129" t="s">
        <v>177</v>
      </c>
      <c r="U129">
        <v>0</v>
      </c>
      <c r="V129">
        <v>0</v>
      </c>
      <c r="W129">
        <v>1</v>
      </c>
      <c r="X129">
        <v>1</v>
      </c>
      <c r="Y129" s="5" t="s">
        <v>1018</v>
      </c>
      <c r="Z129" t="s">
        <v>179</v>
      </c>
      <c r="AA129" t="s">
        <v>177</v>
      </c>
      <c r="AB129" t="s">
        <v>177</v>
      </c>
      <c r="AC129" t="s">
        <v>177</v>
      </c>
      <c r="AD129" t="s">
        <v>177</v>
      </c>
      <c r="AE129" t="s">
        <v>177</v>
      </c>
      <c r="AF129" t="s">
        <v>177</v>
      </c>
      <c r="AG129" t="s">
        <v>177</v>
      </c>
      <c r="AH129" t="s">
        <v>177</v>
      </c>
      <c r="AI129" t="s">
        <v>177</v>
      </c>
      <c r="AJ129" t="s">
        <v>177</v>
      </c>
      <c r="AK129" t="s">
        <v>177</v>
      </c>
      <c r="AL129" t="s">
        <v>177</v>
      </c>
      <c r="AM129" t="s">
        <v>177</v>
      </c>
      <c r="AN129" t="s">
        <v>177</v>
      </c>
      <c r="AO129" t="s">
        <v>177</v>
      </c>
      <c r="AP129" t="s">
        <v>177</v>
      </c>
      <c r="AQ129" t="s">
        <v>177</v>
      </c>
      <c r="AR129" t="s">
        <v>179</v>
      </c>
      <c r="AS129" t="s">
        <v>314</v>
      </c>
      <c r="AT129">
        <v>0</v>
      </c>
      <c r="BE129" t="s">
        <v>205</v>
      </c>
      <c r="BF129" t="s">
        <v>177</v>
      </c>
      <c r="BG129" t="s">
        <v>177</v>
      </c>
      <c r="BH129" t="s">
        <v>177</v>
      </c>
      <c r="BI129" t="s">
        <v>177</v>
      </c>
      <c r="BJ129" t="s">
        <v>177</v>
      </c>
      <c r="BK129" t="s">
        <v>177</v>
      </c>
      <c r="BL129" t="s">
        <v>177</v>
      </c>
      <c r="BM129" t="s">
        <v>177</v>
      </c>
      <c r="BN129" t="s">
        <v>177</v>
      </c>
      <c r="BO129" t="s">
        <v>177</v>
      </c>
      <c r="BP129" t="s">
        <v>177</v>
      </c>
      <c r="BQ129" t="s">
        <v>177</v>
      </c>
      <c r="BR129" t="s">
        <v>177</v>
      </c>
      <c r="BS129" t="s">
        <v>177</v>
      </c>
      <c r="BT129">
        <f t="shared" si="16"/>
        <v>15</v>
      </c>
      <c r="BV129">
        <v>3</v>
      </c>
      <c r="BW129">
        <v>1</v>
      </c>
      <c r="BX129">
        <v>1</v>
      </c>
      <c r="BY129" t="s">
        <v>183</v>
      </c>
      <c r="BZ129" t="s">
        <v>176</v>
      </c>
      <c r="CA129" t="s">
        <v>177</v>
      </c>
      <c r="CB129" t="s">
        <v>177</v>
      </c>
      <c r="CC129" t="s">
        <v>177</v>
      </c>
      <c r="CD129" t="s">
        <v>177</v>
      </c>
      <c r="CE129" t="s">
        <v>177</v>
      </c>
      <c r="CF129" t="s">
        <v>186</v>
      </c>
      <c r="CG129">
        <v>0</v>
      </c>
      <c r="CW129" t="s">
        <v>179</v>
      </c>
      <c r="CX129" t="s">
        <v>179</v>
      </c>
      <c r="DA129" t="s">
        <v>179</v>
      </c>
      <c r="DB129" t="s">
        <v>175</v>
      </c>
      <c r="DC129" t="s">
        <v>177</v>
      </c>
      <c r="DD129" t="s">
        <v>177</v>
      </c>
      <c r="DE129" s="18">
        <f t="shared" si="17"/>
        <v>3</v>
      </c>
      <c r="DF129" s="23">
        <v>2</v>
      </c>
      <c r="DG129" s="26">
        <f t="shared" si="18"/>
        <v>6</v>
      </c>
      <c r="DH129" s="18" t="s">
        <v>177</v>
      </c>
      <c r="DI129" s="23">
        <v>3</v>
      </c>
      <c r="DJ129" s="26">
        <f t="shared" si="19"/>
        <v>0</v>
      </c>
      <c r="DK129" t="s">
        <v>177</v>
      </c>
      <c r="DL129" t="s">
        <v>177</v>
      </c>
      <c r="DM129" t="s">
        <v>177</v>
      </c>
      <c r="DN129" t="s">
        <v>177</v>
      </c>
      <c r="DO129" s="18">
        <f t="shared" si="29"/>
        <v>0</v>
      </c>
      <c r="DP129" s="23">
        <v>4</v>
      </c>
      <c r="DQ129" s="26">
        <f t="shared" si="20"/>
        <v>0</v>
      </c>
      <c r="DR129" t="s">
        <v>177</v>
      </c>
      <c r="DS129" s="18" t="s">
        <v>177</v>
      </c>
      <c r="DT129" s="23">
        <v>0.5</v>
      </c>
      <c r="DU129" s="26">
        <f t="shared" si="21"/>
        <v>0</v>
      </c>
      <c r="DV129" t="s">
        <v>177</v>
      </c>
      <c r="DW129" t="s">
        <v>175</v>
      </c>
      <c r="DX129" s="18">
        <f t="shared" si="22"/>
        <v>2</v>
      </c>
      <c r="DY129" s="23">
        <v>4</v>
      </c>
      <c r="DZ129" s="26">
        <f t="shared" si="23"/>
        <v>8</v>
      </c>
      <c r="EA129" t="s">
        <v>177</v>
      </c>
      <c r="EB129" s="18" t="s">
        <v>177</v>
      </c>
      <c r="EC129" s="23">
        <v>1</v>
      </c>
      <c r="ED129" s="26">
        <f t="shared" si="24"/>
        <v>0</v>
      </c>
      <c r="EE129" t="s">
        <v>177</v>
      </c>
      <c r="EF129" s="18" t="s">
        <v>177</v>
      </c>
      <c r="EG129" s="23">
        <v>1</v>
      </c>
      <c r="EH129" s="26">
        <f t="shared" si="25"/>
        <v>0</v>
      </c>
      <c r="EI129" t="s">
        <v>177</v>
      </c>
      <c r="EJ129" s="18" t="s">
        <v>177</v>
      </c>
      <c r="EK129" s="23">
        <v>0.5</v>
      </c>
      <c r="EL129" s="26">
        <f t="shared" si="26"/>
        <v>0</v>
      </c>
      <c r="EM129" t="s">
        <v>177</v>
      </c>
      <c r="EN129" s="18" t="s">
        <v>177</v>
      </c>
      <c r="EO129" s="23">
        <v>0</v>
      </c>
      <c r="EP129" s="3">
        <f t="shared" si="27"/>
        <v>14</v>
      </c>
      <c r="EQ129" s="29">
        <f t="shared" si="28"/>
        <v>5</v>
      </c>
      <c r="ER129">
        <v>0</v>
      </c>
      <c r="ES129" t="s">
        <v>316</v>
      </c>
      <c r="EV129" t="s">
        <v>205</v>
      </c>
      <c r="EW129">
        <v>0</v>
      </c>
      <c r="EY129">
        <v>0</v>
      </c>
      <c r="FA129">
        <v>0</v>
      </c>
      <c r="FE129">
        <v>0</v>
      </c>
      <c r="FG129" t="s">
        <v>179</v>
      </c>
      <c r="FH129" t="s">
        <v>175</v>
      </c>
      <c r="FI129" t="s">
        <v>179</v>
      </c>
      <c r="FJ129" t="s">
        <v>179</v>
      </c>
      <c r="FK129" t="s">
        <v>179</v>
      </c>
      <c r="FL129" t="s">
        <v>179</v>
      </c>
      <c r="FO129" t="s">
        <v>438</v>
      </c>
      <c r="FP129" t="s">
        <v>438</v>
      </c>
      <c r="FQ129" t="s">
        <v>190</v>
      </c>
      <c r="FR129" t="s">
        <v>438</v>
      </c>
      <c r="FS129" t="s">
        <v>190</v>
      </c>
      <c r="FT129" t="s">
        <v>190</v>
      </c>
      <c r="FU129" t="s">
        <v>191</v>
      </c>
      <c r="FV129" t="s">
        <v>191</v>
      </c>
      <c r="FW129" t="s">
        <v>191</v>
      </c>
      <c r="FX129" t="s">
        <v>191</v>
      </c>
      <c r="FY129">
        <v>0</v>
      </c>
      <c r="FZ129" t="s">
        <v>177</v>
      </c>
      <c r="GA129" t="s">
        <v>1584</v>
      </c>
      <c r="GB129" t="s">
        <v>1585</v>
      </c>
      <c r="GC129" t="s">
        <v>1586</v>
      </c>
      <c r="GD129" t="s">
        <v>1587</v>
      </c>
      <c r="GE129" t="s">
        <v>1588</v>
      </c>
      <c r="GX129">
        <v>39669899</v>
      </c>
      <c r="GY129" t="s">
        <v>1589</v>
      </c>
      <c r="GZ129" t="s">
        <v>1590</v>
      </c>
      <c r="HB129">
        <v>128</v>
      </c>
    </row>
    <row r="130" spans="1:210" x14ac:dyDescent="0.25">
      <c r="A130" t="s">
        <v>1591</v>
      </c>
      <c r="B130" t="s">
        <v>1592</v>
      </c>
      <c r="F130" t="s">
        <v>940</v>
      </c>
      <c r="G130" t="s">
        <v>1528</v>
      </c>
      <c r="H130" t="s">
        <v>169</v>
      </c>
      <c r="I130" t="s">
        <v>170</v>
      </c>
      <c r="J130" t="s">
        <v>1188</v>
      </c>
      <c r="K130" t="s">
        <v>1593</v>
      </c>
      <c r="L130" t="s">
        <v>1594</v>
      </c>
      <c r="M130">
        <v>2</v>
      </c>
      <c r="N130">
        <v>2</v>
      </c>
      <c r="O130">
        <v>2</v>
      </c>
      <c r="P130" t="s">
        <v>264</v>
      </c>
      <c r="Q130" t="s">
        <v>179</v>
      </c>
      <c r="R130" t="s">
        <v>186</v>
      </c>
      <c r="S130" t="s">
        <v>187</v>
      </c>
      <c r="T130" t="s">
        <v>352</v>
      </c>
      <c r="U130">
        <v>0</v>
      </c>
      <c r="V130">
        <v>0</v>
      </c>
      <c r="W130">
        <v>1</v>
      </c>
      <c r="X130">
        <v>2</v>
      </c>
      <c r="Y130" s="5" t="s">
        <v>3344</v>
      </c>
      <c r="Z130" t="s">
        <v>177</v>
      </c>
      <c r="AA130" t="s">
        <v>179</v>
      </c>
      <c r="AB130" t="s">
        <v>177</v>
      </c>
      <c r="AC130" t="s">
        <v>177</v>
      </c>
      <c r="AD130" t="s">
        <v>177</v>
      </c>
      <c r="AE130" t="s">
        <v>177</v>
      </c>
      <c r="AF130" t="s">
        <v>177</v>
      </c>
      <c r="AG130" t="s">
        <v>177</v>
      </c>
      <c r="AH130" t="s">
        <v>177</v>
      </c>
      <c r="AI130" t="s">
        <v>177</v>
      </c>
      <c r="AJ130" t="s">
        <v>177</v>
      </c>
      <c r="AK130" t="s">
        <v>177</v>
      </c>
      <c r="AL130" t="s">
        <v>177</v>
      </c>
      <c r="AM130" t="s">
        <v>177</v>
      </c>
      <c r="AN130" t="s">
        <v>177</v>
      </c>
      <c r="AO130" t="s">
        <v>177</v>
      </c>
      <c r="AP130" t="s">
        <v>177</v>
      </c>
      <c r="AQ130" t="s">
        <v>177</v>
      </c>
      <c r="AR130" t="s">
        <v>179</v>
      </c>
      <c r="AS130" t="s">
        <v>181</v>
      </c>
      <c r="AT130">
        <v>0</v>
      </c>
      <c r="BE130" t="s">
        <v>183</v>
      </c>
      <c r="BF130" t="s">
        <v>177</v>
      </c>
      <c r="BG130" t="s">
        <v>177</v>
      </c>
      <c r="BH130" t="s">
        <v>177</v>
      </c>
      <c r="BI130" t="s">
        <v>177</v>
      </c>
      <c r="BJ130" t="s">
        <v>177</v>
      </c>
      <c r="BK130" t="s">
        <v>177</v>
      </c>
      <c r="BL130" t="s">
        <v>177</v>
      </c>
      <c r="BM130" t="s">
        <v>177</v>
      </c>
      <c r="BN130" t="s">
        <v>177</v>
      </c>
      <c r="BO130" t="s">
        <v>177</v>
      </c>
      <c r="BP130" t="s">
        <v>177</v>
      </c>
      <c r="BQ130" t="s">
        <v>177</v>
      </c>
      <c r="BR130" t="s">
        <v>177</v>
      </c>
      <c r="BS130" t="s">
        <v>177</v>
      </c>
      <c r="BT130">
        <f t="shared" si="16"/>
        <v>10</v>
      </c>
      <c r="BV130">
        <v>3</v>
      </c>
      <c r="BW130">
        <v>1</v>
      </c>
      <c r="BX130">
        <v>1</v>
      </c>
      <c r="BY130" t="s">
        <v>263</v>
      </c>
      <c r="BZ130" t="s">
        <v>288</v>
      </c>
      <c r="CA130" t="s">
        <v>177</v>
      </c>
      <c r="CB130" t="s">
        <v>177</v>
      </c>
      <c r="CC130" t="s">
        <v>179</v>
      </c>
      <c r="CD130" t="s">
        <v>177</v>
      </c>
      <c r="CE130" t="s">
        <v>177</v>
      </c>
      <c r="CF130" t="s">
        <v>186</v>
      </c>
      <c r="CG130">
        <v>0</v>
      </c>
      <c r="CW130" t="s">
        <v>179</v>
      </c>
      <c r="CX130" t="s">
        <v>175</v>
      </c>
      <c r="DA130" t="s">
        <v>179</v>
      </c>
      <c r="DB130" t="s">
        <v>179</v>
      </c>
      <c r="DC130" t="s">
        <v>177</v>
      </c>
      <c r="DD130" t="s">
        <v>177</v>
      </c>
      <c r="DE130" s="18">
        <f t="shared" si="17"/>
        <v>2</v>
      </c>
      <c r="DF130" s="23">
        <v>2</v>
      </c>
      <c r="DG130" s="26">
        <f t="shared" si="18"/>
        <v>4</v>
      </c>
      <c r="DH130" s="18" t="s">
        <v>177</v>
      </c>
      <c r="DI130" s="23">
        <v>3</v>
      </c>
      <c r="DJ130" s="26">
        <f t="shared" si="19"/>
        <v>0</v>
      </c>
      <c r="DK130" t="s">
        <v>177</v>
      </c>
      <c r="DL130" t="s">
        <v>177</v>
      </c>
      <c r="DM130" t="s">
        <v>177</v>
      </c>
      <c r="DN130" t="s">
        <v>177</v>
      </c>
      <c r="DO130" s="18">
        <f t="shared" si="29"/>
        <v>0</v>
      </c>
      <c r="DP130" s="23">
        <v>4</v>
      </c>
      <c r="DQ130" s="26">
        <f t="shared" si="20"/>
        <v>0</v>
      </c>
      <c r="DR130" t="s">
        <v>177</v>
      </c>
      <c r="DS130" s="18" t="s">
        <v>177</v>
      </c>
      <c r="DT130" s="23">
        <v>0.5</v>
      </c>
      <c r="DU130" s="26">
        <f t="shared" si="21"/>
        <v>0</v>
      </c>
      <c r="DV130" t="s">
        <v>177</v>
      </c>
      <c r="DW130" t="s">
        <v>175</v>
      </c>
      <c r="DX130" s="18">
        <f t="shared" si="22"/>
        <v>2</v>
      </c>
      <c r="DY130" s="23">
        <v>4</v>
      </c>
      <c r="DZ130" s="26">
        <f t="shared" si="23"/>
        <v>8</v>
      </c>
      <c r="EA130" t="s">
        <v>177</v>
      </c>
      <c r="EB130" s="18" t="s">
        <v>177</v>
      </c>
      <c r="EC130" s="23">
        <v>1</v>
      </c>
      <c r="ED130" s="26">
        <f t="shared" si="24"/>
        <v>0</v>
      </c>
      <c r="EE130" t="s">
        <v>177</v>
      </c>
      <c r="EF130" s="18" t="s">
        <v>177</v>
      </c>
      <c r="EG130" s="23">
        <v>1</v>
      </c>
      <c r="EH130" s="26">
        <f t="shared" si="25"/>
        <v>0</v>
      </c>
      <c r="EI130" t="s">
        <v>177</v>
      </c>
      <c r="EJ130" s="18" t="s">
        <v>177</v>
      </c>
      <c r="EK130" s="23">
        <v>0.5</v>
      </c>
      <c r="EL130" s="26">
        <f t="shared" si="26"/>
        <v>0</v>
      </c>
      <c r="EM130" t="s">
        <v>177</v>
      </c>
      <c r="EN130" s="18" t="s">
        <v>177</v>
      </c>
      <c r="EO130" s="23">
        <v>0</v>
      </c>
      <c r="EP130" s="3">
        <f t="shared" si="27"/>
        <v>12</v>
      </c>
      <c r="EQ130" s="29">
        <f t="shared" si="28"/>
        <v>4</v>
      </c>
      <c r="ER130">
        <v>0</v>
      </c>
      <c r="ES130" t="s">
        <v>316</v>
      </c>
      <c r="EV130" t="s">
        <v>183</v>
      </c>
      <c r="EW130">
        <v>0</v>
      </c>
      <c r="EY130">
        <v>0</v>
      </c>
      <c r="FA130">
        <v>0</v>
      </c>
      <c r="FE130">
        <v>0</v>
      </c>
      <c r="FG130" t="s">
        <v>179</v>
      </c>
      <c r="FH130" t="s">
        <v>179</v>
      </c>
      <c r="FI130" t="s">
        <v>179</v>
      </c>
      <c r="FJ130" t="s">
        <v>179</v>
      </c>
      <c r="FK130" t="s">
        <v>175</v>
      </c>
      <c r="FL130" t="s">
        <v>175</v>
      </c>
      <c r="FO130" t="s">
        <v>190</v>
      </c>
      <c r="FP130" t="s">
        <v>190</v>
      </c>
      <c r="FQ130" t="s">
        <v>190</v>
      </c>
      <c r="FR130" t="s">
        <v>438</v>
      </c>
      <c r="FS130" t="s">
        <v>190</v>
      </c>
      <c r="FT130" t="s">
        <v>190</v>
      </c>
      <c r="FU130" t="s">
        <v>190</v>
      </c>
      <c r="FV130" t="s">
        <v>438</v>
      </c>
      <c r="FW130" t="s">
        <v>191</v>
      </c>
      <c r="FX130" t="s">
        <v>190</v>
      </c>
      <c r="FY130">
        <v>1</v>
      </c>
      <c r="FZ130" t="s">
        <v>179</v>
      </c>
      <c r="GA130" t="s">
        <v>1595</v>
      </c>
      <c r="GB130" t="s">
        <v>1596</v>
      </c>
      <c r="GC130" t="s">
        <v>1597</v>
      </c>
      <c r="GD130" t="s">
        <v>1598</v>
      </c>
      <c r="GE130" t="s">
        <v>826</v>
      </c>
      <c r="GX130">
        <v>39669900</v>
      </c>
      <c r="GY130" t="s">
        <v>1599</v>
      </c>
      <c r="GZ130" t="s">
        <v>1600</v>
      </c>
      <c r="HB130">
        <v>129</v>
      </c>
    </row>
    <row r="131" spans="1:210" x14ac:dyDescent="0.25">
      <c r="A131" t="s">
        <v>1601</v>
      </c>
      <c r="B131" t="s">
        <v>1602</v>
      </c>
      <c r="F131" t="s">
        <v>940</v>
      </c>
      <c r="G131" t="s">
        <v>1528</v>
      </c>
      <c r="H131" t="s">
        <v>169</v>
      </c>
      <c r="I131" t="s">
        <v>170</v>
      </c>
      <c r="J131" t="s">
        <v>1188</v>
      </c>
      <c r="K131" t="s">
        <v>1603</v>
      </c>
      <c r="L131" t="s">
        <v>1604</v>
      </c>
      <c r="M131">
        <v>2</v>
      </c>
      <c r="N131">
        <v>1</v>
      </c>
      <c r="O131">
        <v>2</v>
      </c>
      <c r="P131" t="s">
        <v>235</v>
      </c>
      <c r="Q131" t="s">
        <v>175</v>
      </c>
      <c r="R131" t="s">
        <v>175</v>
      </c>
      <c r="S131" t="s">
        <v>175</v>
      </c>
      <c r="T131" t="s">
        <v>177</v>
      </c>
      <c r="U131">
        <v>0</v>
      </c>
      <c r="V131">
        <v>0</v>
      </c>
      <c r="W131">
        <v>1</v>
      </c>
      <c r="X131">
        <v>1</v>
      </c>
      <c r="Y131" s="5" t="s">
        <v>3363</v>
      </c>
      <c r="Z131" t="s">
        <v>177</v>
      </c>
      <c r="AA131" t="s">
        <v>179</v>
      </c>
      <c r="AB131" t="s">
        <v>177</v>
      </c>
      <c r="AC131" t="s">
        <v>177</v>
      </c>
      <c r="AD131" t="s">
        <v>177</v>
      </c>
      <c r="AE131" t="s">
        <v>179</v>
      </c>
      <c r="AF131" t="s">
        <v>177</v>
      </c>
      <c r="AG131" t="s">
        <v>177</v>
      </c>
      <c r="AH131" t="s">
        <v>177</v>
      </c>
      <c r="AI131" t="s">
        <v>177</v>
      </c>
      <c r="AJ131" t="s">
        <v>177</v>
      </c>
      <c r="AK131" t="s">
        <v>177</v>
      </c>
      <c r="AL131" t="s">
        <v>177</v>
      </c>
      <c r="AM131" t="s">
        <v>177</v>
      </c>
      <c r="AN131" t="s">
        <v>177</v>
      </c>
      <c r="AO131" t="s">
        <v>177</v>
      </c>
      <c r="AP131" t="s">
        <v>177</v>
      </c>
      <c r="AQ131" t="s">
        <v>177</v>
      </c>
      <c r="AR131" t="s">
        <v>179</v>
      </c>
      <c r="AS131" t="s">
        <v>204</v>
      </c>
      <c r="AT131">
        <v>0</v>
      </c>
      <c r="BE131" t="s">
        <v>181</v>
      </c>
      <c r="BF131" t="s">
        <v>177</v>
      </c>
      <c r="BG131" t="s">
        <v>177</v>
      </c>
      <c r="BH131" t="s">
        <v>177</v>
      </c>
      <c r="BI131" t="s">
        <v>177</v>
      </c>
      <c r="BJ131" t="s">
        <v>177</v>
      </c>
      <c r="BK131" t="s">
        <v>177</v>
      </c>
      <c r="BL131" t="s">
        <v>177</v>
      </c>
      <c r="BM131" t="s">
        <v>183</v>
      </c>
      <c r="BN131" t="s">
        <v>177</v>
      </c>
      <c r="BO131" t="s">
        <v>177</v>
      </c>
      <c r="BP131" t="s">
        <v>177</v>
      </c>
      <c r="BQ131" t="s">
        <v>177</v>
      </c>
      <c r="BR131" t="s">
        <v>177</v>
      </c>
      <c r="BS131" t="s">
        <v>177</v>
      </c>
      <c r="BT131">
        <f t="shared" ref="BT131:BT194" si="30">BE131+BF131+BG131+BH131+BI131+BJ131+BK131+BL131+BM131+BN131+BO131+BP131+BQ131+BR131+BS131</f>
        <v>30</v>
      </c>
      <c r="BV131">
        <v>3</v>
      </c>
      <c r="BW131">
        <v>1</v>
      </c>
      <c r="BX131">
        <v>1</v>
      </c>
      <c r="BY131" t="s">
        <v>183</v>
      </c>
      <c r="BZ131" t="s">
        <v>176</v>
      </c>
      <c r="CA131" t="s">
        <v>177</v>
      </c>
      <c r="CB131" t="s">
        <v>177</v>
      </c>
      <c r="CC131" t="s">
        <v>177</v>
      </c>
      <c r="CD131" t="s">
        <v>177</v>
      </c>
      <c r="CE131" t="s">
        <v>177</v>
      </c>
      <c r="CF131" t="s">
        <v>175</v>
      </c>
      <c r="CG131">
        <v>0</v>
      </c>
      <c r="CW131" t="s">
        <v>179</v>
      </c>
      <c r="CX131" t="s">
        <v>175</v>
      </c>
      <c r="DA131" t="s">
        <v>179</v>
      </c>
      <c r="DB131" t="s">
        <v>175</v>
      </c>
      <c r="DC131" t="s">
        <v>177</v>
      </c>
      <c r="DD131" t="s">
        <v>177</v>
      </c>
      <c r="DE131" s="18">
        <f t="shared" ref="DE131:DE194" si="31">DA131+DB131+DC131+DD131</f>
        <v>3</v>
      </c>
      <c r="DF131" s="23">
        <v>2</v>
      </c>
      <c r="DG131" s="26">
        <f t="shared" ref="DG131:DG194" si="32">DE131*DF131</f>
        <v>6</v>
      </c>
      <c r="DH131" s="18" t="s">
        <v>177</v>
      </c>
      <c r="DI131" s="23">
        <v>3</v>
      </c>
      <c r="DJ131" s="26">
        <f t="shared" ref="DJ131:DJ194" si="33">DH131*DI131</f>
        <v>0</v>
      </c>
      <c r="DK131" t="s">
        <v>177</v>
      </c>
      <c r="DL131" t="s">
        <v>177</v>
      </c>
      <c r="DM131" t="s">
        <v>177</v>
      </c>
      <c r="DN131" t="s">
        <v>177</v>
      </c>
      <c r="DO131" s="18">
        <f t="shared" si="29"/>
        <v>0</v>
      </c>
      <c r="DP131" s="23">
        <v>4</v>
      </c>
      <c r="DQ131" s="26">
        <f t="shared" ref="DQ131:DQ194" si="34">DO131*DP131</f>
        <v>0</v>
      </c>
      <c r="DR131" t="s">
        <v>177</v>
      </c>
      <c r="DS131" s="18" t="s">
        <v>177</v>
      </c>
      <c r="DT131" s="23">
        <v>0.5</v>
      </c>
      <c r="DU131" s="26">
        <f t="shared" ref="DU131:DU194" si="35">DS131*DT131</f>
        <v>0</v>
      </c>
      <c r="DV131" t="s">
        <v>177</v>
      </c>
      <c r="DW131" t="s">
        <v>175</v>
      </c>
      <c r="DX131" s="18">
        <f t="shared" ref="DX131:DX194" si="36">DV131+DW131</f>
        <v>2</v>
      </c>
      <c r="DY131" s="23">
        <v>4</v>
      </c>
      <c r="DZ131" s="26">
        <f t="shared" ref="DZ131:DZ194" si="37">DX131*DY131</f>
        <v>8</v>
      </c>
      <c r="EA131" t="s">
        <v>177</v>
      </c>
      <c r="EB131" s="18" t="s">
        <v>177</v>
      </c>
      <c r="EC131" s="23">
        <v>1</v>
      </c>
      <c r="ED131" s="26">
        <f t="shared" ref="ED131:ED194" si="38">EB131*EC131</f>
        <v>0</v>
      </c>
      <c r="EE131" t="s">
        <v>177</v>
      </c>
      <c r="EF131" s="18" t="s">
        <v>177</v>
      </c>
      <c r="EG131" s="23">
        <v>1</v>
      </c>
      <c r="EH131" s="26">
        <f t="shared" ref="EH131:EH194" si="39">EF131*EG131</f>
        <v>0</v>
      </c>
      <c r="EI131" t="s">
        <v>177</v>
      </c>
      <c r="EJ131" s="18" t="s">
        <v>177</v>
      </c>
      <c r="EK131" s="23">
        <v>0.5</v>
      </c>
      <c r="EL131" s="26">
        <f t="shared" ref="EL131:EL194" si="40">EJ131*EK131</f>
        <v>0</v>
      </c>
      <c r="EM131" t="s">
        <v>177</v>
      </c>
      <c r="EN131" s="18" t="s">
        <v>177</v>
      </c>
      <c r="EO131" s="23">
        <v>0</v>
      </c>
      <c r="EP131" s="3">
        <f t="shared" ref="EP131:EP194" si="41">DG131+DJ131+DQ131+DU131+DZ131+ED131+EH131+EL131</f>
        <v>14</v>
      </c>
      <c r="EQ131" s="29">
        <f t="shared" ref="EQ131:EQ194" si="42">DE131+DH131+DO131+DS131+DX131+EB131+EF131+EJ131+EN131</f>
        <v>5</v>
      </c>
      <c r="ER131">
        <v>0</v>
      </c>
      <c r="ES131" t="s">
        <v>316</v>
      </c>
      <c r="EV131" t="s">
        <v>275</v>
      </c>
      <c r="EW131">
        <v>0</v>
      </c>
      <c r="EY131">
        <v>0</v>
      </c>
      <c r="FA131">
        <v>0</v>
      </c>
      <c r="FE131">
        <v>1</v>
      </c>
      <c r="FG131" t="s">
        <v>175</v>
      </c>
      <c r="FH131" t="s">
        <v>179</v>
      </c>
      <c r="FI131" t="s">
        <v>179</v>
      </c>
      <c r="FJ131" t="s">
        <v>175</v>
      </c>
      <c r="FK131" t="s">
        <v>179</v>
      </c>
      <c r="FL131" t="s">
        <v>179</v>
      </c>
      <c r="FO131" t="s">
        <v>438</v>
      </c>
      <c r="FP131" t="s">
        <v>191</v>
      </c>
      <c r="FQ131" t="s">
        <v>438</v>
      </c>
      <c r="FR131" t="s">
        <v>438</v>
      </c>
      <c r="FS131" t="s">
        <v>438</v>
      </c>
      <c r="FT131" t="s">
        <v>438</v>
      </c>
      <c r="FU131" t="s">
        <v>438</v>
      </c>
      <c r="FV131" t="s">
        <v>438</v>
      </c>
      <c r="FW131" t="s">
        <v>191</v>
      </c>
      <c r="FX131" t="s">
        <v>191</v>
      </c>
      <c r="FY131">
        <v>0</v>
      </c>
      <c r="FZ131" t="s">
        <v>177</v>
      </c>
      <c r="GA131" t="s">
        <v>1605</v>
      </c>
      <c r="GB131" t="s">
        <v>1606</v>
      </c>
      <c r="GC131" t="s">
        <v>1607</v>
      </c>
      <c r="GD131" t="s">
        <v>1608</v>
      </c>
      <c r="GE131" t="s">
        <v>1609</v>
      </c>
      <c r="GX131">
        <v>39669902</v>
      </c>
      <c r="GY131" t="s">
        <v>1610</v>
      </c>
      <c r="GZ131" t="s">
        <v>1611</v>
      </c>
      <c r="HB131">
        <v>130</v>
      </c>
    </row>
    <row r="132" spans="1:210" x14ac:dyDescent="0.25">
      <c r="A132" t="s">
        <v>1612</v>
      </c>
      <c r="B132" t="s">
        <v>1613</v>
      </c>
      <c r="F132" t="s">
        <v>940</v>
      </c>
      <c r="G132" t="s">
        <v>1528</v>
      </c>
      <c r="H132" t="s">
        <v>169</v>
      </c>
      <c r="I132" t="s">
        <v>170</v>
      </c>
      <c r="J132" t="s">
        <v>1188</v>
      </c>
      <c r="K132" t="s">
        <v>1614</v>
      </c>
      <c r="L132" t="s">
        <v>1615</v>
      </c>
      <c r="M132">
        <v>2</v>
      </c>
      <c r="N132">
        <v>2</v>
      </c>
      <c r="O132">
        <v>2</v>
      </c>
      <c r="P132" t="s">
        <v>188</v>
      </c>
      <c r="Q132" t="s">
        <v>175</v>
      </c>
      <c r="R132" t="s">
        <v>186</v>
      </c>
      <c r="S132" t="s">
        <v>179</v>
      </c>
      <c r="T132" t="s">
        <v>352</v>
      </c>
      <c r="U132">
        <v>0</v>
      </c>
      <c r="V132">
        <v>0</v>
      </c>
      <c r="W132">
        <v>1</v>
      </c>
      <c r="X132">
        <v>1</v>
      </c>
      <c r="Y132" s="5" t="s">
        <v>3344</v>
      </c>
      <c r="Z132" t="s">
        <v>177</v>
      </c>
      <c r="AA132" t="s">
        <v>179</v>
      </c>
      <c r="AB132" t="s">
        <v>177</v>
      </c>
      <c r="AC132" t="s">
        <v>177</v>
      </c>
      <c r="AD132" t="s">
        <v>177</v>
      </c>
      <c r="AE132" t="s">
        <v>177</v>
      </c>
      <c r="AF132" t="s">
        <v>177</v>
      </c>
      <c r="AG132" t="s">
        <v>177</v>
      </c>
      <c r="AH132" t="s">
        <v>177</v>
      </c>
      <c r="AI132" t="s">
        <v>177</v>
      </c>
      <c r="AJ132" t="s">
        <v>177</v>
      </c>
      <c r="AK132" t="s">
        <v>177</v>
      </c>
      <c r="AL132" t="s">
        <v>177</v>
      </c>
      <c r="AM132" t="s">
        <v>177</v>
      </c>
      <c r="AN132" t="s">
        <v>177</v>
      </c>
      <c r="AO132" t="s">
        <v>177</v>
      </c>
      <c r="AP132" t="s">
        <v>177</v>
      </c>
      <c r="AQ132" t="s">
        <v>177</v>
      </c>
      <c r="AR132" t="s">
        <v>179</v>
      </c>
      <c r="AS132" t="s">
        <v>181</v>
      </c>
      <c r="AT132">
        <v>0</v>
      </c>
      <c r="BE132" t="s">
        <v>275</v>
      </c>
      <c r="BF132" t="s">
        <v>177</v>
      </c>
      <c r="BG132" t="s">
        <v>177</v>
      </c>
      <c r="BH132" t="s">
        <v>177</v>
      </c>
      <c r="BI132" t="s">
        <v>177</v>
      </c>
      <c r="BJ132" t="s">
        <v>177</v>
      </c>
      <c r="BK132" t="s">
        <v>177</v>
      </c>
      <c r="BL132" t="s">
        <v>177</v>
      </c>
      <c r="BM132" t="s">
        <v>188</v>
      </c>
      <c r="BN132" t="s">
        <v>177</v>
      </c>
      <c r="BO132" t="s">
        <v>177</v>
      </c>
      <c r="BP132" t="s">
        <v>177</v>
      </c>
      <c r="BQ132" t="s">
        <v>177</v>
      </c>
      <c r="BR132" t="s">
        <v>177</v>
      </c>
      <c r="BS132" t="s">
        <v>177</v>
      </c>
      <c r="BT132">
        <f t="shared" si="30"/>
        <v>23</v>
      </c>
      <c r="BV132">
        <v>3</v>
      </c>
      <c r="BW132">
        <v>1</v>
      </c>
      <c r="BX132">
        <v>0</v>
      </c>
      <c r="CA132" t="s">
        <v>177</v>
      </c>
      <c r="CB132" t="s">
        <v>177</v>
      </c>
      <c r="CC132" t="s">
        <v>177</v>
      </c>
      <c r="CD132" t="s">
        <v>177</v>
      </c>
      <c r="CE132" t="s">
        <v>177</v>
      </c>
      <c r="CF132" t="s">
        <v>175</v>
      </c>
      <c r="CG132">
        <v>0</v>
      </c>
      <c r="CW132" t="s">
        <v>179</v>
      </c>
      <c r="CX132" t="s">
        <v>179</v>
      </c>
      <c r="DA132" t="s">
        <v>179</v>
      </c>
      <c r="DB132" t="s">
        <v>179</v>
      </c>
      <c r="DC132" t="s">
        <v>177</v>
      </c>
      <c r="DD132" t="s">
        <v>177</v>
      </c>
      <c r="DE132" s="18">
        <f t="shared" si="31"/>
        <v>2</v>
      </c>
      <c r="DF132" s="23">
        <v>2</v>
      </c>
      <c r="DG132" s="26">
        <f t="shared" si="32"/>
        <v>4</v>
      </c>
      <c r="DH132" s="18" t="s">
        <v>177</v>
      </c>
      <c r="DI132" s="23">
        <v>3</v>
      </c>
      <c r="DJ132" s="26">
        <f t="shared" si="33"/>
        <v>0</v>
      </c>
      <c r="DK132" t="s">
        <v>177</v>
      </c>
      <c r="DL132" t="s">
        <v>177</v>
      </c>
      <c r="DM132" t="s">
        <v>177</v>
      </c>
      <c r="DN132" t="s">
        <v>177</v>
      </c>
      <c r="DO132" s="18">
        <f t="shared" si="29"/>
        <v>0</v>
      </c>
      <c r="DP132" s="23">
        <v>4</v>
      </c>
      <c r="DQ132" s="26">
        <f t="shared" si="34"/>
        <v>0</v>
      </c>
      <c r="DR132" t="s">
        <v>177</v>
      </c>
      <c r="DS132" s="18" t="s">
        <v>177</v>
      </c>
      <c r="DT132" s="23">
        <v>0.5</v>
      </c>
      <c r="DU132" s="26">
        <f t="shared" si="35"/>
        <v>0</v>
      </c>
      <c r="DV132" t="s">
        <v>175</v>
      </c>
      <c r="DW132" t="s">
        <v>175</v>
      </c>
      <c r="DX132" s="18">
        <f t="shared" si="36"/>
        <v>4</v>
      </c>
      <c r="DY132" s="23">
        <v>4</v>
      </c>
      <c r="DZ132" s="26">
        <f t="shared" si="37"/>
        <v>16</v>
      </c>
      <c r="EA132" t="s">
        <v>177</v>
      </c>
      <c r="EB132" s="18" t="s">
        <v>177</v>
      </c>
      <c r="EC132" s="23">
        <v>1</v>
      </c>
      <c r="ED132" s="26">
        <f t="shared" si="38"/>
        <v>0</v>
      </c>
      <c r="EE132" t="s">
        <v>177</v>
      </c>
      <c r="EF132" s="18" t="s">
        <v>177</v>
      </c>
      <c r="EG132" s="23">
        <v>1</v>
      </c>
      <c r="EH132" s="26">
        <f t="shared" si="39"/>
        <v>0</v>
      </c>
      <c r="EI132" t="s">
        <v>179</v>
      </c>
      <c r="EJ132" s="18" t="s">
        <v>179</v>
      </c>
      <c r="EK132" s="23">
        <v>0.5</v>
      </c>
      <c r="EL132" s="26">
        <f t="shared" si="40"/>
        <v>0.5</v>
      </c>
      <c r="EM132" t="s">
        <v>177</v>
      </c>
      <c r="EN132" s="18" t="s">
        <v>177</v>
      </c>
      <c r="EO132" s="23">
        <v>0</v>
      </c>
      <c r="EP132" s="3">
        <f t="shared" si="41"/>
        <v>20.5</v>
      </c>
      <c r="EQ132" s="29">
        <f t="shared" si="42"/>
        <v>7</v>
      </c>
      <c r="ER132">
        <v>0</v>
      </c>
      <c r="ES132" t="s">
        <v>316</v>
      </c>
      <c r="EV132" t="s">
        <v>183</v>
      </c>
      <c r="EW132">
        <v>0</v>
      </c>
      <c r="EY132">
        <v>0</v>
      </c>
      <c r="FA132">
        <v>0</v>
      </c>
      <c r="FE132">
        <v>1</v>
      </c>
      <c r="FG132" t="s">
        <v>175</v>
      </c>
      <c r="FH132" t="s">
        <v>175</v>
      </c>
      <c r="FI132" t="s">
        <v>175</v>
      </c>
      <c r="FJ132" t="s">
        <v>186</v>
      </c>
      <c r="FK132" t="s">
        <v>175</v>
      </c>
      <c r="FL132" t="s">
        <v>179</v>
      </c>
      <c r="FO132" t="s">
        <v>190</v>
      </c>
      <c r="FP132" t="s">
        <v>438</v>
      </c>
      <c r="FQ132" t="s">
        <v>438</v>
      </c>
      <c r="FR132" t="s">
        <v>438</v>
      </c>
      <c r="FS132" t="s">
        <v>190</v>
      </c>
      <c r="FT132" t="s">
        <v>190</v>
      </c>
      <c r="FU132" t="s">
        <v>190</v>
      </c>
      <c r="FV132" t="s">
        <v>438</v>
      </c>
      <c r="FW132" t="s">
        <v>438</v>
      </c>
      <c r="FX132" t="s">
        <v>438</v>
      </c>
      <c r="FY132">
        <v>0</v>
      </c>
      <c r="FZ132" t="s">
        <v>177</v>
      </c>
      <c r="GA132" t="s">
        <v>1616</v>
      </c>
      <c r="GB132" t="s">
        <v>1617</v>
      </c>
      <c r="GC132" t="s">
        <v>1618</v>
      </c>
      <c r="GD132" t="s">
        <v>1619</v>
      </c>
      <c r="GE132" t="s">
        <v>1588</v>
      </c>
      <c r="GX132">
        <v>39669903</v>
      </c>
      <c r="GY132" t="s">
        <v>1620</v>
      </c>
      <c r="GZ132" t="s">
        <v>1621</v>
      </c>
      <c r="HB132">
        <v>131</v>
      </c>
    </row>
    <row r="133" spans="1:210" x14ac:dyDescent="0.25">
      <c r="A133" t="s">
        <v>1622</v>
      </c>
      <c r="B133" t="s">
        <v>1623</v>
      </c>
      <c r="F133" t="s">
        <v>940</v>
      </c>
      <c r="G133" t="s">
        <v>1528</v>
      </c>
      <c r="H133" t="s">
        <v>169</v>
      </c>
      <c r="I133" t="s">
        <v>170</v>
      </c>
      <c r="J133" t="s">
        <v>1188</v>
      </c>
      <c r="K133" t="s">
        <v>1624</v>
      </c>
      <c r="L133" t="s">
        <v>1625</v>
      </c>
      <c r="M133">
        <v>2</v>
      </c>
      <c r="N133">
        <v>1</v>
      </c>
      <c r="O133">
        <v>2</v>
      </c>
      <c r="P133" t="s">
        <v>183</v>
      </c>
      <c r="Q133" t="s">
        <v>175</v>
      </c>
      <c r="R133" t="s">
        <v>187</v>
      </c>
      <c r="S133" t="s">
        <v>175</v>
      </c>
      <c r="T133" t="s">
        <v>179</v>
      </c>
      <c r="U133">
        <v>0</v>
      </c>
      <c r="V133">
        <v>0</v>
      </c>
      <c r="W133">
        <v>1</v>
      </c>
      <c r="X133">
        <v>1</v>
      </c>
      <c r="Y133" s="5" t="s">
        <v>3344</v>
      </c>
      <c r="Z133" t="s">
        <v>177</v>
      </c>
      <c r="AA133" t="s">
        <v>179</v>
      </c>
      <c r="AB133" t="s">
        <v>177</v>
      </c>
      <c r="AC133" t="s">
        <v>177</v>
      </c>
      <c r="AD133" t="s">
        <v>177</v>
      </c>
      <c r="AE133" t="s">
        <v>177</v>
      </c>
      <c r="AF133" t="s">
        <v>177</v>
      </c>
      <c r="AG133" t="s">
        <v>177</v>
      </c>
      <c r="AH133" t="s">
        <v>177</v>
      </c>
      <c r="AI133" t="s">
        <v>177</v>
      </c>
      <c r="AJ133" t="s">
        <v>177</v>
      </c>
      <c r="AK133" t="s">
        <v>177</v>
      </c>
      <c r="AL133" t="s">
        <v>177</v>
      </c>
      <c r="AM133" t="s">
        <v>177</v>
      </c>
      <c r="AN133" t="s">
        <v>177</v>
      </c>
      <c r="AO133" t="s">
        <v>177</v>
      </c>
      <c r="AP133" t="s">
        <v>177</v>
      </c>
      <c r="AQ133" t="s">
        <v>177</v>
      </c>
      <c r="AR133" t="s">
        <v>186</v>
      </c>
      <c r="AS133" t="s">
        <v>180</v>
      </c>
      <c r="AT133">
        <v>0</v>
      </c>
      <c r="BE133" t="s">
        <v>179</v>
      </c>
      <c r="BF133" t="s">
        <v>179</v>
      </c>
      <c r="BG133" t="s">
        <v>179</v>
      </c>
      <c r="BH133" t="s">
        <v>177</v>
      </c>
      <c r="BI133" t="s">
        <v>177</v>
      </c>
      <c r="BJ133" t="s">
        <v>177</v>
      </c>
      <c r="BK133" t="s">
        <v>177</v>
      </c>
      <c r="BL133" t="s">
        <v>177</v>
      </c>
      <c r="BM133" t="s">
        <v>205</v>
      </c>
      <c r="BN133" t="s">
        <v>177</v>
      </c>
      <c r="BO133" t="s">
        <v>177</v>
      </c>
      <c r="BP133" t="s">
        <v>177</v>
      </c>
      <c r="BQ133" t="s">
        <v>177</v>
      </c>
      <c r="BR133" t="s">
        <v>177</v>
      </c>
      <c r="BS133" t="s">
        <v>177</v>
      </c>
      <c r="BT133">
        <f t="shared" si="30"/>
        <v>18</v>
      </c>
      <c r="BV133">
        <v>3</v>
      </c>
      <c r="BW133">
        <v>1</v>
      </c>
      <c r="BX133">
        <v>1</v>
      </c>
      <c r="BY133" t="s">
        <v>183</v>
      </c>
      <c r="BZ133" t="s">
        <v>188</v>
      </c>
      <c r="CA133" t="s">
        <v>177</v>
      </c>
      <c r="CB133" t="s">
        <v>177</v>
      </c>
      <c r="CC133" t="s">
        <v>179</v>
      </c>
      <c r="CD133" t="s">
        <v>177</v>
      </c>
      <c r="CE133" t="s">
        <v>177</v>
      </c>
      <c r="CF133" t="s">
        <v>179</v>
      </c>
      <c r="CG133">
        <v>0</v>
      </c>
      <c r="CW133" t="s">
        <v>179</v>
      </c>
      <c r="CX133" t="s">
        <v>179</v>
      </c>
      <c r="DA133" t="s">
        <v>179</v>
      </c>
      <c r="DB133" t="s">
        <v>179</v>
      </c>
      <c r="DC133" t="s">
        <v>179</v>
      </c>
      <c r="DD133" t="s">
        <v>177</v>
      </c>
      <c r="DE133" s="18">
        <f t="shared" si="31"/>
        <v>3</v>
      </c>
      <c r="DF133" s="23">
        <v>2</v>
      </c>
      <c r="DG133" s="26">
        <f t="shared" si="32"/>
        <v>6</v>
      </c>
      <c r="DH133" s="18" t="s">
        <v>177</v>
      </c>
      <c r="DI133" s="23">
        <v>3</v>
      </c>
      <c r="DJ133" s="26">
        <f t="shared" si="33"/>
        <v>0</v>
      </c>
      <c r="DK133" t="s">
        <v>177</v>
      </c>
      <c r="DL133" t="s">
        <v>177</v>
      </c>
      <c r="DM133" t="s">
        <v>177</v>
      </c>
      <c r="DN133" t="s">
        <v>177</v>
      </c>
      <c r="DO133" s="18">
        <f t="shared" si="29"/>
        <v>0</v>
      </c>
      <c r="DP133" s="23">
        <v>4</v>
      </c>
      <c r="DQ133" s="26">
        <f t="shared" si="34"/>
        <v>0</v>
      </c>
      <c r="DR133" t="s">
        <v>177</v>
      </c>
      <c r="DS133" s="18" t="s">
        <v>177</v>
      </c>
      <c r="DT133" s="23">
        <v>0.5</v>
      </c>
      <c r="DU133" s="26">
        <f t="shared" si="35"/>
        <v>0</v>
      </c>
      <c r="DV133" t="s">
        <v>177</v>
      </c>
      <c r="DW133" t="s">
        <v>177</v>
      </c>
      <c r="DX133" s="18">
        <f t="shared" si="36"/>
        <v>0</v>
      </c>
      <c r="DY133" s="23">
        <v>4</v>
      </c>
      <c r="DZ133" s="26">
        <f t="shared" si="37"/>
        <v>0</v>
      </c>
      <c r="EA133" t="s">
        <v>177</v>
      </c>
      <c r="EB133" s="18" t="s">
        <v>177</v>
      </c>
      <c r="EC133" s="23">
        <v>1</v>
      </c>
      <c r="ED133" s="26">
        <f t="shared" si="38"/>
        <v>0</v>
      </c>
      <c r="EE133" t="s">
        <v>177</v>
      </c>
      <c r="EF133" s="18" t="s">
        <v>177</v>
      </c>
      <c r="EG133" s="23">
        <v>1</v>
      </c>
      <c r="EH133" s="26">
        <f t="shared" si="39"/>
        <v>0</v>
      </c>
      <c r="EI133" t="s">
        <v>177</v>
      </c>
      <c r="EJ133" s="18" t="s">
        <v>177</v>
      </c>
      <c r="EK133" s="23">
        <v>0.5</v>
      </c>
      <c r="EL133" s="26">
        <f t="shared" si="40"/>
        <v>0</v>
      </c>
      <c r="EM133" t="s">
        <v>177</v>
      </c>
      <c r="EN133" s="18" t="s">
        <v>177</v>
      </c>
      <c r="EO133" s="23">
        <v>0</v>
      </c>
      <c r="EP133" s="3">
        <f t="shared" si="41"/>
        <v>6</v>
      </c>
      <c r="EQ133" s="29">
        <f t="shared" si="42"/>
        <v>3</v>
      </c>
      <c r="ER133">
        <v>0</v>
      </c>
      <c r="ES133" t="s">
        <v>316</v>
      </c>
      <c r="EV133" t="s">
        <v>176</v>
      </c>
      <c r="EW133">
        <v>0</v>
      </c>
      <c r="EY133">
        <v>0</v>
      </c>
      <c r="FA133">
        <v>0</v>
      </c>
      <c r="FE133">
        <v>0</v>
      </c>
      <c r="FG133" t="s">
        <v>179</v>
      </c>
      <c r="FH133" t="s">
        <v>179</v>
      </c>
      <c r="FI133" t="s">
        <v>179</v>
      </c>
      <c r="FJ133" t="s">
        <v>179</v>
      </c>
      <c r="FK133" t="s">
        <v>179</v>
      </c>
      <c r="FL133" t="s">
        <v>179</v>
      </c>
      <c r="FO133" t="s">
        <v>438</v>
      </c>
      <c r="FP133" t="s">
        <v>438</v>
      </c>
      <c r="FQ133" t="s">
        <v>191</v>
      </c>
      <c r="FR133" t="s">
        <v>191</v>
      </c>
      <c r="FS133" t="s">
        <v>191</v>
      </c>
      <c r="FT133" t="s">
        <v>191</v>
      </c>
      <c r="FU133" t="s">
        <v>191</v>
      </c>
      <c r="FV133" t="s">
        <v>191</v>
      </c>
      <c r="FW133" t="s">
        <v>191</v>
      </c>
      <c r="FX133" t="s">
        <v>191</v>
      </c>
      <c r="FY133">
        <v>0</v>
      </c>
      <c r="FZ133" t="s">
        <v>177</v>
      </c>
      <c r="GA133" t="s">
        <v>1626</v>
      </c>
      <c r="GB133" t="s">
        <v>1627</v>
      </c>
      <c r="GC133" t="s">
        <v>1628</v>
      </c>
      <c r="GD133" t="s">
        <v>1629</v>
      </c>
      <c r="GE133" t="s">
        <v>924</v>
      </c>
      <c r="GX133">
        <v>39669906</v>
      </c>
      <c r="GY133" t="s">
        <v>1630</v>
      </c>
      <c r="GZ133" t="s">
        <v>1631</v>
      </c>
      <c r="HB133">
        <v>132</v>
      </c>
    </row>
    <row r="134" spans="1:210" x14ac:dyDescent="0.25">
      <c r="A134" t="s">
        <v>1632</v>
      </c>
      <c r="B134" t="s">
        <v>1633</v>
      </c>
      <c r="F134" t="s">
        <v>940</v>
      </c>
      <c r="G134" t="s">
        <v>1528</v>
      </c>
      <c r="H134" t="s">
        <v>169</v>
      </c>
      <c r="I134" t="s">
        <v>170</v>
      </c>
      <c r="J134" t="s">
        <v>1188</v>
      </c>
      <c r="K134" t="s">
        <v>1634</v>
      </c>
      <c r="L134" t="s">
        <v>1635</v>
      </c>
      <c r="M134">
        <v>2</v>
      </c>
      <c r="N134">
        <v>2</v>
      </c>
      <c r="O134">
        <v>2</v>
      </c>
      <c r="P134" t="s">
        <v>188</v>
      </c>
      <c r="Q134" t="s">
        <v>175</v>
      </c>
      <c r="R134" t="s">
        <v>175</v>
      </c>
      <c r="S134" t="s">
        <v>179</v>
      </c>
      <c r="T134" t="s">
        <v>352</v>
      </c>
      <c r="U134">
        <v>0</v>
      </c>
      <c r="V134">
        <v>0</v>
      </c>
      <c r="W134">
        <v>1</v>
      </c>
      <c r="X134">
        <v>1</v>
      </c>
      <c r="Y134" s="5" t="s">
        <v>1018</v>
      </c>
      <c r="Z134" t="s">
        <v>179</v>
      </c>
      <c r="AA134" t="s">
        <v>177</v>
      </c>
      <c r="AB134" t="s">
        <v>177</v>
      </c>
      <c r="AC134" t="s">
        <v>177</v>
      </c>
      <c r="AD134" t="s">
        <v>177</v>
      </c>
      <c r="AE134" t="s">
        <v>177</v>
      </c>
      <c r="AF134" t="s">
        <v>177</v>
      </c>
      <c r="AG134" t="s">
        <v>177</v>
      </c>
      <c r="AH134" t="s">
        <v>177</v>
      </c>
      <c r="AI134" t="s">
        <v>177</v>
      </c>
      <c r="AJ134" t="s">
        <v>177</v>
      </c>
      <c r="AK134" t="s">
        <v>177</v>
      </c>
      <c r="AL134" t="s">
        <v>177</v>
      </c>
      <c r="AM134" t="s">
        <v>177</v>
      </c>
      <c r="AN134" t="s">
        <v>177</v>
      </c>
      <c r="AO134" t="s">
        <v>177</v>
      </c>
      <c r="AP134" t="s">
        <v>177</v>
      </c>
      <c r="AQ134" t="s">
        <v>177</v>
      </c>
      <c r="AR134" t="s">
        <v>179</v>
      </c>
      <c r="AS134" t="s">
        <v>314</v>
      </c>
      <c r="AT134">
        <v>0</v>
      </c>
      <c r="BE134" t="s">
        <v>180</v>
      </c>
      <c r="BF134" t="s">
        <v>177</v>
      </c>
      <c r="BG134" t="s">
        <v>177</v>
      </c>
      <c r="BH134" t="s">
        <v>177</v>
      </c>
      <c r="BI134" t="s">
        <v>177</v>
      </c>
      <c r="BJ134" t="s">
        <v>177</v>
      </c>
      <c r="BK134" t="s">
        <v>177</v>
      </c>
      <c r="BL134" t="s">
        <v>177</v>
      </c>
      <c r="BM134" t="s">
        <v>188</v>
      </c>
      <c r="BN134" t="s">
        <v>177</v>
      </c>
      <c r="BO134" t="s">
        <v>177</v>
      </c>
      <c r="BP134" t="s">
        <v>177</v>
      </c>
      <c r="BQ134" t="s">
        <v>177</v>
      </c>
      <c r="BR134" t="s">
        <v>177</v>
      </c>
      <c r="BS134" t="s">
        <v>177</v>
      </c>
      <c r="BT134">
        <f t="shared" si="30"/>
        <v>35</v>
      </c>
      <c r="BV134">
        <v>3</v>
      </c>
      <c r="BW134">
        <v>1</v>
      </c>
      <c r="BX134">
        <v>0</v>
      </c>
      <c r="CA134" t="s">
        <v>177</v>
      </c>
      <c r="CB134" t="s">
        <v>177</v>
      </c>
      <c r="CC134" t="s">
        <v>179</v>
      </c>
      <c r="CD134" t="s">
        <v>177</v>
      </c>
      <c r="CE134" t="s">
        <v>177</v>
      </c>
      <c r="CF134" t="s">
        <v>188</v>
      </c>
      <c r="CG134">
        <v>0</v>
      </c>
      <c r="CW134" t="s">
        <v>179</v>
      </c>
      <c r="CX134" t="s">
        <v>179</v>
      </c>
      <c r="DA134" t="s">
        <v>179</v>
      </c>
      <c r="DB134" t="s">
        <v>175</v>
      </c>
      <c r="DC134" t="s">
        <v>177</v>
      </c>
      <c r="DD134" t="s">
        <v>177</v>
      </c>
      <c r="DE134" s="18">
        <f t="shared" si="31"/>
        <v>3</v>
      </c>
      <c r="DF134" s="23">
        <v>2</v>
      </c>
      <c r="DG134" s="26">
        <f t="shared" si="32"/>
        <v>6</v>
      </c>
      <c r="DH134" s="18" t="s">
        <v>177</v>
      </c>
      <c r="DI134" s="23">
        <v>3</v>
      </c>
      <c r="DJ134" s="26">
        <f t="shared" si="33"/>
        <v>0</v>
      </c>
      <c r="DK134" t="s">
        <v>177</v>
      </c>
      <c r="DL134" t="s">
        <v>177</v>
      </c>
      <c r="DM134" t="s">
        <v>177</v>
      </c>
      <c r="DN134" t="s">
        <v>177</v>
      </c>
      <c r="DO134" s="18">
        <f t="shared" si="29"/>
        <v>0</v>
      </c>
      <c r="DP134" s="23">
        <v>4</v>
      </c>
      <c r="DQ134" s="26">
        <f t="shared" si="34"/>
        <v>0</v>
      </c>
      <c r="DR134" t="s">
        <v>177</v>
      </c>
      <c r="DS134" s="18" t="s">
        <v>177</v>
      </c>
      <c r="DT134" s="23">
        <v>0.5</v>
      </c>
      <c r="DU134" s="26">
        <f t="shared" si="35"/>
        <v>0</v>
      </c>
      <c r="DV134" t="s">
        <v>177</v>
      </c>
      <c r="DW134" t="s">
        <v>179</v>
      </c>
      <c r="DX134" s="18">
        <f t="shared" si="36"/>
        <v>1</v>
      </c>
      <c r="DY134" s="23">
        <v>4</v>
      </c>
      <c r="DZ134" s="26">
        <f t="shared" si="37"/>
        <v>4</v>
      </c>
      <c r="EA134" t="s">
        <v>177</v>
      </c>
      <c r="EB134" s="18" t="s">
        <v>177</v>
      </c>
      <c r="EC134" s="23">
        <v>1</v>
      </c>
      <c r="ED134" s="26">
        <f t="shared" si="38"/>
        <v>0</v>
      </c>
      <c r="EE134" t="s">
        <v>177</v>
      </c>
      <c r="EF134" s="18" t="s">
        <v>177</v>
      </c>
      <c r="EG134" s="23">
        <v>1</v>
      </c>
      <c r="EH134" s="26">
        <f t="shared" si="39"/>
        <v>0</v>
      </c>
      <c r="EI134" t="s">
        <v>177</v>
      </c>
      <c r="EJ134" s="18" t="s">
        <v>177</v>
      </c>
      <c r="EK134" s="23">
        <v>0.5</v>
      </c>
      <c r="EL134" s="26">
        <f t="shared" si="40"/>
        <v>0</v>
      </c>
      <c r="EM134" t="s">
        <v>177</v>
      </c>
      <c r="EN134" s="18" t="s">
        <v>177</v>
      </c>
      <c r="EO134" s="23">
        <v>0</v>
      </c>
      <c r="EP134" s="3">
        <f t="shared" si="41"/>
        <v>10</v>
      </c>
      <c r="EQ134" s="29">
        <f t="shared" si="42"/>
        <v>4</v>
      </c>
      <c r="ER134">
        <v>0</v>
      </c>
      <c r="ES134" t="s">
        <v>316</v>
      </c>
      <c r="EV134" t="s">
        <v>235</v>
      </c>
      <c r="EW134">
        <v>0</v>
      </c>
      <c r="EY134">
        <v>0</v>
      </c>
      <c r="FA134">
        <v>0</v>
      </c>
      <c r="FE134">
        <v>1</v>
      </c>
      <c r="FG134" t="s">
        <v>175</v>
      </c>
      <c r="FH134" t="s">
        <v>175</v>
      </c>
      <c r="FI134" t="s">
        <v>175</v>
      </c>
      <c r="FJ134" t="s">
        <v>175</v>
      </c>
      <c r="FK134" t="s">
        <v>179</v>
      </c>
      <c r="FL134" t="s">
        <v>175</v>
      </c>
      <c r="FO134" t="s">
        <v>438</v>
      </c>
      <c r="FP134" t="s">
        <v>438</v>
      </c>
      <c r="FQ134" t="s">
        <v>438</v>
      </c>
      <c r="FR134" t="s">
        <v>438</v>
      </c>
      <c r="FS134" t="s">
        <v>438</v>
      </c>
      <c r="FT134" t="s">
        <v>438</v>
      </c>
      <c r="FU134" t="s">
        <v>438</v>
      </c>
      <c r="FV134" t="s">
        <v>438</v>
      </c>
      <c r="FW134" t="s">
        <v>438</v>
      </c>
      <c r="FX134" t="s">
        <v>438</v>
      </c>
      <c r="FY134">
        <v>0</v>
      </c>
      <c r="FZ134" t="s">
        <v>177</v>
      </c>
      <c r="GA134" t="s">
        <v>1636</v>
      </c>
      <c r="GB134" t="s">
        <v>1637</v>
      </c>
      <c r="GC134" t="s">
        <v>1638</v>
      </c>
      <c r="GD134" t="s">
        <v>1639</v>
      </c>
      <c r="GE134" t="s">
        <v>837</v>
      </c>
      <c r="GX134">
        <v>39669908</v>
      </c>
      <c r="GY134" t="s">
        <v>1640</v>
      </c>
      <c r="GZ134" t="s">
        <v>1641</v>
      </c>
      <c r="HB134">
        <v>133</v>
      </c>
    </row>
    <row r="135" spans="1:210" x14ac:dyDescent="0.25">
      <c r="A135" t="s">
        <v>1642</v>
      </c>
      <c r="B135" t="s">
        <v>1643</v>
      </c>
      <c r="F135" t="s">
        <v>940</v>
      </c>
      <c r="G135" t="s">
        <v>1528</v>
      </c>
      <c r="H135" t="s">
        <v>169</v>
      </c>
      <c r="I135" t="s">
        <v>170</v>
      </c>
      <c r="J135" t="s">
        <v>1188</v>
      </c>
      <c r="K135" t="s">
        <v>1644</v>
      </c>
      <c r="L135" t="s">
        <v>1645</v>
      </c>
      <c r="M135">
        <v>2</v>
      </c>
      <c r="N135">
        <v>1</v>
      </c>
      <c r="O135">
        <v>2</v>
      </c>
      <c r="P135" t="s">
        <v>235</v>
      </c>
      <c r="Q135" t="s">
        <v>175</v>
      </c>
      <c r="R135" t="s">
        <v>186</v>
      </c>
      <c r="S135" t="s">
        <v>179</v>
      </c>
      <c r="T135" t="s">
        <v>177</v>
      </c>
      <c r="U135">
        <v>0</v>
      </c>
      <c r="V135">
        <v>0</v>
      </c>
      <c r="W135">
        <v>1</v>
      </c>
      <c r="X135">
        <v>1</v>
      </c>
      <c r="Y135" s="5" t="s">
        <v>3368</v>
      </c>
      <c r="Z135" t="s">
        <v>179</v>
      </c>
      <c r="AA135" t="s">
        <v>179</v>
      </c>
      <c r="AB135" t="s">
        <v>177</v>
      </c>
      <c r="AC135" t="s">
        <v>177</v>
      </c>
      <c r="AD135" t="s">
        <v>177</v>
      </c>
      <c r="AE135" t="s">
        <v>179</v>
      </c>
      <c r="AF135" t="s">
        <v>177</v>
      </c>
      <c r="AG135" t="s">
        <v>177</v>
      </c>
      <c r="AH135" t="s">
        <v>177</v>
      </c>
      <c r="AI135" t="s">
        <v>177</v>
      </c>
      <c r="AJ135" t="s">
        <v>177</v>
      </c>
      <c r="AK135" t="s">
        <v>177</v>
      </c>
      <c r="AL135" t="s">
        <v>177</v>
      </c>
      <c r="AM135" t="s">
        <v>177</v>
      </c>
      <c r="AN135" t="s">
        <v>177</v>
      </c>
      <c r="AO135" t="s">
        <v>177</v>
      </c>
      <c r="AP135" t="s">
        <v>177</v>
      </c>
      <c r="AQ135" t="s">
        <v>177</v>
      </c>
      <c r="AR135" t="s">
        <v>179</v>
      </c>
      <c r="AS135" t="s">
        <v>204</v>
      </c>
      <c r="AT135">
        <v>0</v>
      </c>
      <c r="BE135" t="s">
        <v>314</v>
      </c>
      <c r="BF135" t="s">
        <v>177</v>
      </c>
      <c r="BG135" t="s">
        <v>175</v>
      </c>
      <c r="BH135" t="s">
        <v>177</v>
      </c>
      <c r="BI135" t="s">
        <v>177</v>
      </c>
      <c r="BJ135" t="s">
        <v>177</v>
      </c>
      <c r="BK135" t="s">
        <v>177</v>
      </c>
      <c r="BL135" t="s">
        <v>177</v>
      </c>
      <c r="BM135" t="s">
        <v>186</v>
      </c>
      <c r="BN135" t="s">
        <v>177</v>
      </c>
      <c r="BO135" t="s">
        <v>177</v>
      </c>
      <c r="BP135" t="s">
        <v>177</v>
      </c>
      <c r="BQ135" t="s">
        <v>177</v>
      </c>
      <c r="BR135" t="s">
        <v>177</v>
      </c>
      <c r="BS135" t="s">
        <v>177</v>
      </c>
      <c r="BT135">
        <f t="shared" si="30"/>
        <v>30</v>
      </c>
      <c r="BV135">
        <v>3</v>
      </c>
      <c r="BW135">
        <v>1</v>
      </c>
      <c r="BX135">
        <v>0</v>
      </c>
      <c r="CA135" t="s">
        <v>177</v>
      </c>
      <c r="CB135" t="s">
        <v>177</v>
      </c>
      <c r="CC135" t="s">
        <v>177</v>
      </c>
      <c r="CD135" t="s">
        <v>177</v>
      </c>
      <c r="CE135" t="s">
        <v>177</v>
      </c>
      <c r="CF135" t="s">
        <v>177</v>
      </c>
      <c r="CG135">
        <v>0</v>
      </c>
      <c r="CW135" t="s">
        <v>179</v>
      </c>
      <c r="CX135" t="s">
        <v>175</v>
      </c>
      <c r="DA135" t="s">
        <v>179</v>
      </c>
      <c r="DB135" t="s">
        <v>175</v>
      </c>
      <c r="DC135" t="s">
        <v>177</v>
      </c>
      <c r="DD135" t="s">
        <v>177</v>
      </c>
      <c r="DE135" s="18">
        <f t="shared" si="31"/>
        <v>3</v>
      </c>
      <c r="DF135" s="23">
        <v>2</v>
      </c>
      <c r="DG135" s="26">
        <f t="shared" si="32"/>
        <v>6</v>
      </c>
      <c r="DH135" s="18" t="s">
        <v>177</v>
      </c>
      <c r="DI135" s="23">
        <v>3</v>
      </c>
      <c r="DJ135" s="26">
        <f t="shared" si="33"/>
        <v>0</v>
      </c>
      <c r="DK135" t="s">
        <v>177</v>
      </c>
      <c r="DL135" t="s">
        <v>177</v>
      </c>
      <c r="DM135" t="s">
        <v>177</v>
      </c>
      <c r="DN135" t="s">
        <v>177</v>
      </c>
      <c r="DO135" s="18">
        <f t="shared" si="29"/>
        <v>0</v>
      </c>
      <c r="DP135" s="23">
        <v>4</v>
      </c>
      <c r="DQ135" s="26">
        <f t="shared" si="34"/>
        <v>0</v>
      </c>
      <c r="DR135" t="s">
        <v>177</v>
      </c>
      <c r="DS135" s="18" t="s">
        <v>177</v>
      </c>
      <c r="DT135" s="23">
        <v>0.5</v>
      </c>
      <c r="DU135" s="26">
        <f t="shared" si="35"/>
        <v>0</v>
      </c>
      <c r="DV135" t="s">
        <v>177</v>
      </c>
      <c r="DW135" t="s">
        <v>179</v>
      </c>
      <c r="DX135" s="18">
        <f t="shared" si="36"/>
        <v>1</v>
      </c>
      <c r="DY135" s="23">
        <v>4</v>
      </c>
      <c r="DZ135" s="26">
        <f t="shared" si="37"/>
        <v>4</v>
      </c>
      <c r="EA135" t="s">
        <v>179</v>
      </c>
      <c r="EB135" s="18" t="s">
        <v>179</v>
      </c>
      <c r="EC135" s="23">
        <v>1</v>
      </c>
      <c r="ED135" s="26">
        <f t="shared" si="38"/>
        <v>1</v>
      </c>
      <c r="EE135" t="s">
        <v>177</v>
      </c>
      <c r="EF135" s="18" t="s">
        <v>177</v>
      </c>
      <c r="EG135" s="23">
        <v>1</v>
      </c>
      <c r="EH135" s="26">
        <f t="shared" si="39"/>
        <v>0</v>
      </c>
      <c r="EI135" t="s">
        <v>177</v>
      </c>
      <c r="EJ135" s="18" t="s">
        <v>177</v>
      </c>
      <c r="EK135" s="23">
        <v>0.5</v>
      </c>
      <c r="EL135" s="26">
        <f t="shared" si="40"/>
        <v>0</v>
      </c>
      <c r="EM135" t="s">
        <v>177</v>
      </c>
      <c r="EN135" s="18" t="s">
        <v>177</v>
      </c>
      <c r="EO135" s="23">
        <v>0</v>
      </c>
      <c r="EP135" s="3">
        <f t="shared" si="41"/>
        <v>11</v>
      </c>
      <c r="EQ135" s="29">
        <f t="shared" si="42"/>
        <v>5</v>
      </c>
      <c r="ER135">
        <v>0</v>
      </c>
      <c r="ES135" t="s">
        <v>316</v>
      </c>
      <c r="EV135" t="s">
        <v>232</v>
      </c>
      <c r="EW135">
        <v>1</v>
      </c>
      <c r="EX135">
        <v>1</v>
      </c>
      <c r="EY135">
        <v>1</v>
      </c>
      <c r="EZ135">
        <v>2</v>
      </c>
      <c r="FA135">
        <v>0</v>
      </c>
      <c r="FE135">
        <v>1</v>
      </c>
      <c r="FG135" t="s">
        <v>175</v>
      </c>
      <c r="FH135" t="s">
        <v>179</v>
      </c>
      <c r="FI135" t="s">
        <v>177</v>
      </c>
      <c r="FJ135" t="s">
        <v>177</v>
      </c>
      <c r="FK135" t="s">
        <v>175</v>
      </c>
      <c r="FL135" t="s">
        <v>177</v>
      </c>
      <c r="FO135" t="s">
        <v>438</v>
      </c>
      <c r="FP135" t="s">
        <v>438</v>
      </c>
      <c r="FQ135" t="s">
        <v>438</v>
      </c>
      <c r="FR135" t="s">
        <v>438</v>
      </c>
      <c r="FS135" t="s">
        <v>438</v>
      </c>
      <c r="FT135" t="s">
        <v>438</v>
      </c>
      <c r="FU135" t="s">
        <v>191</v>
      </c>
      <c r="FV135" t="s">
        <v>191</v>
      </c>
      <c r="FW135" t="s">
        <v>191</v>
      </c>
      <c r="FX135" t="s">
        <v>191</v>
      </c>
      <c r="FY135">
        <v>0</v>
      </c>
      <c r="FZ135" t="s">
        <v>177</v>
      </c>
      <c r="GA135" t="s">
        <v>1646</v>
      </c>
      <c r="GB135" t="s">
        <v>1647</v>
      </c>
      <c r="GC135" t="s">
        <v>901</v>
      </c>
      <c r="GD135" t="s">
        <v>1648</v>
      </c>
      <c r="GE135" t="s">
        <v>1588</v>
      </c>
      <c r="GX135">
        <v>39669910</v>
      </c>
      <c r="GY135" t="s">
        <v>1649</v>
      </c>
      <c r="GZ135" t="s">
        <v>1650</v>
      </c>
      <c r="HB135">
        <v>134</v>
      </c>
    </row>
    <row r="136" spans="1:210" x14ac:dyDescent="0.25">
      <c r="A136" t="s">
        <v>1651</v>
      </c>
      <c r="B136" t="s">
        <v>1652</v>
      </c>
      <c r="F136" t="s">
        <v>940</v>
      </c>
      <c r="G136" t="s">
        <v>1528</v>
      </c>
      <c r="H136" t="s">
        <v>169</v>
      </c>
      <c r="I136" t="s">
        <v>170</v>
      </c>
      <c r="J136" t="s">
        <v>1188</v>
      </c>
      <c r="K136" t="s">
        <v>1653</v>
      </c>
      <c r="L136" t="s">
        <v>1654</v>
      </c>
      <c r="M136">
        <v>1</v>
      </c>
      <c r="N136">
        <v>1</v>
      </c>
      <c r="O136">
        <v>2</v>
      </c>
      <c r="P136" t="s">
        <v>232</v>
      </c>
      <c r="Q136" t="s">
        <v>186</v>
      </c>
      <c r="R136" t="s">
        <v>186</v>
      </c>
      <c r="S136" t="s">
        <v>186</v>
      </c>
      <c r="T136" t="s">
        <v>177</v>
      </c>
      <c r="U136">
        <v>0</v>
      </c>
      <c r="V136">
        <v>0</v>
      </c>
      <c r="W136">
        <v>1</v>
      </c>
      <c r="X136">
        <v>1</v>
      </c>
      <c r="Y136" s="5" t="s">
        <v>3360</v>
      </c>
      <c r="Z136" t="s">
        <v>177</v>
      </c>
      <c r="AA136" t="s">
        <v>179</v>
      </c>
      <c r="AB136" t="s">
        <v>179</v>
      </c>
      <c r="AC136" t="s">
        <v>177</v>
      </c>
      <c r="AD136" t="s">
        <v>177</v>
      </c>
      <c r="AE136" t="s">
        <v>179</v>
      </c>
      <c r="AF136" t="s">
        <v>177</v>
      </c>
      <c r="AG136" t="s">
        <v>177</v>
      </c>
      <c r="AH136" t="s">
        <v>177</v>
      </c>
      <c r="AI136" t="s">
        <v>177</v>
      </c>
      <c r="AJ136" t="s">
        <v>177</v>
      </c>
      <c r="AK136" t="s">
        <v>177</v>
      </c>
      <c r="AL136" t="s">
        <v>177</v>
      </c>
      <c r="AM136" t="s">
        <v>177</v>
      </c>
      <c r="AN136" t="s">
        <v>177</v>
      </c>
      <c r="AO136" t="s">
        <v>177</v>
      </c>
      <c r="AP136" t="s">
        <v>177</v>
      </c>
      <c r="AQ136" t="s">
        <v>177</v>
      </c>
      <c r="AR136" t="s">
        <v>179</v>
      </c>
      <c r="AS136" t="s">
        <v>180</v>
      </c>
      <c r="AT136">
        <v>0</v>
      </c>
      <c r="BE136" t="s">
        <v>181</v>
      </c>
      <c r="BF136" t="s">
        <v>177</v>
      </c>
      <c r="BG136" t="s">
        <v>175</v>
      </c>
      <c r="BH136" t="s">
        <v>177</v>
      </c>
      <c r="BI136" t="s">
        <v>177</v>
      </c>
      <c r="BJ136" t="s">
        <v>177</v>
      </c>
      <c r="BK136" t="s">
        <v>177</v>
      </c>
      <c r="BL136" t="s">
        <v>177</v>
      </c>
      <c r="BM136" t="s">
        <v>177</v>
      </c>
      <c r="BN136" t="s">
        <v>177</v>
      </c>
      <c r="BO136" t="s">
        <v>177</v>
      </c>
      <c r="BP136" t="s">
        <v>177</v>
      </c>
      <c r="BQ136" t="s">
        <v>177</v>
      </c>
      <c r="BR136" t="s">
        <v>177</v>
      </c>
      <c r="BS136" t="s">
        <v>177</v>
      </c>
      <c r="BT136">
        <f t="shared" si="30"/>
        <v>22</v>
      </c>
      <c r="BV136">
        <v>3</v>
      </c>
      <c r="BW136">
        <v>1</v>
      </c>
      <c r="BX136">
        <v>1</v>
      </c>
      <c r="BY136" t="s">
        <v>186</v>
      </c>
      <c r="BZ136" t="s">
        <v>175</v>
      </c>
      <c r="CA136" t="s">
        <v>177</v>
      </c>
      <c r="CB136" t="s">
        <v>177</v>
      </c>
      <c r="CC136" t="s">
        <v>177</v>
      </c>
      <c r="CD136" t="s">
        <v>177</v>
      </c>
      <c r="CE136" t="s">
        <v>177</v>
      </c>
      <c r="CF136" t="s">
        <v>186</v>
      </c>
      <c r="CG136">
        <v>0</v>
      </c>
      <c r="CW136" t="s">
        <v>179</v>
      </c>
      <c r="CX136" t="s">
        <v>177</v>
      </c>
      <c r="DA136" t="s">
        <v>179</v>
      </c>
      <c r="DB136" t="s">
        <v>175</v>
      </c>
      <c r="DC136" t="s">
        <v>177</v>
      </c>
      <c r="DD136" t="s">
        <v>177</v>
      </c>
      <c r="DE136" s="18">
        <f t="shared" si="31"/>
        <v>3</v>
      </c>
      <c r="DF136" s="23">
        <v>2</v>
      </c>
      <c r="DG136" s="26">
        <f t="shared" si="32"/>
        <v>6</v>
      </c>
      <c r="DH136" s="18" t="s">
        <v>177</v>
      </c>
      <c r="DI136" s="23">
        <v>3</v>
      </c>
      <c r="DJ136" s="26">
        <f t="shared" si="33"/>
        <v>0</v>
      </c>
      <c r="DK136" t="s">
        <v>177</v>
      </c>
      <c r="DL136" t="s">
        <v>177</v>
      </c>
      <c r="DM136" t="s">
        <v>177</v>
      </c>
      <c r="DN136" t="s">
        <v>177</v>
      </c>
      <c r="DO136" s="18">
        <f t="shared" si="29"/>
        <v>0</v>
      </c>
      <c r="DP136" s="23">
        <v>4</v>
      </c>
      <c r="DQ136" s="26">
        <f t="shared" si="34"/>
        <v>0</v>
      </c>
      <c r="DR136" t="s">
        <v>177</v>
      </c>
      <c r="DS136" s="18" t="s">
        <v>177</v>
      </c>
      <c r="DT136" s="23">
        <v>0.5</v>
      </c>
      <c r="DU136" s="26">
        <f t="shared" si="35"/>
        <v>0</v>
      </c>
      <c r="DV136" t="s">
        <v>177</v>
      </c>
      <c r="DW136" t="s">
        <v>179</v>
      </c>
      <c r="DX136" s="18">
        <f t="shared" si="36"/>
        <v>1</v>
      </c>
      <c r="DY136" s="23">
        <v>4</v>
      </c>
      <c r="DZ136" s="26">
        <f t="shared" si="37"/>
        <v>4</v>
      </c>
      <c r="EA136" t="s">
        <v>177</v>
      </c>
      <c r="EB136" s="18" t="s">
        <v>177</v>
      </c>
      <c r="EC136" s="23">
        <v>1</v>
      </c>
      <c r="ED136" s="26">
        <f t="shared" si="38"/>
        <v>0</v>
      </c>
      <c r="EE136" t="s">
        <v>177</v>
      </c>
      <c r="EF136" s="18" t="s">
        <v>177</v>
      </c>
      <c r="EG136" s="23">
        <v>1</v>
      </c>
      <c r="EH136" s="26">
        <f t="shared" si="39"/>
        <v>0</v>
      </c>
      <c r="EI136" t="s">
        <v>177</v>
      </c>
      <c r="EJ136" s="18" t="s">
        <v>177</v>
      </c>
      <c r="EK136" s="23">
        <v>0.5</v>
      </c>
      <c r="EL136" s="26">
        <f t="shared" si="40"/>
        <v>0</v>
      </c>
      <c r="EM136" t="s">
        <v>177</v>
      </c>
      <c r="EN136" s="18" t="s">
        <v>177</v>
      </c>
      <c r="EO136" s="23">
        <v>0</v>
      </c>
      <c r="EP136" s="3">
        <f t="shared" si="41"/>
        <v>10</v>
      </c>
      <c r="EQ136" s="29">
        <f t="shared" si="42"/>
        <v>4</v>
      </c>
      <c r="ER136">
        <v>1</v>
      </c>
      <c r="ES136" t="s">
        <v>316</v>
      </c>
      <c r="EV136" t="s">
        <v>183</v>
      </c>
      <c r="EW136">
        <v>1</v>
      </c>
      <c r="EX136">
        <v>1</v>
      </c>
      <c r="EY136">
        <v>0</v>
      </c>
      <c r="FA136">
        <v>1</v>
      </c>
      <c r="FB136">
        <v>1</v>
      </c>
      <c r="FE136">
        <v>1</v>
      </c>
      <c r="FG136" t="s">
        <v>175</v>
      </c>
      <c r="FH136" t="s">
        <v>179</v>
      </c>
      <c r="FI136" t="s">
        <v>175</v>
      </c>
      <c r="FJ136" t="s">
        <v>175</v>
      </c>
      <c r="FK136" t="s">
        <v>179</v>
      </c>
      <c r="FL136" t="s">
        <v>179</v>
      </c>
      <c r="FO136" t="s">
        <v>191</v>
      </c>
      <c r="FP136" t="s">
        <v>191</v>
      </c>
      <c r="FQ136" t="s">
        <v>191</v>
      </c>
      <c r="FR136" t="s">
        <v>191</v>
      </c>
      <c r="FS136" t="s">
        <v>191</v>
      </c>
      <c r="FT136" t="s">
        <v>191</v>
      </c>
      <c r="FU136" t="s">
        <v>191</v>
      </c>
      <c r="FV136" t="s">
        <v>191</v>
      </c>
      <c r="FW136" t="s">
        <v>191</v>
      </c>
      <c r="FX136" t="s">
        <v>191</v>
      </c>
      <c r="FY136">
        <v>0</v>
      </c>
      <c r="FZ136" t="s">
        <v>177</v>
      </c>
      <c r="GA136" t="s">
        <v>1655</v>
      </c>
      <c r="GB136" t="s">
        <v>1656</v>
      </c>
      <c r="GC136" t="s">
        <v>1657</v>
      </c>
      <c r="GD136" t="s">
        <v>1658</v>
      </c>
      <c r="GE136" t="s">
        <v>924</v>
      </c>
      <c r="GX136">
        <v>39669912</v>
      </c>
      <c r="GY136" t="s">
        <v>1659</v>
      </c>
      <c r="GZ136" t="s">
        <v>1660</v>
      </c>
      <c r="HB136">
        <v>135</v>
      </c>
    </row>
    <row r="137" spans="1:210" x14ac:dyDescent="0.25">
      <c r="A137" t="s">
        <v>1661</v>
      </c>
      <c r="B137" t="s">
        <v>1662</v>
      </c>
      <c r="F137" t="s">
        <v>940</v>
      </c>
      <c r="G137" t="s">
        <v>1528</v>
      </c>
      <c r="H137" t="s">
        <v>169</v>
      </c>
      <c r="I137" t="s">
        <v>170</v>
      </c>
      <c r="J137" t="s">
        <v>1188</v>
      </c>
      <c r="K137" t="s">
        <v>1663</v>
      </c>
      <c r="L137" t="s">
        <v>1664</v>
      </c>
      <c r="M137">
        <v>1</v>
      </c>
      <c r="N137">
        <v>1</v>
      </c>
      <c r="O137">
        <v>2</v>
      </c>
      <c r="P137" t="s">
        <v>175</v>
      </c>
      <c r="Q137" t="s">
        <v>352</v>
      </c>
      <c r="R137" t="s">
        <v>177</v>
      </c>
      <c r="S137" t="s">
        <v>175</v>
      </c>
      <c r="T137" t="s">
        <v>177</v>
      </c>
      <c r="U137">
        <v>0</v>
      </c>
      <c r="V137">
        <v>0</v>
      </c>
      <c r="W137">
        <v>1</v>
      </c>
      <c r="X137">
        <v>1</v>
      </c>
      <c r="Y137" s="5" t="s">
        <v>3359</v>
      </c>
      <c r="Z137" t="s">
        <v>179</v>
      </c>
      <c r="AA137" t="s">
        <v>177</v>
      </c>
      <c r="AB137" t="s">
        <v>179</v>
      </c>
      <c r="AC137" t="s">
        <v>177</v>
      </c>
      <c r="AD137" t="s">
        <v>177</v>
      </c>
      <c r="AE137" t="s">
        <v>179</v>
      </c>
      <c r="AF137" t="s">
        <v>177</v>
      </c>
      <c r="AG137" t="s">
        <v>177</v>
      </c>
      <c r="AH137" t="s">
        <v>177</v>
      </c>
      <c r="AI137" t="s">
        <v>177</v>
      </c>
      <c r="AJ137" t="s">
        <v>177</v>
      </c>
      <c r="AK137" t="s">
        <v>177</v>
      </c>
      <c r="AL137" t="s">
        <v>177</v>
      </c>
      <c r="AM137" t="s">
        <v>177</v>
      </c>
      <c r="AN137" t="s">
        <v>177</v>
      </c>
      <c r="AO137" t="s">
        <v>177</v>
      </c>
      <c r="AP137" t="s">
        <v>177</v>
      </c>
      <c r="AQ137" t="s">
        <v>177</v>
      </c>
      <c r="AR137" t="s">
        <v>179</v>
      </c>
      <c r="AS137" t="s">
        <v>180</v>
      </c>
      <c r="AT137">
        <v>0</v>
      </c>
      <c r="BE137" t="s">
        <v>205</v>
      </c>
      <c r="BF137" t="s">
        <v>177</v>
      </c>
      <c r="BG137" t="s">
        <v>175</v>
      </c>
      <c r="BH137" t="s">
        <v>177</v>
      </c>
      <c r="BI137" t="s">
        <v>177</v>
      </c>
      <c r="BJ137" t="s">
        <v>177</v>
      </c>
      <c r="BK137" t="s">
        <v>177</v>
      </c>
      <c r="BL137" t="s">
        <v>177</v>
      </c>
      <c r="BM137" t="s">
        <v>186</v>
      </c>
      <c r="BN137" t="s">
        <v>177</v>
      </c>
      <c r="BO137" t="s">
        <v>177</v>
      </c>
      <c r="BP137" t="s">
        <v>177</v>
      </c>
      <c r="BQ137" t="s">
        <v>177</v>
      </c>
      <c r="BR137" t="s">
        <v>177</v>
      </c>
      <c r="BS137" t="s">
        <v>177</v>
      </c>
      <c r="BT137">
        <f t="shared" si="30"/>
        <v>20</v>
      </c>
      <c r="BV137">
        <v>3</v>
      </c>
      <c r="BW137">
        <v>1</v>
      </c>
      <c r="BX137">
        <v>0</v>
      </c>
      <c r="CA137" t="s">
        <v>177</v>
      </c>
      <c r="CB137" t="s">
        <v>177</v>
      </c>
      <c r="CC137" t="s">
        <v>179</v>
      </c>
      <c r="CD137" t="s">
        <v>177</v>
      </c>
      <c r="CE137" t="s">
        <v>177</v>
      </c>
      <c r="CF137" t="s">
        <v>186</v>
      </c>
      <c r="CG137">
        <v>1</v>
      </c>
      <c r="CH137" t="s">
        <v>181</v>
      </c>
      <c r="CI137" t="s">
        <v>414</v>
      </c>
      <c r="CJ137" t="s">
        <v>179</v>
      </c>
      <c r="CK137" t="s">
        <v>177</v>
      </c>
      <c r="CL137" t="s">
        <v>177</v>
      </c>
      <c r="CM137" t="s">
        <v>179</v>
      </c>
      <c r="CN137" t="s">
        <v>177</v>
      </c>
      <c r="CO137" t="s">
        <v>177</v>
      </c>
      <c r="CP137" t="s">
        <v>177</v>
      </c>
      <c r="CQ137" t="s">
        <v>177</v>
      </c>
      <c r="CR137" t="s">
        <v>177</v>
      </c>
      <c r="CS137" t="s">
        <v>177</v>
      </c>
      <c r="CW137" t="s">
        <v>179</v>
      </c>
      <c r="CX137" t="s">
        <v>175</v>
      </c>
      <c r="DA137" t="s">
        <v>179</v>
      </c>
      <c r="DB137" t="s">
        <v>175</v>
      </c>
      <c r="DC137" t="s">
        <v>177</v>
      </c>
      <c r="DD137" t="s">
        <v>177</v>
      </c>
      <c r="DE137" s="18">
        <f t="shared" si="31"/>
        <v>3</v>
      </c>
      <c r="DF137" s="23">
        <v>2</v>
      </c>
      <c r="DG137" s="26">
        <f t="shared" si="32"/>
        <v>6</v>
      </c>
      <c r="DH137" s="18" t="s">
        <v>177</v>
      </c>
      <c r="DI137" s="23">
        <v>3</v>
      </c>
      <c r="DJ137" s="26">
        <f t="shared" si="33"/>
        <v>0</v>
      </c>
      <c r="DK137" t="s">
        <v>177</v>
      </c>
      <c r="DL137" t="s">
        <v>177</v>
      </c>
      <c r="DM137" t="s">
        <v>177</v>
      </c>
      <c r="DN137" t="s">
        <v>177</v>
      </c>
      <c r="DO137" s="18">
        <f t="shared" si="29"/>
        <v>0</v>
      </c>
      <c r="DP137" s="23">
        <v>4</v>
      </c>
      <c r="DQ137" s="26">
        <f t="shared" si="34"/>
        <v>0</v>
      </c>
      <c r="DR137" t="s">
        <v>177</v>
      </c>
      <c r="DS137" s="18" t="s">
        <v>177</v>
      </c>
      <c r="DT137" s="23">
        <v>0.5</v>
      </c>
      <c r="DU137" s="26">
        <f t="shared" si="35"/>
        <v>0</v>
      </c>
      <c r="DV137" t="s">
        <v>177</v>
      </c>
      <c r="DW137" t="s">
        <v>175</v>
      </c>
      <c r="DX137" s="18">
        <f t="shared" si="36"/>
        <v>2</v>
      </c>
      <c r="DY137" s="23">
        <v>4</v>
      </c>
      <c r="DZ137" s="26">
        <f t="shared" si="37"/>
        <v>8</v>
      </c>
      <c r="EA137" t="s">
        <v>177</v>
      </c>
      <c r="EB137" s="18" t="s">
        <v>177</v>
      </c>
      <c r="EC137" s="23">
        <v>1</v>
      </c>
      <c r="ED137" s="26">
        <f t="shared" si="38"/>
        <v>0</v>
      </c>
      <c r="EE137" t="s">
        <v>177</v>
      </c>
      <c r="EF137" s="18" t="s">
        <v>177</v>
      </c>
      <c r="EG137" s="23">
        <v>1</v>
      </c>
      <c r="EH137" s="26">
        <f t="shared" si="39"/>
        <v>0</v>
      </c>
      <c r="EI137" t="s">
        <v>177</v>
      </c>
      <c r="EJ137" s="18" t="s">
        <v>177</v>
      </c>
      <c r="EK137" s="23">
        <v>0.5</v>
      </c>
      <c r="EL137" s="26">
        <f t="shared" si="40"/>
        <v>0</v>
      </c>
      <c r="EM137" t="s">
        <v>177</v>
      </c>
      <c r="EN137" s="18" t="s">
        <v>177</v>
      </c>
      <c r="EO137" s="23">
        <v>0</v>
      </c>
      <c r="EP137" s="3">
        <f t="shared" si="41"/>
        <v>14</v>
      </c>
      <c r="EQ137" s="29">
        <f t="shared" si="42"/>
        <v>5</v>
      </c>
      <c r="ER137">
        <v>0</v>
      </c>
      <c r="ES137" t="s">
        <v>316</v>
      </c>
      <c r="EV137" t="s">
        <v>183</v>
      </c>
      <c r="EW137">
        <v>0</v>
      </c>
      <c r="EY137">
        <v>0</v>
      </c>
      <c r="FA137">
        <v>0</v>
      </c>
      <c r="FE137">
        <v>0</v>
      </c>
      <c r="FG137" t="s">
        <v>175</v>
      </c>
      <c r="FH137" t="s">
        <v>175</v>
      </c>
      <c r="FI137" t="s">
        <v>175</v>
      </c>
      <c r="FJ137" t="s">
        <v>175</v>
      </c>
      <c r="FK137" t="s">
        <v>179</v>
      </c>
      <c r="FL137" t="s">
        <v>177</v>
      </c>
      <c r="FO137" t="s">
        <v>191</v>
      </c>
      <c r="FP137" t="s">
        <v>191</v>
      </c>
      <c r="FQ137" t="s">
        <v>191</v>
      </c>
      <c r="FR137" t="s">
        <v>191</v>
      </c>
      <c r="FS137" t="s">
        <v>191</v>
      </c>
      <c r="FT137" t="s">
        <v>191</v>
      </c>
      <c r="FU137" t="s">
        <v>191</v>
      </c>
      <c r="FV137" t="s">
        <v>191</v>
      </c>
      <c r="FW137" t="s">
        <v>191</v>
      </c>
      <c r="FX137" t="s">
        <v>191</v>
      </c>
      <c r="FY137">
        <v>0</v>
      </c>
      <c r="FZ137" t="s">
        <v>177</v>
      </c>
      <c r="GA137" t="s">
        <v>1665</v>
      </c>
      <c r="GB137" t="s">
        <v>1666</v>
      </c>
      <c r="GC137" t="s">
        <v>1667</v>
      </c>
      <c r="GD137" t="s">
        <v>1668</v>
      </c>
      <c r="GE137" t="s">
        <v>882</v>
      </c>
      <c r="GX137">
        <v>39669914</v>
      </c>
      <c r="GY137" t="s">
        <v>1669</v>
      </c>
      <c r="GZ137" t="s">
        <v>1670</v>
      </c>
      <c r="HB137">
        <v>136</v>
      </c>
    </row>
    <row r="138" spans="1:210" x14ac:dyDescent="0.25">
      <c r="A138" t="s">
        <v>1671</v>
      </c>
      <c r="B138" t="s">
        <v>1672</v>
      </c>
      <c r="E138" t="s">
        <v>177</v>
      </c>
      <c r="F138" t="s">
        <v>940</v>
      </c>
      <c r="G138" t="s">
        <v>1528</v>
      </c>
      <c r="H138" t="s">
        <v>169</v>
      </c>
      <c r="I138" t="s">
        <v>170</v>
      </c>
      <c r="J138" t="s">
        <v>1188</v>
      </c>
      <c r="K138" t="s">
        <v>1673</v>
      </c>
      <c r="L138" t="s">
        <v>1674</v>
      </c>
      <c r="M138">
        <v>1</v>
      </c>
      <c r="N138">
        <v>1</v>
      </c>
      <c r="O138">
        <v>2</v>
      </c>
      <c r="P138" t="s">
        <v>264</v>
      </c>
      <c r="Q138" t="s">
        <v>175</v>
      </c>
      <c r="R138" t="s">
        <v>186</v>
      </c>
      <c r="S138" t="s">
        <v>175</v>
      </c>
      <c r="T138" t="s">
        <v>177</v>
      </c>
      <c r="U138">
        <v>0</v>
      </c>
      <c r="V138">
        <v>0</v>
      </c>
      <c r="W138">
        <v>1</v>
      </c>
      <c r="X138">
        <v>2</v>
      </c>
      <c r="Y138" s="5" t="s">
        <v>3350</v>
      </c>
      <c r="Z138" t="s">
        <v>179</v>
      </c>
      <c r="AA138" t="s">
        <v>179</v>
      </c>
      <c r="AB138" t="s">
        <v>179</v>
      </c>
      <c r="AC138" t="s">
        <v>177</v>
      </c>
      <c r="AD138" t="s">
        <v>177</v>
      </c>
      <c r="AE138" t="s">
        <v>177</v>
      </c>
      <c r="AF138" t="s">
        <v>177</v>
      </c>
      <c r="AG138" t="s">
        <v>177</v>
      </c>
      <c r="AH138" t="s">
        <v>177</v>
      </c>
      <c r="AI138" t="s">
        <v>177</v>
      </c>
      <c r="AJ138" t="s">
        <v>177</v>
      </c>
      <c r="AK138" t="s">
        <v>177</v>
      </c>
      <c r="AL138" t="s">
        <v>177</v>
      </c>
      <c r="AM138" t="s">
        <v>177</v>
      </c>
      <c r="AN138" t="s">
        <v>177</v>
      </c>
      <c r="AO138" t="s">
        <v>177</v>
      </c>
      <c r="AP138" t="s">
        <v>177</v>
      </c>
      <c r="AQ138" t="s">
        <v>177</v>
      </c>
      <c r="AR138" t="s">
        <v>179</v>
      </c>
      <c r="AS138" t="s">
        <v>314</v>
      </c>
      <c r="AT138">
        <v>0</v>
      </c>
      <c r="BE138" t="s">
        <v>275</v>
      </c>
      <c r="BF138" t="s">
        <v>177</v>
      </c>
      <c r="BG138" t="s">
        <v>175</v>
      </c>
      <c r="BH138" t="s">
        <v>177</v>
      </c>
      <c r="BI138" t="s">
        <v>177</v>
      </c>
      <c r="BJ138" t="s">
        <v>177</v>
      </c>
      <c r="BK138" t="s">
        <v>177</v>
      </c>
      <c r="BL138" t="s">
        <v>177</v>
      </c>
      <c r="BM138" t="s">
        <v>175</v>
      </c>
      <c r="BN138" t="s">
        <v>177</v>
      </c>
      <c r="BO138" t="s">
        <v>177</v>
      </c>
      <c r="BP138" t="s">
        <v>177</v>
      </c>
      <c r="BQ138" t="s">
        <v>177</v>
      </c>
      <c r="BR138" t="s">
        <v>177</v>
      </c>
      <c r="BS138" t="s">
        <v>177</v>
      </c>
      <c r="BT138">
        <f t="shared" si="30"/>
        <v>22</v>
      </c>
      <c r="BV138">
        <v>3</v>
      </c>
      <c r="BW138">
        <v>1</v>
      </c>
      <c r="BX138">
        <v>1</v>
      </c>
      <c r="BY138" t="s">
        <v>186</v>
      </c>
      <c r="BZ138" t="s">
        <v>186</v>
      </c>
      <c r="CA138" t="s">
        <v>177</v>
      </c>
      <c r="CB138" t="s">
        <v>177</v>
      </c>
      <c r="CC138" t="s">
        <v>179</v>
      </c>
      <c r="CD138" t="s">
        <v>179</v>
      </c>
      <c r="CE138" t="s">
        <v>179</v>
      </c>
      <c r="CF138" t="s">
        <v>188</v>
      </c>
      <c r="CG138">
        <v>0</v>
      </c>
      <c r="CW138" t="s">
        <v>179</v>
      </c>
      <c r="CX138" t="s">
        <v>175</v>
      </c>
      <c r="DA138" t="s">
        <v>179</v>
      </c>
      <c r="DB138" t="s">
        <v>179</v>
      </c>
      <c r="DC138" t="s">
        <v>177</v>
      </c>
      <c r="DD138" t="s">
        <v>177</v>
      </c>
      <c r="DE138" s="18">
        <f t="shared" si="31"/>
        <v>2</v>
      </c>
      <c r="DF138" s="23">
        <v>2</v>
      </c>
      <c r="DG138" s="26">
        <f t="shared" si="32"/>
        <v>4</v>
      </c>
      <c r="DH138" s="18" t="s">
        <v>177</v>
      </c>
      <c r="DI138" s="23">
        <v>3</v>
      </c>
      <c r="DJ138" s="26">
        <f t="shared" si="33"/>
        <v>0</v>
      </c>
      <c r="DK138" t="s">
        <v>177</v>
      </c>
      <c r="DL138" t="s">
        <v>177</v>
      </c>
      <c r="DM138" t="s">
        <v>177</v>
      </c>
      <c r="DN138" t="s">
        <v>177</v>
      </c>
      <c r="DO138" s="18">
        <f t="shared" si="29"/>
        <v>0</v>
      </c>
      <c r="DP138" s="23">
        <v>4</v>
      </c>
      <c r="DQ138" s="26">
        <f t="shared" si="34"/>
        <v>0</v>
      </c>
      <c r="DR138" t="s">
        <v>177</v>
      </c>
      <c r="DS138" s="18" t="s">
        <v>177</v>
      </c>
      <c r="DT138" s="23">
        <v>0.5</v>
      </c>
      <c r="DU138" s="26">
        <f t="shared" si="35"/>
        <v>0</v>
      </c>
      <c r="DV138" t="s">
        <v>177</v>
      </c>
      <c r="DW138" t="s">
        <v>179</v>
      </c>
      <c r="DX138" s="18">
        <f t="shared" si="36"/>
        <v>1</v>
      </c>
      <c r="DY138" s="23">
        <v>4</v>
      </c>
      <c r="DZ138" s="26">
        <f t="shared" si="37"/>
        <v>4</v>
      </c>
      <c r="EA138" t="s">
        <v>177</v>
      </c>
      <c r="EB138" s="18" t="s">
        <v>177</v>
      </c>
      <c r="EC138" s="23">
        <v>1</v>
      </c>
      <c r="ED138" s="26">
        <f t="shared" si="38"/>
        <v>0</v>
      </c>
      <c r="EE138" t="s">
        <v>177</v>
      </c>
      <c r="EF138" s="18" t="s">
        <v>177</v>
      </c>
      <c r="EG138" s="23">
        <v>1</v>
      </c>
      <c r="EH138" s="26">
        <f t="shared" si="39"/>
        <v>0</v>
      </c>
      <c r="EI138" t="s">
        <v>177</v>
      </c>
      <c r="EJ138" s="18" t="s">
        <v>177</v>
      </c>
      <c r="EK138" s="23">
        <v>0.5</v>
      </c>
      <c r="EL138" s="26">
        <f t="shared" si="40"/>
        <v>0</v>
      </c>
      <c r="EM138" t="s">
        <v>177</v>
      </c>
      <c r="EN138" s="18" t="s">
        <v>177</v>
      </c>
      <c r="EO138" s="23">
        <v>0</v>
      </c>
      <c r="EP138" s="3">
        <f t="shared" si="41"/>
        <v>8</v>
      </c>
      <c r="EQ138" s="29">
        <f t="shared" si="42"/>
        <v>3</v>
      </c>
      <c r="ER138">
        <v>0</v>
      </c>
      <c r="ES138" t="s">
        <v>316</v>
      </c>
      <c r="EV138" t="s">
        <v>235</v>
      </c>
      <c r="EW138">
        <v>1</v>
      </c>
      <c r="EX138">
        <v>1</v>
      </c>
      <c r="EY138">
        <v>1</v>
      </c>
      <c r="EZ138">
        <v>1</v>
      </c>
      <c r="FA138">
        <v>0</v>
      </c>
      <c r="FE138">
        <v>1</v>
      </c>
      <c r="FG138" t="s">
        <v>179</v>
      </c>
      <c r="FH138" t="s">
        <v>179</v>
      </c>
      <c r="FI138" t="s">
        <v>175</v>
      </c>
      <c r="FJ138" t="s">
        <v>175</v>
      </c>
      <c r="FK138" t="s">
        <v>177</v>
      </c>
      <c r="FL138" t="s">
        <v>177</v>
      </c>
      <c r="FO138" t="s">
        <v>438</v>
      </c>
      <c r="FP138" t="s">
        <v>438</v>
      </c>
      <c r="FQ138" t="s">
        <v>438</v>
      </c>
      <c r="FR138" t="s">
        <v>438</v>
      </c>
      <c r="FS138" t="s">
        <v>438</v>
      </c>
      <c r="FT138" t="s">
        <v>191</v>
      </c>
      <c r="FU138" t="s">
        <v>191</v>
      </c>
      <c r="FV138" t="s">
        <v>191</v>
      </c>
      <c r="FW138" t="s">
        <v>191</v>
      </c>
      <c r="FX138" t="s">
        <v>191</v>
      </c>
      <c r="FY138">
        <v>0</v>
      </c>
      <c r="FZ138" t="s">
        <v>177</v>
      </c>
      <c r="GA138" t="s">
        <v>1675</v>
      </c>
      <c r="GB138" t="s">
        <v>1676</v>
      </c>
      <c r="GC138" t="s">
        <v>1677</v>
      </c>
      <c r="GD138" t="s">
        <v>1678</v>
      </c>
      <c r="GE138" t="s">
        <v>882</v>
      </c>
      <c r="GX138">
        <v>39669915</v>
      </c>
      <c r="GY138" t="s">
        <v>1679</v>
      </c>
      <c r="GZ138" t="s">
        <v>1680</v>
      </c>
      <c r="HB138">
        <v>137</v>
      </c>
    </row>
    <row r="139" spans="1:210" x14ac:dyDescent="0.25">
      <c r="A139" t="s">
        <v>1681</v>
      </c>
      <c r="B139" t="s">
        <v>1682</v>
      </c>
      <c r="F139" t="s">
        <v>940</v>
      </c>
      <c r="G139" t="s">
        <v>1528</v>
      </c>
      <c r="H139" t="s">
        <v>169</v>
      </c>
      <c r="I139" t="s">
        <v>170</v>
      </c>
      <c r="J139" t="s">
        <v>1188</v>
      </c>
      <c r="K139" t="s">
        <v>1683</v>
      </c>
      <c r="L139" t="s">
        <v>1684</v>
      </c>
      <c r="M139">
        <v>2</v>
      </c>
      <c r="N139">
        <v>2</v>
      </c>
      <c r="O139">
        <v>2</v>
      </c>
      <c r="P139" t="s">
        <v>176</v>
      </c>
      <c r="Q139" t="s">
        <v>175</v>
      </c>
      <c r="R139" t="s">
        <v>187</v>
      </c>
      <c r="S139" t="s">
        <v>175</v>
      </c>
      <c r="T139" t="s">
        <v>177</v>
      </c>
      <c r="U139">
        <v>0</v>
      </c>
      <c r="V139">
        <v>0</v>
      </c>
      <c r="W139">
        <v>1</v>
      </c>
      <c r="X139">
        <v>1</v>
      </c>
      <c r="Y139" s="5" t="s">
        <v>3351</v>
      </c>
      <c r="Z139" t="s">
        <v>179</v>
      </c>
      <c r="AA139" t="s">
        <v>179</v>
      </c>
      <c r="AB139" t="s">
        <v>179</v>
      </c>
      <c r="AC139" t="s">
        <v>177</v>
      </c>
      <c r="AD139" t="s">
        <v>177</v>
      </c>
      <c r="AE139" t="s">
        <v>177</v>
      </c>
      <c r="AF139" t="s">
        <v>177</v>
      </c>
      <c r="AG139" t="s">
        <v>177</v>
      </c>
      <c r="AH139" t="s">
        <v>177</v>
      </c>
      <c r="AI139" t="s">
        <v>177</v>
      </c>
      <c r="AJ139" t="s">
        <v>177</v>
      </c>
      <c r="AK139" t="s">
        <v>177</v>
      </c>
      <c r="AL139" t="s">
        <v>177</v>
      </c>
      <c r="AM139" t="s">
        <v>177</v>
      </c>
      <c r="AN139" t="s">
        <v>177</v>
      </c>
      <c r="AO139" t="s">
        <v>177</v>
      </c>
      <c r="AP139" t="s">
        <v>177</v>
      </c>
      <c r="AQ139" t="s">
        <v>177</v>
      </c>
      <c r="AR139" t="s">
        <v>179</v>
      </c>
      <c r="AS139" t="s">
        <v>249</v>
      </c>
      <c r="AT139">
        <v>0</v>
      </c>
      <c r="BE139" t="s">
        <v>205</v>
      </c>
      <c r="BF139" t="s">
        <v>177</v>
      </c>
      <c r="BG139" t="s">
        <v>177</v>
      </c>
      <c r="BH139" t="s">
        <v>177</v>
      </c>
      <c r="BI139" t="s">
        <v>177</v>
      </c>
      <c r="BJ139" t="s">
        <v>177</v>
      </c>
      <c r="BK139" t="s">
        <v>177</v>
      </c>
      <c r="BL139" t="s">
        <v>177</v>
      </c>
      <c r="BM139" t="s">
        <v>188</v>
      </c>
      <c r="BN139" t="s">
        <v>177</v>
      </c>
      <c r="BO139" t="s">
        <v>177</v>
      </c>
      <c r="BP139" t="s">
        <v>177</v>
      </c>
      <c r="BQ139" t="s">
        <v>177</v>
      </c>
      <c r="BR139" t="s">
        <v>177</v>
      </c>
      <c r="BS139" t="s">
        <v>177</v>
      </c>
      <c r="BT139">
        <f t="shared" si="30"/>
        <v>20</v>
      </c>
      <c r="BV139">
        <v>3</v>
      </c>
      <c r="BW139">
        <v>1</v>
      </c>
      <c r="BX139">
        <v>1</v>
      </c>
      <c r="BY139" t="s">
        <v>187</v>
      </c>
      <c r="BZ139" t="s">
        <v>187</v>
      </c>
      <c r="CA139" t="s">
        <v>177</v>
      </c>
      <c r="CB139" t="s">
        <v>177</v>
      </c>
      <c r="CC139" t="s">
        <v>177</v>
      </c>
      <c r="CD139" t="s">
        <v>177</v>
      </c>
      <c r="CE139" t="s">
        <v>177</v>
      </c>
      <c r="CF139" t="s">
        <v>187</v>
      </c>
      <c r="CG139">
        <v>0</v>
      </c>
      <c r="CW139" t="s">
        <v>179</v>
      </c>
      <c r="CX139" t="s">
        <v>175</v>
      </c>
      <c r="DA139" t="s">
        <v>179</v>
      </c>
      <c r="DB139" t="s">
        <v>175</v>
      </c>
      <c r="DC139" t="s">
        <v>177</v>
      </c>
      <c r="DD139" t="s">
        <v>177</v>
      </c>
      <c r="DE139" s="18">
        <f t="shared" si="31"/>
        <v>3</v>
      </c>
      <c r="DF139" s="23">
        <v>2</v>
      </c>
      <c r="DG139" s="26">
        <f t="shared" si="32"/>
        <v>6</v>
      </c>
      <c r="DH139" s="18" t="s">
        <v>177</v>
      </c>
      <c r="DI139" s="23">
        <v>3</v>
      </c>
      <c r="DJ139" s="26">
        <f t="shared" si="33"/>
        <v>0</v>
      </c>
      <c r="DK139" t="s">
        <v>177</v>
      </c>
      <c r="DL139" t="s">
        <v>177</v>
      </c>
      <c r="DM139" t="s">
        <v>177</v>
      </c>
      <c r="DN139" t="s">
        <v>177</v>
      </c>
      <c r="DO139" s="18">
        <f t="shared" si="29"/>
        <v>0</v>
      </c>
      <c r="DP139" s="23">
        <v>4</v>
      </c>
      <c r="DQ139" s="26">
        <f t="shared" si="34"/>
        <v>0</v>
      </c>
      <c r="DR139" t="s">
        <v>177</v>
      </c>
      <c r="DS139" s="18" t="s">
        <v>177</v>
      </c>
      <c r="DT139" s="23">
        <v>0.5</v>
      </c>
      <c r="DU139" s="26">
        <f t="shared" si="35"/>
        <v>0</v>
      </c>
      <c r="DV139" t="s">
        <v>177</v>
      </c>
      <c r="DW139" t="s">
        <v>179</v>
      </c>
      <c r="DX139" s="18">
        <f t="shared" si="36"/>
        <v>1</v>
      </c>
      <c r="DY139" s="23">
        <v>4</v>
      </c>
      <c r="DZ139" s="26">
        <f t="shared" si="37"/>
        <v>4</v>
      </c>
      <c r="EA139" t="s">
        <v>177</v>
      </c>
      <c r="EB139" s="18" t="s">
        <v>177</v>
      </c>
      <c r="EC139" s="23">
        <v>1</v>
      </c>
      <c r="ED139" s="26">
        <f t="shared" si="38"/>
        <v>0</v>
      </c>
      <c r="EE139" t="s">
        <v>177</v>
      </c>
      <c r="EF139" s="18" t="s">
        <v>177</v>
      </c>
      <c r="EG139" s="23">
        <v>1</v>
      </c>
      <c r="EH139" s="26">
        <f t="shared" si="39"/>
        <v>0</v>
      </c>
      <c r="EI139" t="s">
        <v>177</v>
      </c>
      <c r="EJ139" s="18" t="s">
        <v>177</v>
      </c>
      <c r="EK139" s="23">
        <v>0.5</v>
      </c>
      <c r="EL139" s="26">
        <f t="shared" si="40"/>
        <v>0</v>
      </c>
      <c r="EM139" t="s">
        <v>177</v>
      </c>
      <c r="EN139" s="18" t="s">
        <v>177</v>
      </c>
      <c r="EO139" s="23">
        <v>0</v>
      </c>
      <c r="EP139" s="3">
        <f t="shared" si="41"/>
        <v>10</v>
      </c>
      <c r="EQ139" s="29">
        <f t="shared" si="42"/>
        <v>4</v>
      </c>
      <c r="ER139">
        <v>0</v>
      </c>
      <c r="ES139" t="s">
        <v>316</v>
      </c>
      <c r="EV139" t="s">
        <v>176</v>
      </c>
      <c r="EW139">
        <v>1</v>
      </c>
      <c r="EX139">
        <v>1</v>
      </c>
      <c r="EY139">
        <v>1</v>
      </c>
      <c r="EZ139">
        <v>1</v>
      </c>
      <c r="FA139">
        <v>0</v>
      </c>
      <c r="FE139">
        <v>0</v>
      </c>
      <c r="FG139" t="s">
        <v>175</v>
      </c>
      <c r="FH139" t="s">
        <v>179</v>
      </c>
      <c r="FI139" t="s">
        <v>175</v>
      </c>
      <c r="FJ139" t="s">
        <v>179</v>
      </c>
      <c r="FK139" t="s">
        <v>179</v>
      </c>
      <c r="FL139" t="s">
        <v>179</v>
      </c>
      <c r="FO139" t="s">
        <v>191</v>
      </c>
      <c r="FP139" t="s">
        <v>191</v>
      </c>
      <c r="FQ139" t="s">
        <v>191</v>
      </c>
      <c r="FR139" t="s">
        <v>191</v>
      </c>
      <c r="FS139" t="s">
        <v>191</v>
      </c>
      <c r="FT139" t="s">
        <v>191</v>
      </c>
      <c r="FU139" t="s">
        <v>191</v>
      </c>
      <c r="FV139" t="s">
        <v>191</v>
      </c>
      <c r="FW139" t="s">
        <v>191</v>
      </c>
      <c r="FX139" t="s">
        <v>191</v>
      </c>
      <c r="FY139">
        <v>0</v>
      </c>
      <c r="FZ139" t="s">
        <v>177</v>
      </c>
      <c r="GA139" t="s">
        <v>1685</v>
      </c>
      <c r="GB139" t="s">
        <v>1686</v>
      </c>
      <c r="GC139" t="s">
        <v>1687</v>
      </c>
      <c r="GD139" t="s">
        <v>1688</v>
      </c>
      <c r="GE139" t="s">
        <v>1689</v>
      </c>
      <c r="GX139">
        <v>39669916</v>
      </c>
      <c r="GY139" t="s">
        <v>1690</v>
      </c>
      <c r="GZ139" t="s">
        <v>1691</v>
      </c>
      <c r="HB139">
        <v>138</v>
      </c>
    </row>
    <row r="140" spans="1:210" x14ac:dyDescent="0.25">
      <c r="A140" t="s">
        <v>1692</v>
      </c>
      <c r="B140" t="s">
        <v>1693</v>
      </c>
      <c r="F140" t="s">
        <v>940</v>
      </c>
      <c r="G140" t="s">
        <v>1528</v>
      </c>
      <c r="H140" t="s">
        <v>169</v>
      </c>
      <c r="I140" t="s">
        <v>170</v>
      </c>
      <c r="J140" t="s">
        <v>1188</v>
      </c>
      <c r="K140" t="s">
        <v>1694</v>
      </c>
      <c r="L140" t="s">
        <v>1695</v>
      </c>
      <c r="M140">
        <v>1</v>
      </c>
      <c r="N140">
        <v>1</v>
      </c>
      <c r="O140">
        <v>2</v>
      </c>
      <c r="P140" t="s">
        <v>183</v>
      </c>
      <c r="Q140" t="s">
        <v>179</v>
      </c>
      <c r="R140" t="s">
        <v>188</v>
      </c>
      <c r="S140" t="s">
        <v>187</v>
      </c>
      <c r="T140" t="s">
        <v>177</v>
      </c>
      <c r="U140">
        <v>0</v>
      </c>
      <c r="V140">
        <v>0</v>
      </c>
      <c r="W140">
        <v>1</v>
      </c>
      <c r="X140">
        <v>2</v>
      </c>
      <c r="Y140" s="5" t="s">
        <v>3361</v>
      </c>
      <c r="Z140" t="s">
        <v>179</v>
      </c>
      <c r="AA140" t="s">
        <v>179</v>
      </c>
      <c r="AB140" t="s">
        <v>177</v>
      </c>
      <c r="AC140" t="s">
        <v>177</v>
      </c>
      <c r="AD140" t="s">
        <v>177</v>
      </c>
      <c r="AE140" t="s">
        <v>179</v>
      </c>
      <c r="AF140" t="s">
        <v>177</v>
      </c>
      <c r="AG140" t="s">
        <v>177</v>
      </c>
      <c r="AH140" t="s">
        <v>177</v>
      </c>
      <c r="AI140" t="s">
        <v>177</v>
      </c>
      <c r="AJ140" t="s">
        <v>177</v>
      </c>
      <c r="AK140" t="s">
        <v>177</v>
      </c>
      <c r="AL140" t="s">
        <v>177</v>
      </c>
      <c r="AM140" t="s">
        <v>177</v>
      </c>
      <c r="AN140" t="s">
        <v>177</v>
      </c>
      <c r="AO140" t="s">
        <v>177</v>
      </c>
      <c r="AP140" t="s">
        <v>177</v>
      </c>
      <c r="AQ140" t="s">
        <v>177</v>
      </c>
      <c r="AR140" t="s">
        <v>179</v>
      </c>
      <c r="AS140" t="s">
        <v>180</v>
      </c>
      <c r="AT140">
        <v>0</v>
      </c>
      <c r="BE140" t="s">
        <v>275</v>
      </c>
      <c r="BF140" t="s">
        <v>177</v>
      </c>
      <c r="BG140" t="s">
        <v>175</v>
      </c>
      <c r="BH140" t="s">
        <v>177</v>
      </c>
      <c r="BI140" t="s">
        <v>177</v>
      </c>
      <c r="BJ140" t="s">
        <v>177</v>
      </c>
      <c r="BK140" t="s">
        <v>177</v>
      </c>
      <c r="BL140" t="s">
        <v>177</v>
      </c>
      <c r="BM140" t="s">
        <v>175</v>
      </c>
      <c r="BN140" t="s">
        <v>177</v>
      </c>
      <c r="BO140" t="s">
        <v>177</v>
      </c>
      <c r="BP140" t="s">
        <v>177</v>
      </c>
      <c r="BQ140" t="s">
        <v>177</v>
      </c>
      <c r="BR140" t="s">
        <v>177</v>
      </c>
      <c r="BS140" t="s">
        <v>177</v>
      </c>
      <c r="BT140">
        <f t="shared" si="30"/>
        <v>22</v>
      </c>
      <c r="BV140">
        <v>3</v>
      </c>
      <c r="BW140">
        <v>1</v>
      </c>
      <c r="BX140">
        <v>1</v>
      </c>
      <c r="BY140" t="s">
        <v>205</v>
      </c>
      <c r="BZ140" t="s">
        <v>203</v>
      </c>
      <c r="CA140" t="s">
        <v>177</v>
      </c>
      <c r="CB140" t="s">
        <v>177</v>
      </c>
      <c r="CC140" t="s">
        <v>179</v>
      </c>
      <c r="CD140" t="s">
        <v>179</v>
      </c>
      <c r="CE140" t="s">
        <v>235</v>
      </c>
      <c r="CF140" t="s">
        <v>177</v>
      </c>
      <c r="CG140">
        <v>0</v>
      </c>
      <c r="CW140" t="s">
        <v>179</v>
      </c>
      <c r="CX140" t="s">
        <v>175</v>
      </c>
      <c r="DA140" t="s">
        <v>179</v>
      </c>
      <c r="DB140" t="s">
        <v>175</v>
      </c>
      <c r="DC140" t="s">
        <v>177</v>
      </c>
      <c r="DD140" t="s">
        <v>177</v>
      </c>
      <c r="DE140" s="18">
        <f t="shared" si="31"/>
        <v>3</v>
      </c>
      <c r="DF140" s="23">
        <v>2</v>
      </c>
      <c r="DG140" s="26">
        <f t="shared" si="32"/>
        <v>6</v>
      </c>
      <c r="DH140" s="18" t="s">
        <v>177</v>
      </c>
      <c r="DI140" s="23">
        <v>3</v>
      </c>
      <c r="DJ140" s="26">
        <f t="shared" si="33"/>
        <v>0</v>
      </c>
      <c r="DK140" t="s">
        <v>177</v>
      </c>
      <c r="DL140" t="s">
        <v>177</v>
      </c>
      <c r="DM140" t="s">
        <v>177</v>
      </c>
      <c r="DN140" t="s">
        <v>177</v>
      </c>
      <c r="DO140" s="18">
        <f t="shared" si="29"/>
        <v>0</v>
      </c>
      <c r="DP140" s="23">
        <v>4</v>
      </c>
      <c r="DQ140" s="26">
        <f t="shared" si="34"/>
        <v>0</v>
      </c>
      <c r="DR140" t="s">
        <v>177</v>
      </c>
      <c r="DS140" s="18" t="s">
        <v>177</v>
      </c>
      <c r="DT140" s="23">
        <v>0.5</v>
      </c>
      <c r="DU140" s="26">
        <f t="shared" si="35"/>
        <v>0</v>
      </c>
      <c r="DV140" t="s">
        <v>177</v>
      </c>
      <c r="DW140" t="s">
        <v>175</v>
      </c>
      <c r="DX140" s="18">
        <f t="shared" si="36"/>
        <v>2</v>
      </c>
      <c r="DY140" s="23">
        <v>4</v>
      </c>
      <c r="DZ140" s="26">
        <f t="shared" si="37"/>
        <v>8</v>
      </c>
      <c r="EA140" t="s">
        <v>177</v>
      </c>
      <c r="EB140" s="18" t="s">
        <v>177</v>
      </c>
      <c r="EC140" s="23">
        <v>1</v>
      </c>
      <c r="ED140" s="26">
        <f t="shared" si="38"/>
        <v>0</v>
      </c>
      <c r="EE140" t="s">
        <v>177</v>
      </c>
      <c r="EF140" s="18" t="s">
        <v>177</v>
      </c>
      <c r="EG140" s="23">
        <v>1</v>
      </c>
      <c r="EH140" s="26">
        <f t="shared" si="39"/>
        <v>0</v>
      </c>
      <c r="EI140" t="s">
        <v>177</v>
      </c>
      <c r="EJ140" s="18" t="s">
        <v>177</v>
      </c>
      <c r="EK140" s="23">
        <v>0.5</v>
      </c>
      <c r="EL140" s="26">
        <f t="shared" si="40"/>
        <v>0</v>
      </c>
      <c r="EM140" t="s">
        <v>177</v>
      </c>
      <c r="EN140" s="18" t="s">
        <v>177</v>
      </c>
      <c r="EO140" s="23">
        <v>0</v>
      </c>
      <c r="EP140" s="3">
        <f t="shared" si="41"/>
        <v>14</v>
      </c>
      <c r="EQ140" s="29">
        <f t="shared" si="42"/>
        <v>5</v>
      </c>
      <c r="ER140">
        <v>0</v>
      </c>
      <c r="ES140" t="s">
        <v>316</v>
      </c>
      <c r="EV140" t="s">
        <v>264</v>
      </c>
      <c r="EW140">
        <v>0</v>
      </c>
      <c r="EY140">
        <v>1</v>
      </c>
      <c r="EZ140">
        <v>1</v>
      </c>
      <c r="FA140">
        <v>1</v>
      </c>
      <c r="FB140">
        <v>1</v>
      </c>
      <c r="FE140">
        <v>0</v>
      </c>
      <c r="FG140" t="s">
        <v>179</v>
      </c>
      <c r="FH140" t="s">
        <v>179</v>
      </c>
      <c r="FI140" t="s">
        <v>177</v>
      </c>
      <c r="FJ140" t="s">
        <v>179</v>
      </c>
      <c r="FK140" t="s">
        <v>177</v>
      </c>
      <c r="FL140" t="s">
        <v>177</v>
      </c>
      <c r="FO140" t="s">
        <v>438</v>
      </c>
      <c r="FP140" t="s">
        <v>191</v>
      </c>
      <c r="FQ140" t="s">
        <v>191</v>
      </c>
      <c r="FR140" t="s">
        <v>191</v>
      </c>
      <c r="FS140" t="s">
        <v>191</v>
      </c>
      <c r="FT140" t="s">
        <v>191</v>
      </c>
      <c r="FU140" t="s">
        <v>191</v>
      </c>
      <c r="FV140" t="s">
        <v>191</v>
      </c>
      <c r="FW140" t="s">
        <v>191</v>
      </c>
      <c r="FX140" t="s">
        <v>191</v>
      </c>
      <c r="FY140">
        <v>0</v>
      </c>
      <c r="FZ140" t="s">
        <v>177</v>
      </c>
      <c r="GA140" t="s">
        <v>1696</v>
      </c>
      <c r="GB140" t="s">
        <v>1697</v>
      </c>
      <c r="GC140" t="s">
        <v>1698</v>
      </c>
      <c r="GD140" t="s">
        <v>1699</v>
      </c>
      <c r="GE140" t="s">
        <v>1700</v>
      </c>
      <c r="GX140">
        <v>39669918</v>
      </c>
      <c r="GY140" t="s">
        <v>1701</v>
      </c>
      <c r="GZ140" t="s">
        <v>1702</v>
      </c>
      <c r="HB140">
        <v>139</v>
      </c>
    </row>
    <row r="141" spans="1:210" x14ac:dyDescent="0.25">
      <c r="A141" t="s">
        <v>1703</v>
      </c>
      <c r="B141" t="s">
        <v>1704</v>
      </c>
      <c r="F141" t="s">
        <v>940</v>
      </c>
      <c r="G141" t="s">
        <v>1528</v>
      </c>
      <c r="H141" t="s">
        <v>169</v>
      </c>
      <c r="I141" t="s">
        <v>170</v>
      </c>
      <c r="J141" t="s">
        <v>1188</v>
      </c>
      <c r="K141" t="s">
        <v>1705</v>
      </c>
      <c r="L141" t="s">
        <v>1706</v>
      </c>
      <c r="M141">
        <v>1</v>
      </c>
      <c r="N141">
        <v>1</v>
      </c>
      <c r="O141">
        <v>2</v>
      </c>
      <c r="P141" t="s">
        <v>188</v>
      </c>
      <c r="Q141" t="s">
        <v>175</v>
      </c>
      <c r="R141" t="s">
        <v>179</v>
      </c>
      <c r="S141" t="s">
        <v>175</v>
      </c>
      <c r="T141" t="s">
        <v>177</v>
      </c>
      <c r="U141">
        <v>0</v>
      </c>
      <c r="V141">
        <v>0</v>
      </c>
      <c r="W141">
        <v>1</v>
      </c>
      <c r="X141">
        <v>1</v>
      </c>
      <c r="Y141" s="5" t="s">
        <v>3349</v>
      </c>
      <c r="Z141" t="s">
        <v>177</v>
      </c>
      <c r="AA141" t="s">
        <v>179</v>
      </c>
      <c r="AB141" t="s">
        <v>179</v>
      </c>
      <c r="AC141" t="s">
        <v>177</v>
      </c>
      <c r="AD141" t="s">
        <v>177</v>
      </c>
      <c r="AE141" t="s">
        <v>177</v>
      </c>
      <c r="AF141" t="s">
        <v>177</v>
      </c>
      <c r="AG141" t="s">
        <v>177</v>
      </c>
      <c r="AH141" t="s">
        <v>177</v>
      </c>
      <c r="AI141" t="s">
        <v>177</v>
      </c>
      <c r="AJ141" t="s">
        <v>177</v>
      </c>
      <c r="AK141" t="s">
        <v>177</v>
      </c>
      <c r="AL141" t="s">
        <v>177</v>
      </c>
      <c r="AM141" t="s">
        <v>177</v>
      </c>
      <c r="AN141" t="s">
        <v>177</v>
      </c>
      <c r="AO141" t="s">
        <v>177</v>
      </c>
      <c r="AP141" t="s">
        <v>177</v>
      </c>
      <c r="AQ141" t="s">
        <v>177</v>
      </c>
      <c r="AR141" t="s">
        <v>179</v>
      </c>
      <c r="AS141" t="s">
        <v>180</v>
      </c>
      <c r="AT141">
        <v>0</v>
      </c>
      <c r="BE141" t="s">
        <v>205</v>
      </c>
      <c r="BF141" t="s">
        <v>177</v>
      </c>
      <c r="BG141" t="s">
        <v>175</v>
      </c>
      <c r="BH141" t="s">
        <v>177</v>
      </c>
      <c r="BI141" t="s">
        <v>177</v>
      </c>
      <c r="BJ141" t="s">
        <v>177</v>
      </c>
      <c r="BK141" t="s">
        <v>177</v>
      </c>
      <c r="BL141" t="s">
        <v>177</v>
      </c>
      <c r="BM141" t="s">
        <v>177</v>
      </c>
      <c r="BN141" t="s">
        <v>177</v>
      </c>
      <c r="BO141" t="s">
        <v>177</v>
      </c>
      <c r="BP141" t="s">
        <v>177</v>
      </c>
      <c r="BQ141" t="s">
        <v>177</v>
      </c>
      <c r="BR141" t="s">
        <v>177</v>
      </c>
      <c r="BS141" t="s">
        <v>177</v>
      </c>
      <c r="BT141">
        <f t="shared" si="30"/>
        <v>17</v>
      </c>
      <c r="BV141">
        <v>3</v>
      </c>
      <c r="BW141">
        <v>1</v>
      </c>
      <c r="BX141">
        <v>0</v>
      </c>
      <c r="CA141" t="s">
        <v>177</v>
      </c>
      <c r="CB141" t="s">
        <v>177</v>
      </c>
      <c r="CC141" t="s">
        <v>177</v>
      </c>
      <c r="CD141" t="s">
        <v>177</v>
      </c>
      <c r="CE141" t="s">
        <v>177</v>
      </c>
      <c r="CF141" t="s">
        <v>188</v>
      </c>
      <c r="CG141">
        <v>0</v>
      </c>
      <c r="CW141" t="s">
        <v>179</v>
      </c>
      <c r="CX141" t="s">
        <v>175</v>
      </c>
      <c r="DA141" t="s">
        <v>179</v>
      </c>
      <c r="DB141" t="s">
        <v>175</v>
      </c>
      <c r="DC141" t="s">
        <v>177</v>
      </c>
      <c r="DD141" t="s">
        <v>177</v>
      </c>
      <c r="DE141" s="18">
        <f t="shared" si="31"/>
        <v>3</v>
      </c>
      <c r="DF141" s="23">
        <v>2</v>
      </c>
      <c r="DG141" s="26">
        <f t="shared" si="32"/>
        <v>6</v>
      </c>
      <c r="DH141" s="18" t="s">
        <v>177</v>
      </c>
      <c r="DI141" s="23">
        <v>3</v>
      </c>
      <c r="DJ141" s="26">
        <f t="shared" si="33"/>
        <v>0</v>
      </c>
      <c r="DK141" t="s">
        <v>177</v>
      </c>
      <c r="DL141" t="s">
        <v>177</v>
      </c>
      <c r="DM141" t="s">
        <v>177</v>
      </c>
      <c r="DN141" t="s">
        <v>177</v>
      </c>
      <c r="DO141" s="18">
        <f t="shared" si="29"/>
        <v>0</v>
      </c>
      <c r="DP141" s="23">
        <v>4</v>
      </c>
      <c r="DQ141" s="26">
        <f t="shared" si="34"/>
        <v>0</v>
      </c>
      <c r="DR141" t="s">
        <v>177</v>
      </c>
      <c r="DS141" s="18" t="s">
        <v>177</v>
      </c>
      <c r="DT141" s="23">
        <v>0.5</v>
      </c>
      <c r="DU141" s="26">
        <f t="shared" si="35"/>
        <v>0</v>
      </c>
      <c r="DV141" t="s">
        <v>175</v>
      </c>
      <c r="DW141" t="s">
        <v>175</v>
      </c>
      <c r="DX141" s="18">
        <f t="shared" si="36"/>
        <v>4</v>
      </c>
      <c r="DY141" s="23">
        <v>4</v>
      </c>
      <c r="DZ141" s="26">
        <f t="shared" si="37"/>
        <v>16</v>
      </c>
      <c r="EA141" t="s">
        <v>177</v>
      </c>
      <c r="EB141" s="18" t="s">
        <v>177</v>
      </c>
      <c r="EC141" s="23">
        <v>1</v>
      </c>
      <c r="ED141" s="26">
        <f t="shared" si="38"/>
        <v>0</v>
      </c>
      <c r="EE141" t="s">
        <v>177</v>
      </c>
      <c r="EF141" s="18" t="s">
        <v>177</v>
      </c>
      <c r="EG141" s="23">
        <v>1</v>
      </c>
      <c r="EH141" s="26">
        <f t="shared" si="39"/>
        <v>0</v>
      </c>
      <c r="EI141" t="s">
        <v>177</v>
      </c>
      <c r="EJ141" s="18" t="s">
        <v>177</v>
      </c>
      <c r="EK141" s="23">
        <v>0.5</v>
      </c>
      <c r="EL141" s="26">
        <f t="shared" si="40"/>
        <v>0</v>
      </c>
      <c r="EM141" t="s">
        <v>177</v>
      </c>
      <c r="EN141" s="18" t="s">
        <v>177</v>
      </c>
      <c r="EO141" s="23">
        <v>0</v>
      </c>
      <c r="EP141" s="3">
        <f t="shared" si="41"/>
        <v>22</v>
      </c>
      <c r="EQ141" s="29">
        <f t="shared" si="42"/>
        <v>7</v>
      </c>
      <c r="ER141">
        <v>0</v>
      </c>
      <c r="ES141" t="s">
        <v>316</v>
      </c>
      <c r="EV141" t="s">
        <v>174</v>
      </c>
      <c r="EW141">
        <v>0</v>
      </c>
      <c r="EY141">
        <v>0</v>
      </c>
      <c r="FA141">
        <v>1</v>
      </c>
      <c r="FB141">
        <v>1</v>
      </c>
      <c r="FE141">
        <v>1</v>
      </c>
      <c r="FG141" t="s">
        <v>175</v>
      </c>
      <c r="FH141" t="s">
        <v>179</v>
      </c>
      <c r="FI141" t="s">
        <v>175</v>
      </c>
      <c r="FJ141" t="s">
        <v>175</v>
      </c>
      <c r="FK141" t="s">
        <v>179</v>
      </c>
      <c r="FL141" t="s">
        <v>175</v>
      </c>
      <c r="FO141" t="s">
        <v>438</v>
      </c>
      <c r="FP141" t="s">
        <v>438</v>
      </c>
      <c r="FQ141" t="s">
        <v>191</v>
      </c>
      <c r="FR141" t="s">
        <v>191</v>
      </c>
      <c r="FS141" t="s">
        <v>191</v>
      </c>
      <c r="FT141" t="s">
        <v>191</v>
      </c>
      <c r="FU141" t="s">
        <v>191</v>
      </c>
      <c r="FV141" t="s">
        <v>191</v>
      </c>
      <c r="FW141" t="s">
        <v>191</v>
      </c>
      <c r="FX141" t="s">
        <v>191</v>
      </c>
      <c r="FY141">
        <v>0</v>
      </c>
      <c r="FZ141" t="s">
        <v>177</v>
      </c>
      <c r="GA141" t="s">
        <v>1707</v>
      </c>
      <c r="GB141" t="s">
        <v>1708</v>
      </c>
      <c r="GC141" t="s">
        <v>1709</v>
      </c>
      <c r="GD141" t="s">
        <v>1710</v>
      </c>
      <c r="GE141" t="s">
        <v>1711</v>
      </c>
      <c r="GX141">
        <v>39669919</v>
      </c>
      <c r="GY141" t="s">
        <v>1712</v>
      </c>
      <c r="GZ141" t="s">
        <v>1713</v>
      </c>
      <c r="HB141">
        <v>140</v>
      </c>
    </row>
    <row r="142" spans="1:210" x14ac:dyDescent="0.25">
      <c r="A142" t="s">
        <v>1714</v>
      </c>
      <c r="B142" t="s">
        <v>1715</v>
      </c>
      <c r="F142" t="s">
        <v>940</v>
      </c>
      <c r="G142" t="s">
        <v>1528</v>
      </c>
      <c r="H142" t="s">
        <v>169</v>
      </c>
      <c r="I142" t="s">
        <v>170</v>
      </c>
      <c r="J142" t="s">
        <v>1188</v>
      </c>
      <c r="K142" t="s">
        <v>1716</v>
      </c>
      <c r="L142" t="s">
        <v>1717</v>
      </c>
      <c r="M142">
        <v>1</v>
      </c>
      <c r="N142">
        <v>1</v>
      </c>
      <c r="O142">
        <v>2</v>
      </c>
      <c r="P142" t="s">
        <v>183</v>
      </c>
      <c r="Q142" t="s">
        <v>186</v>
      </c>
      <c r="R142" t="s">
        <v>187</v>
      </c>
      <c r="S142" t="s">
        <v>186</v>
      </c>
      <c r="T142" t="s">
        <v>177</v>
      </c>
      <c r="U142">
        <v>0</v>
      </c>
      <c r="V142">
        <v>0</v>
      </c>
      <c r="W142">
        <v>1</v>
      </c>
      <c r="X142">
        <v>1</v>
      </c>
      <c r="Y142" t="s">
        <v>3351</v>
      </c>
      <c r="Z142" t="s">
        <v>179</v>
      </c>
      <c r="AA142" t="s">
        <v>179</v>
      </c>
      <c r="AB142" t="s">
        <v>179</v>
      </c>
      <c r="AC142" t="s">
        <v>177</v>
      </c>
      <c r="AD142" t="s">
        <v>177</v>
      </c>
      <c r="AE142" t="s">
        <v>177</v>
      </c>
      <c r="AF142" t="s">
        <v>177</v>
      </c>
      <c r="AG142" t="s">
        <v>177</v>
      </c>
      <c r="AH142" t="s">
        <v>177</v>
      </c>
      <c r="AI142" t="s">
        <v>177</v>
      </c>
      <c r="AJ142" t="s">
        <v>177</v>
      </c>
      <c r="AK142" t="s">
        <v>177</v>
      </c>
      <c r="AL142" t="s">
        <v>177</v>
      </c>
      <c r="AM142" t="s">
        <v>177</v>
      </c>
      <c r="AN142" t="s">
        <v>177</v>
      </c>
      <c r="AO142" t="s">
        <v>177</v>
      </c>
      <c r="AP142" t="s">
        <v>177</v>
      </c>
      <c r="AQ142" t="s">
        <v>177</v>
      </c>
      <c r="AR142" t="s">
        <v>179</v>
      </c>
      <c r="AS142" t="s">
        <v>180</v>
      </c>
      <c r="AT142">
        <v>0</v>
      </c>
      <c r="BE142" t="s">
        <v>275</v>
      </c>
      <c r="BF142" t="s">
        <v>177</v>
      </c>
      <c r="BG142" t="s">
        <v>175</v>
      </c>
      <c r="BH142" t="s">
        <v>177</v>
      </c>
      <c r="BI142" t="s">
        <v>177</v>
      </c>
      <c r="BJ142" t="s">
        <v>177</v>
      </c>
      <c r="BK142" t="s">
        <v>177</v>
      </c>
      <c r="BL142" t="s">
        <v>177</v>
      </c>
      <c r="BM142" t="s">
        <v>175</v>
      </c>
      <c r="BN142" t="s">
        <v>177</v>
      </c>
      <c r="BO142" t="s">
        <v>177</v>
      </c>
      <c r="BP142" t="s">
        <v>177</v>
      </c>
      <c r="BQ142" t="s">
        <v>177</v>
      </c>
      <c r="BR142" t="s">
        <v>177</v>
      </c>
      <c r="BS142" t="s">
        <v>177</v>
      </c>
      <c r="BT142">
        <f t="shared" si="30"/>
        <v>22</v>
      </c>
      <c r="BV142">
        <v>3</v>
      </c>
      <c r="BW142">
        <v>1</v>
      </c>
      <c r="BX142">
        <v>0</v>
      </c>
      <c r="CA142" t="s">
        <v>186</v>
      </c>
      <c r="CB142" t="s">
        <v>177</v>
      </c>
      <c r="CC142" t="s">
        <v>179</v>
      </c>
      <c r="CD142" t="s">
        <v>177</v>
      </c>
      <c r="CE142" t="s">
        <v>177</v>
      </c>
      <c r="CF142" t="s">
        <v>187</v>
      </c>
      <c r="CG142">
        <v>0</v>
      </c>
      <c r="CW142" t="s">
        <v>179</v>
      </c>
      <c r="CX142" t="s">
        <v>175</v>
      </c>
      <c r="DA142" t="s">
        <v>179</v>
      </c>
      <c r="DB142" t="s">
        <v>175</v>
      </c>
      <c r="DC142" t="s">
        <v>177</v>
      </c>
      <c r="DD142" t="s">
        <v>177</v>
      </c>
      <c r="DE142" s="18">
        <f t="shared" si="31"/>
        <v>3</v>
      </c>
      <c r="DF142" s="23">
        <v>2</v>
      </c>
      <c r="DG142" s="26">
        <f t="shared" si="32"/>
        <v>6</v>
      </c>
      <c r="DH142" s="18" t="s">
        <v>177</v>
      </c>
      <c r="DI142" s="23">
        <v>3</v>
      </c>
      <c r="DJ142" s="26">
        <f t="shared" si="33"/>
        <v>0</v>
      </c>
      <c r="DK142" t="s">
        <v>177</v>
      </c>
      <c r="DL142" t="s">
        <v>177</v>
      </c>
      <c r="DM142" t="s">
        <v>177</v>
      </c>
      <c r="DN142" t="s">
        <v>177</v>
      </c>
      <c r="DO142" s="18">
        <f t="shared" si="29"/>
        <v>0</v>
      </c>
      <c r="DP142" s="23">
        <v>4</v>
      </c>
      <c r="DQ142" s="26">
        <f t="shared" si="34"/>
        <v>0</v>
      </c>
      <c r="DR142" t="s">
        <v>177</v>
      </c>
      <c r="DS142" s="18" t="s">
        <v>177</v>
      </c>
      <c r="DT142" s="23">
        <v>0.5</v>
      </c>
      <c r="DU142" s="26">
        <f t="shared" si="35"/>
        <v>0</v>
      </c>
      <c r="DV142" t="s">
        <v>177</v>
      </c>
      <c r="DW142" t="s">
        <v>175</v>
      </c>
      <c r="DX142" s="18">
        <f t="shared" si="36"/>
        <v>2</v>
      </c>
      <c r="DY142" s="23">
        <v>4</v>
      </c>
      <c r="DZ142" s="26">
        <f t="shared" si="37"/>
        <v>8</v>
      </c>
      <c r="EA142" t="s">
        <v>177</v>
      </c>
      <c r="EB142" s="18" t="s">
        <v>177</v>
      </c>
      <c r="EC142" s="23">
        <v>1</v>
      </c>
      <c r="ED142" s="26">
        <f t="shared" si="38"/>
        <v>0</v>
      </c>
      <c r="EE142" t="s">
        <v>177</v>
      </c>
      <c r="EF142" s="18" t="s">
        <v>177</v>
      </c>
      <c r="EG142" s="23">
        <v>1</v>
      </c>
      <c r="EH142" s="26">
        <f t="shared" si="39"/>
        <v>0</v>
      </c>
      <c r="EI142" t="s">
        <v>177</v>
      </c>
      <c r="EJ142" s="18" t="s">
        <v>177</v>
      </c>
      <c r="EK142" s="23">
        <v>0.5</v>
      </c>
      <c r="EL142" s="26">
        <f t="shared" si="40"/>
        <v>0</v>
      </c>
      <c r="EM142" t="s">
        <v>177</v>
      </c>
      <c r="EN142" s="18" t="s">
        <v>177</v>
      </c>
      <c r="EO142" s="23">
        <v>0</v>
      </c>
      <c r="EP142" s="3">
        <f t="shared" si="41"/>
        <v>14</v>
      </c>
      <c r="EQ142" s="29">
        <f t="shared" si="42"/>
        <v>5</v>
      </c>
      <c r="ER142">
        <v>0</v>
      </c>
      <c r="ES142" t="s">
        <v>316</v>
      </c>
      <c r="EV142" t="s">
        <v>188</v>
      </c>
      <c r="EW142">
        <v>0</v>
      </c>
      <c r="EY142">
        <v>1</v>
      </c>
      <c r="EZ142">
        <v>1</v>
      </c>
      <c r="FA142">
        <v>1</v>
      </c>
      <c r="FB142">
        <v>2</v>
      </c>
      <c r="FE142">
        <v>1</v>
      </c>
      <c r="FG142" t="s">
        <v>179</v>
      </c>
      <c r="FH142" t="s">
        <v>175</v>
      </c>
      <c r="FI142" t="s">
        <v>179</v>
      </c>
      <c r="FJ142" t="s">
        <v>175</v>
      </c>
      <c r="FK142" t="s">
        <v>179</v>
      </c>
      <c r="FL142" t="s">
        <v>179</v>
      </c>
      <c r="FO142" t="s">
        <v>191</v>
      </c>
      <c r="FP142" t="s">
        <v>191</v>
      </c>
      <c r="FQ142" t="s">
        <v>191</v>
      </c>
      <c r="FR142" t="s">
        <v>191</v>
      </c>
      <c r="FS142" t="s">
        <v>191</v>
      </c>
      <c r="FT142" t="s">
        <v>191</v>
      </c>
      <c r="FU142" t="s">
        <v>191</v>
      </c>
      <c r="FV142" t="s">
        <v>191</v>
      </c>
      <c r="FW142" t="s">
        <v>191</v>
      </c>
      <c r="FX142" t="s">
        <v>191</v>
      </c>
      <c r="FY142">
        <v>0</v>
      </c>
      <c r="FZ142" t="s">
        <v>177</v>
      </c>
      <c r="GA142" t="s">
        <v>1718</v>
      </c>
      <c r="GB142" t="s">
        <v>1719</v>
      </c>
      <c r="GC142" t="s">
        <v>1720</v>
      </c>
      <c r="GD142" t="s">
        <v>1721</v>
      </c>
      <c r="GE142" t="s">
        <v>1722</v>
      </c>
      <c r="GX142">
        <v>39669920</v>
      </c>
      <c r="GY142" t="s">
        <v>1723</v>
      </c>
      <c r="GZ142" t="s">
        <v>1724</v>
      </c>
      <c r="HB142">
        <v>141</v>
      </c>
    </row>
    <row r="143" spans="1:210" x14ac:dyDescent="0.25">
      <c r="A143" t="s">
        <v>1725</v>
      </c>
      <c r="B143" t="s">
        <v>1726</v>
      </c>
      <c r="F143" t="s">
        <v>940</v>
      </c>
      <c r="G143" t="s">
        <v>1528</v>
      </c>
      <c r="H143" t="s">
        <v>169</v>
      </c>
      <c r="I143" t="s">
        <v>170</v>
      </c>
      <c r="J143" t="s">
        <v>1188</v>
      </c>
      <c r="K143" t="s">
        <v>1727</v>
      </c>
      <c r="L143" t="s">
        <v>1728</v>
      </c>
      <c r="M143">
        <v>1</v>
      </c>
      <c r="N143">
        <v>1</v>
      </c>
      <c r="O143">
        <v>2</v>
      </c>
      <c r="P143" t="s">
        <v>232</v>
      </c>
      <c r="Q143" t="s">
        <v>186</v>
      </c>
      <c r="R143" t="s">
        <v>187</v>
      </c>
      <c r="S143" t="s">
        <v>175</v>
      </c>
      <c r="T143" t="s">
        <v>352</v>
      </c>
      <c r="U143">
        <v>0</v>
      </c>
      <c r="V143">
        <v>0</v>
      </c>
      <c r="W143">
        <v>1</v>
      </c>
      <c r="X143">
        <v>1</v>
      </c>
      <c r="Y143" t="s">
        <v>3369</v>
      </c>
      <c r="Z143" t="s">
        <v>179</v>
      </c>
      <c r="AA143" t="s">
        <v>179</v>
      </c>
      <c r="AB143" t="s">
        <v>177</v>
      </c>
      <c r="AC143" t="s">
        <v>177</v>
      </c>
      <c r="AD143" t="s">
        <v>177</v>
      </c>
      <c r="AE143" t="s">
        <v>179</v>
      </c>
      <c r="AF143" t="s">
        <v>177</v>
      </c>
      <c r="AG143" t="s">
        <v>177</v>
      </c>
      <c r="AH143" t="s">
        <v>177</v>
      </c>
      <c r="AI143" t="s">
        <v>177</v>
      </c>
      <c r="AJ143" t="s">
        <v>177</v>
      </c>
      <c r="AK143" t="s">
        <v>177</v>
      </c>
      <c r="AL143" t="s">
        <v>177</v>
      </c>
      <c r="AM143" t="s">
        <v>177</v>
      </c>
      <c r="AN143" t="s">
        <v>177</v>
      </c>
      <c r="AO143" t="s">
        <v>177</v>
      </c>
      <c r="AP143" t="s">
        <v>177</v>
      </c>
      <c r="AQ143" t="s">
        <v>177</v>
      </c>
      <c r="AR143" t="s">
        <v>179</v>
      </c>
      <c r="AS143" t="s">
        <v>204</v>
      </c>
      <c r="AT143">
        <v>0</v>
      </c>
      <c r="BE143" t="s">
        <v>181</v>
      </c>
      <c r="BF143" t="s">
        <v>177</v>
      </c>
      <c r="BG143" t="s">
        <v>177</v>
      </c>
      <c r="BH143" t="s">
        <v>177</v>
      </c>
      <c r="BI143" t="s">
        <v>177</v>
      </c>
      <c r="BJ143" t="s">
        <v>177</v>
      </c>
      <c r="BK143" t="s">
        <v>177</v>
      </c>
      <c r="BL143" t="s">
        <v>177</v>
      </c>
      <c r="BM143" t="s">
        <v>175</v>
      </c>
      <c r="BN143" t="s">
        <v>177</v>
      </c>
      <c r="BO143" t="s">
        <v>177</v>
      </c>
      <c r="BP143" t="s">
        <v>177</v>
      </c>
      <c r="BQ143" t="s">
        <v>177</v>
      </c>
      <c r="BR143" t="s">
        <v>177</v>
      </c>
      <c r="BS143" t="s">
        <v>177</v>
      </c>
      <c r="BT143">
        <f t="shared" si="30"/>
        <v>22</v>
      </c>
      <c r="BV143">
        <v>3</v>
      </c>
      <c r="BW143">
        <v>1</v>
      </c>
      <c r="BX143">
        <v>0</v>
      </c>
      <c r="CA143" t="s">
        <v>179</v>
      </c>
      <c r="CB143" t="s">
        <v>177</v>
      </c>
      <c r="CC143" t="s">
        <v>179</v>
      </c>
      <c r="CD143" t="s">
        <v>177</v>
      </c>
      <c r="CE143" t="s">
        <v>183</v>
      </c>
      <c r="CF143" t="s">
        <v>188</v>
      </c>
      <c r="CG143">
        <v>0</v>
      </c>
      <c r="CW143" t="s">
        <v>179</v>
      </c>
      <c r="CX143" t="s">
        <v>175</v>
      </c>
      <c r="DA143" t="s">
        <v>179</v>
      </c>
      <c r="DB143" t="s">
        <v>179</v>
      </c>
      <c r="DC143" t="s">
        <v>177</v>
      </c>
      <c r="DD143" t="s">
        <v>177</v>
      </c>
      <c r="DE143" s="18">
        <f t="shared" si="31"/>
        <v>2</v>
      </c>
      <c r="DF143" s="23">
        <v>2</v>
      </c>
      <c r="DG143" s="26">
        <f t="shared" si="32"/>
        <v>4</v>
      </c>
      <c r="DH143" s="18" t="s">
        <v>177</v>
      </c>
      <c r="DI143" s="23">
        <v>3</v>
      </c>
      <c r="DJ143" s="26">
        <f t="shared" si="33"/>
        <v>0</v>
      </c>
      <c r="DK143" t="s">
        <v>177</v>
      </c>
      <c r="DL143" t="s">
        <v>177</v>
      </c>
      <c r="DM143" t="s">
        <v>177</v>
      </c>
      <c r="DN143" t="s">
        <v>177</v>
      </c>
      <c r="DO143" s="18">
        <f t="shared" si="29"/>
        <v>0</v>
      </c>
      <c r="DP143" s="23">
        <v>4</v>
      </c>
      <c r="DQ143" s="26">
        <f t="shared" si="34"/>
        <v>0</v>
      </c>
      <c r="DR143" t="s">
        <v>177</v>
      </c>
      <c r="DS143" s="18" t="s">
        <v>177</v>
      </c>
      <c r="DT143" s="23">
        <v>0.5</v>
      </c>
      <c r="DU143" s="26">
        <f t="shared" si="35"/>
        <v>0</v>
      </c>
      <c r="DV143" t="s">
        <v>177</v>
      </c>
      <c r="DW143" t="s">
        <v>179</v>
      </c>
      <c r="DX143" s="18">
        <f t="shared" si="36"/>
        <v>1</v>
      </c>
      <c r="DY143" s="23">
        <v>4</v>
      </c>
      <c r="DZ143" s="26">
        <f t="shared" si="37"/>
        <v>4</v>
      </c>
      <c r="EA143" t="s">
        <v>177</v>
      </c>
      <c r="EB143" s="18" t="s">
        <v>177</v>
      </c>
      <c r="EC143" s="23">
        <v>1</v>
      </c>
      <c r="ED143" s="26">
        <f t="shared" si="38"/>
        <v>0</v>
      </c>
      <c r="EE143" t="s">
        <v>177</v>
      </c>
      <c r="EF143" s="18" t="s">
        <v>177</v>
      </c>
      <c r="EG143" s="23">
        <v>1</v>
      </c>
      <c r="EH143" s="26">
        <f t="shared" si="39"/>
        <v>0</v>
      </c>
      <c r="EI143" t="s">
        <v>177</v>
      </c>
      <c r="EJ143" s="18" t="s">
        <v>177</v>
      </c>
      <c r="EK143" s="23">
        <v>0.5</v>
      </c>
      <c r="EL143" s="26">
        <f t="shared" si="40"/>
        <v>0</v>
      </c>
      <c r="EM143" t="s">
        <v>177</v>
      </c>
      <c r="EN143" s="18" t="s">
        <v>177</v>
      </c>
      <c r="EO143" s="23">
        <v>0</v>
      </c>
      <c r="EP143" s="3">
        <f t="shared" si="41"/>
        <v>8</v>
      </c>
      <c r="EQ143" s="29">
        <f t="shared" si="42"/>
        <v>3</v>
      </c>
      <c r="ER143">
        <v>1</v>
      </c>
      <c r="ES143" t="s">
        <v>316</v>
      </c>
      <c r="EV143" t="s">
        <v>188</v>
      </c>
      <c r="EW143">
        <v>1</v>
      </c>
      <c r="EX143">
        <v>1</v>
      </c>
      <c r="EY143">
        <v>1</v>
      </c>
      <c r="EZ143">
        <v>1</v>
      </c>
      <c r="FA143">
        <v>0</v>
      </c>
      <c r="FE143">
        <v>0</v>
      </c>
      <c r="FG143" t="s">
        <v>186</v>
      </c>
      <c r="FH143" t="s">
        <v>175</v>
      </c>
      <c r="FI143" t="s">
        <v>179</v>
      </c>
      <c r="FJ143" t="s">
        <v>175</v>
      </c>
      <c r="FK143" t="s">
        <v>177</v>
      </c>
      <c r="FL143" t="s">
        <v>177</v>
      </c>
      <c r="FO143" t="s">
        <v>191</v>
      </c>
      <c r="FP143" t="s">
        <v>191</v>
      </c>
      <c r="FQ143" t="s">
        <v>191</v>
      </c>
      <c r="FR143" t="s">
        <v>191</v>
      </c>
      <c r="FS143" t="s">
        <v>191</v>
      </c>
      <c r="FT143" t="s">
        <v>191</v>
      </c>
      <c r="FU143" t="s">
        <v>191</v>
      </c>
      <c r="FV143" t="s">
        <v>191</v>
      </c>
      <c r="FW143" t="s">
        <v>191</v>
      </c>
      <c r="FX143" t="s">
        <v>191</v>
      </c>
      <c r="FY143">
        <v>0</v>
      </c>
      <c r="FZ143" t="s">
        <v>177</v>
      </c>
      <c r="GA143" t="s">
        <v>1729</v>
      </c>
      <c r="GB143" t="s">
        <v>1730</v>
      </c>
      <c r="GC143" t="s">
        <v>1731</v>
      </c>
      <c r="GD143" t="s">
        <v>1732</v>
      </c>
      <c r="GE143" t="s">
        <v>826</v>
      </c>
      <c r="GX143">
        <v>39669921</v>
      </c>
      <c r="GY143" t="s">
        <v>1733</v>
      </c>
      <c r="GZ143" t="s">
        <v>1734</v>
      </c>
      <c r="HB143">
        <v>142</v>
      </c>
    </row>
    <row r="144" spans="1:210" x14ac:dyDescent="0.25">
      <c r="A144" t="s">
        <v>1735</v>
      </c>
      <c r="B144" t="s">
        <v>1736</v>
      </c>
      <c r="F144" t="s">
        <v>940</v>
      </c>
      <c r="G144" t="s">
        <v>1528</v>
      </c>
      <c r="H144" t="s">
        <v>169</v>
      </c>
      <c r="I144" t="s">
        <v>170</v>
      </c>
      <c r="J144" t="s">
        <v>1188</v>
      </c>
      <c r="K144" t="s">
        <v>1737</v>
      </c>
      <c r="L144" t="s">
        <v>1738</v>
      </c>
      <c r="M144">
        <v>1</v>
      </c>
      <c r="N144">
        <v>1</v>
      </c>
      <c r="O144">
        <v>2</v>
      </c>
      <c r="P144" t="s">
        <v>188</v>
      </c>
      <c r="Q144" t="s">
        <v>186</v>
      </c>
      <c r="R144" t="s">
        <v>175</v>
      </c>
      <c r="S144" t="s">
        <v>177</v>
      </c>
      <c r="T144" t="s">
        <v>177</v>
      </c>
      <c r="U144">
        <v>0</v>
      </c>
      <c r="V144">
        <v>0</v>
      </c>
      <c r="W144">
        <v>1</v>
      </c>
      <c r="X144">
        <v>2</v>
      </c>
      <c r="Y144" t="s">
        <v>3360</v>
      </c>
      <c r="Z144" t="s">
        <v>177</v>
      </c>
      <c r="AA144" t="s">
        <v>179</v>
      </c>
      <c r="AB144" t="s">
        <v>179</v>
      </c>
      <c r="AC144" t="s">
        <v>177</v>
      </c>
      <c r="AD144" t="s">
        <v>177</v>
      </c>
      <c r="AE144" t="s">
        <v>179</v>
      </c>
      <c r="AF144" t="s">
        <v>177</v>
      </c>
      <c r="AG144" t="s">
        <v>177</v>
      </c>
      <c r="AH144" t="s">
        <v>177</v>
      </c>
      <c r="AI144" t="s">
        <v>177</v>
      </c>
      <c r="AJ144" t="s">
        <v>177</v>
      </c>
      <c r="AK144" t="s">
        <v>177</v>
      </c>
      <c r="AL144" t="s">
        <v>177</v>
      </c>
      <c r="AM144" t="s">
        <v>177</v>
      </c>
      <c r="AN144" t="s">
        <v>177</v>
      </c>
      <c r="AO144" t="s">
        <v>177</v>
      </c>
      <c r="AP144" t="s">
        <v>177</v>
      </c>
      <c r="AQ144" t="s">
        <v>177</v>
      </c>
      <c r="AR144" t="s">
        <v>179</v>
      </c>
      <c r="AS144" t="s">
        <v>314</v>
      </c>
      <c r="AT144">
        <v>0</v>
      </c>
      <c r="BE144" t="s">
        <v>181</v>
      </c>
      <c r="BF144" t="s">
        <v>177</v>
      </c>
      <c r="BG144" t="s">
        <v>177</v>
      </c>
      <c r="BH144" t="s">
        <v>177</v>
      </c>
      <c r="BI144" t="s">
        <v>177</v>
      </c>
      <c r="BJ144" t="s">
        <v>177</v>
      </c>
      <c r="BK144" t="s">
        <v>177</v>
      </c>
      <c r="BL144" t="s">
        <v>177</v>
      </c>
      <c r="BM144" t="s">
        <v>175</v>
      </c>
      <c r="BN144" t="s">
        <v>177</v>
      </c>
      <c r="BO144" t="s">
        <v>177</v>
      </c>
      <c r="BP144" t="s">
        <v>177</v>
      </c>
      <c r="BQ144" t="s">
        <v>177</v>
      </c>
      <c r="BR144" t="s">
        <v>177</v>
      </c>
      <c r="BS144" t="s">
        <v>177</v>
      </c>
      <c r="BT144">
        <f t="shared" si="30"/>
        <v>22</v>
      </c>
      <c r="BV144">
        <v>3</v>
      </c>
      <c r="BW144">
        <v>1</v>
      </c>
      <c r="BX144">
        <v>1</v>
      </c>
      <c r="BY144" t="s">
        <v>186</v>
      </c>
      <c r="BZ144" t="s">
        <v>186</v>
      </c>
      <c r="CA144" t="s">
        <v>177</v>
      </c>
      <c r="CB144" t="s">
        <v>177</v>
      </c>
      <c r="CC144" t="s">
        <v>177</v>
      </c>
      <c r="CD144" t="s">
        <v>177</v>
      </c>
      <c r="CE144" t="s">
        <v>177</v>
      </c>
      <c r="CF144" t="s">
        <v>179</v>
      </c>
      <c r="CG144">
        <v>0</v>
      </c>
      <c r="CW144" t="s">
        <v>179</v>
      </c>
      <c r="CX144" t="s">
        <v>175</v>
      </c>
      <c r="DA144" t="s">
        <v>179</v>
      </c>
      <c r="DB144" t="s">
        <v>175</v>
      </c>
      <c r="DC144" t="s">
        <v>177</v>
      </c>
      <c r="DD144" t="s">
        <v>177</v>
      </c>
      <c r="DE144" s="18">
        <f t="shared" si="31"/>
        <v>3</v>
      </c>
      <c r="DF144" s="23">
        <v>2</v>
      </c>
      <c r="DG144" s="26">
        <f t="shared" si="32"/>
        <v>6</v>
      </c>
      <c r="DH144" s="18" t="s">
        <v>177</v>
      </c>
      <c r="DI144" s="23">
        <v>3</v>
      </c>
      <c r="DJ144" s="26">
        <f t="shared" si="33"/>
        <v>0</v>
      </c>
      <c r="DK144" t="s">
        <v>177</v>
      </c>
      <c r="DL144" t="s">
        <v>177</v>
      </c>
      <c r="DM144" t="s">
        <v>177</v>
      </c>
      <c r="DN144" t="s">
        <v>177</v>
      </c>
      <c r="DO144" s="18">
        <f t="shared" si="29"/>
        <v>0</v>
      </c>
      <c r="DP144" s="23">
        <v>4</v>
      </c>
      <c r="DQ144" s="26">
        <f t="shared" si="34"/>
        <v>0</v>
      </c>
      <c r="DR144" t="s">
        <v>177</v>
      </c>
      <c r="DS144" s="18" t="s">
        <v>177</v>
      </c>
      <c r="DT144" s="23">
        <v>0.5</v>
      </c>
      <c r="DU144" s="26">
        <f t="shared" si="35"/>
        <v>0</v>
      </c>
      <c r="DV144" t="s">
        <v>175</v>
      </c>
      <c r="DW144" t="s">
        <v>179</v>
      </c>
      <c r="DX144" s="18">
        <f t="shared" si="36"/>
        <v>3</v>
      </c>
      <c r="DY144" s="23">
        <v>4</v>
      </c>
      <c r="DZ144" s="26">
        <f t="shared" si="37"/>
        <v>12</v>
      </c>
      <c r="EA144" t="s">
        <v>177</v>
      </c>
      <c r="EB144" s="18" t="s">
        <v>177</v>
      </c>
      <c r="EC144" s="23">
        <v>1</v>
      </c>
      <c r="ED144" s="26">
        <f t="shared" si="38"/>
        <v>0</v>
      </c>
      <c r="EE144" t="s">
        <v>177</v>
      </c>
      <c r="EF144" s="18" t="s">
        <v>177</v>
      </c>
      <c r="EG144" s="23">
        <v>1</v>
      </c>
      <c r="EH144" s="26">
        <f t="shared" si="39"/>
        <v>0</v>
      </c>
      <c r="EI144" t="s">
        <v>177</v>
      </c>
      <c r="EJ144" s="18" t="s">
        <v>177</v>
      </c>
      <c r="EK144" s="23">
        <v>0.5</v>
      </c>
      <c r="EL144" s="26">
        <f t="shared" si="40"/>
        <v>0</v>
      </c>
      <c r="EM144" t="s">
        <v>177</v>
      </c>
      <c r="EN144" s="18" t="s">
        <v>177</v>
      </c>
      <c r="EO144" s="23">
        <v>0</v>
      </c>
      <c r="EP144" s="3">
        <f t="shared" si="41"/>
        <v>18</v>
      </c>
      <c r="EQ144" s="29">
        <f t="shared" si="42"/>
        <v>6</v>
      </c>
      <c r="ER144">
        <v>0</v>
      </c>
      <c r="ES144" t="s">
        <v>316</v>
      </c>
      <c r="EV144" t="s">
        <v>188</v>
      </c>
      <c r="EW144">
        <v>0</v>
      </c>
      <c r="EY144">
        <v>1</v>
      </c>
      <c r="EZ144">
        <v>2</v>
      </c>
      <c r="FA144">
        <v>1</v>
      </c>
      <c r="FB144">
        <v>1</v>
      </c>
      <c r="FE144">
        <v>0</v>
      </c>
      <c r="FG144" t="s">
        <v>175</v>
      </c>
      <c r="FH144" t="s">
        <v>179</v>
      </c>
      <c r="FI144" t="s">
        <v>175</v>
      </c>
      <c r="FJ144" t="s">
        <v>179</v>
      </c>
      <c r="FK144" t="s">
        <v>175</v>
      </c>
      <c r="FL144" t="s">
        <v>179</v>
      </c>
      <c r="FO144" t="s">
        <v>438</v>
      </c>
      <c r="FP144" t="s">
        <v>438</v>
      </c>
      <c r="FQ144" t="s">
        <v>438</v>
      </c>
      <c r="FR144" t="s">
        <v>438</v>
      </c>
      <c r="FS144" t="s">
        <v>191</v>
      </c>
      <c r="FT144" t="s">
        <v>191</v>
      </c>
      <c r="FU144" t="s">
        <v>191</v>
      </c>
      <c r="FV144" t="s">
        <v>191</v>
      </c>
      <c r="FW144" t="s">
        <v>191</v>
      </c>
      <c r="FX144" t="s">
        <v>191</v>
      </c>
      <c r="FY144">
        <v>0</v>
      </c>
      <c r="FZ144" t="s">
        <v>177</v>
      </c>
      <c r="GA144" t="s">
        <v>1739</v>
      </c>
      <c r="GB144" t="s">
        <v>1740</v>
      </c>
      <c r="GC144" t="s">
        <v>1741</v>
      </c>
      <c r="GD144" t="s">
        <v>1742</v>
      </c>
      <c r="GE144" t="s">
        <v>1689</v>
      </c>
      <c r="GX144">
        <v>39669922</v>
      </c>
      <c r="GY144" t="s">
        <v>1743</v>
      </c>
      <c r="GZ144" t="s">
        <v>1744</v>
      </c>
      <c r="HB144">
        <v>143</v>
      </c>
    </row>
    <row r="145" spans="1:210" x14ac:dyDescent="0.25">
      <c r="A145" t="s">
        <v>1745</v>
      </c>
      <c r="B145" t="s">
        <v>1746</v>
      </c>
      <c r="F145" t="s">
        <v>940</v>
      </c>
      <c r="G145" t="s">
        <v>1528</v>
      </c>
      <c r="H145" t="s">
        <v>169</v>
      </c>
      <c r="I145" t="s">
        <v>170</v>
      </c>
      <c r="J145" t="s">
        <v>1188</v>
      </c>
      <c r="K145" t="s">
        <v>1747</v>
      </c>
      <c r="L145" t="s">
        <v>1748</v>
      </c>
      <c r="M145">
        <v>1</v>
      </c>
      <c r="N145">
        <v>1</v>
      </c>
      <c r="O145">
        <v>2</v>
      </c>
      <c r="P145" t="s">
        <v>183</v>
      </c>
      <c r="Q145" t="s">
        <v>175</v>
      </c>
      <c r="R145" t="s">
        <v>187</v>
      </c>
      <c r="S145" t="s">
        <v>187</v>
      </c>
      <c r="T145" t="s">
        <v>177</v>
      </c>
      <c r="U145">
        <v>0</v>
      </c>
      <c r="V145">
        <v>0</v>
      </c>
      <c r="W145">
        <v>1</v>
      </c>
      <c r="X145">
        <v>1</v>
      </c>
      <c r="Y145" t="s">
        <v>3352</v>
      </c>
      <c r="Z145" t="s">
        <v>179</v>
      </c>
      <c r="AA145" t="s">
        <v>179</v>
      </c>
      <c r="AB145" t="s">
        <v>179</v>
      </c>
      <c r="AC145" t="s">
        <v>177</v>
      </c>
      <c r="AD145" t="s">
        <v>177</v>
      </c>
      <c r="AE145" t="s">
        <v>177</v>
      </c>
      <c r="AF145" t="s">
        <v>177</v>
      </c>
      <c r="AG145" t="s">
        <v>177</v>
      </c>
      <c r="AH145" t="s">
        <v>177</v>
      </c>
      <c r="AI145" t="s">
        <v>177</v>
      </c>
      <c r="AJ145" t="s">
        <v>177</v>
      </c>
      <c r="AK145" t="s">
        <v>177</v>
      </c>
      <c r="AL145" t="s">
        <v>177</v>
      </c>
      <c r="AM145" t="s">
        <v>177</v>
      </c>
      <c r="AN145" t="s">
        <v>177</v>
      </c>
      <c r="AO145" t="s">
        <v>177</v>
      </c>
      <c r="AP145" t="s">
        <v>177</v>
      </c>
      <c r="AQ145" t="s">
        <v>177</v>
      </c>
      <c r="AR145" t="s">
        <v>179</v>
      </c>
      <c r="AS145" t="s">
        <v>234</v>
      </c>
      <c r="AT145">
        <v>0</v>
      </c>
      <c r="BE145" t="s">
        <v>314</v>
      </c>
      <c r="BF145" t="s">
        <v>177</v>
      </c>
      <c r="BG145" t="s">
        <v>175</v>
      </c>
      <c r="BH145" t="s">
        <v>177</v>
      </c>
      <c r="BI145" t="s">
        <v>177</v>
      </c>
      <c r="BJ145" t="s">
        <v>177</v>
      </c>
      <c r="BK145" t="s">
        <v>177</v>
      </c>
      <c r="BL145" t="s">
        <v>177</v>
      </c>
      <c r="BM145" t="s">
        <v>175</v>
      </c>
      <c r="BN145" t="s">
        <v>177</v>
      </c>
      <c r="BO145" t="s">
        <v>177</v>
      </c>
      <c r="BP145" t="s">
        <v>177</v>
      </c>
      <c r="BQ145" t="s">
        <v>177</v>
      </c>
      <c r="BR145" t="s">
        <v>177</v>
      </c>
      <c r="BS145" t="s">
        <v>177</v>
      </c>
      <c r="BT145">
        <f t="shared" si="30"/>
        <v>29</v>
      </c>
      <c r="BV145">
        <v>3</v>
      </c>
      <c r="BW145">
        <v>1</v>
      </c>
      <c r="BX145">
        <v>0</v>
      </c>
      <c r="CA145" t="s">
        <v>179</v>
      </c>
      <c r="CB145" t="s">
        <v>179</v>
      </c>
      <c r="CC145" t="s">
        <v>179</v>
      </c>
      <c r="CD145" t="s">
        <v>177</v>
      </c>
      <c r="CE145" t="s">
        <v>177</v>
      </c>
      <c r="CF145" t="s">
        <v>175</v>
      </c>
      <c r="CG145">
        <v>0</v>
      </c>
      <c r="CW145" t="s">
        <v>179</v>
      </c>
      <c r="CX145" t="s">
        <v>175</v>
      </c>
      <c r="DA145" t="s">
        <v>179</v>
      </c>
      <c r="DB145" t="s">
        <v>175</v>
      </c>
      <c r="DC145" t="s">
        <v>177</v>
      </c>
      <c r="DD145" t="s">
        <v>177</v>
      </c>
      <c r="DE145" s="18">
        <f t="shared" si="31"/>
        <v>3</v>
      </c>
      <c r="DF145" s="23">
        <v>2</v>
      </c>
      <c r="DG145" s="26">
        <f t="shared" si="32"/>
        <v>6</v>
      </c>
      <c r="DH145" s="18" t="s">
        <v>177</v>
      </c>
      <c r="DI145" s="23">
        <v>3</v>
      </c>
      <c r="DJ145" s="26">
        <f t="shared" si="33"/>
        <v>0</v>
      </c>
      <c r="DK145" t="s">
        <v>177</v>
      </c>
      <c r="DL145" t="s">
        <v>177</v>
      </c>
      <c r="DM145" t="s">
        <v>177</v>
      </c>
      <c r="DN145" t="s">
        <v>177</v>
      </c>
      <c r="DO145" s="18">
        <f t="shared" si="29"/>
        <v>0</v>
      </c>
      <c r="DP145" s="23">
        <v>4</v>
      </c>
      <c r="DQ145" s="26">
        <f t="shared" si="34"/>
        <v>0</v>
      </c>
      <c r="DR145" t="s">
        <v>177</v>
      </c>
      <c r="DS145" s="18" t="s">
        <v>177</v>
      </c>
      <c r="DT145" s="23">
        <v>0.5</v>
      </c>
      <c r="DU145" s="26">
        <f t="shared" si="35"/>
        <v>0</v>
      </c>
      <c r="DV145" t="s">
        <v>177</v>
      </c>
      <c r="DW145" t="s">
        <v>175</v>
      </c>
      <c r="DX145" s="18">
        <f t="shared" si="36"/>
        <v>2</v>
      </c>
      <c r="DY145" s="23">
        <v>4</v>
      </c>
      <c r="DZ145" s="26">
        <f t="shared" si="37"/>
        <v>8</v>
      </c>
      <c r="EA145" t="s">
        <v>179</v>
      </c>
      <c r="EB145" s="18" t="s">
        <v>179</v>
      </c>
      <c r="EC145" s="23">
        <v>1</v>
      </c>
      <c r="ED145" s="26">
        <f t="shared" si="38"/>
        <v>1</v>
      </c>
      <c r="EE145" t="s">
        <v>179</v>
      </c>
      <c r="EF145" s="18" t="s">
        <v>179</v>
      </c>
      <c r="EG145" s="23">
        <v>1</v>
      </c>
      <c r="EH145" s="26">
        <f t="shared" si="39"/>
        <v>1</v>
      </c>
      <c r="EI145" t="s">
        <v>177</v>
      </c>
      <c r="EJ145" s="18" t="s">
        <v>177</v>
      </c>
      <c r="EK145" s="23">
        <v>0.5</v>
      </c>
      <c r="EL145" s="26">
        <f t="shared" si="40"/>
        <v>0</v>
      </c>
      <c r="EM145" t="s">
        <v>177</v>
      </c>
      <c r="EN145" s="18" t="s">
        <v>177</v>
      </c>
      <c r="EO145" s="23">
        <v>0</v>
      </c>
      <c r="EP145" s="3">
        <f t="shared" si="41"/>
        <v>16</v>
      </c>
      <c r="EQ145" s="29">
        <f t="shared" si="42"/>
        <v>7</v>
      </c>
      <c r="ER145">
        <v>0</v>
      </c>
      <c r="ES145" t="s">
        <v>316</v>
      </c>
      <c r="EV145" t="s">
        <v>235</v>
      </c>
      <c r="EW145">
        <v>0</v>
      </c>
      <c r="EY145">
        <v>0</v>
      </c>
      <c r="FA145">
        <v>1</v>
      </c>
      <c r="FB145">
        <v>1</v>
      </c>
      <c r="FE145">
        <v>0</v>
      </c>
      <c r="FG145" t="s">
        <v>175</v>
      </c>
      <c r="FH145" t="s">
        <v>179</v>
      </c>
      <c r="FI145" t="s">
        <v>175</v>
      </c>
      <c r="FJ145" t="s">
        <v>179</v>
      </c>
      <c r="FK145" t="s">
        <v>179</v>
      </c>
      <c r="FL145" t="s">
        <v>179</v>
      </c>
      <c r="FO145" t="s">
        <v>191</v>
      </c>
      <c r="FP145" t="s">
        <v>191</v>
      </c>
      <c r="FQ145" t="s">
        <v>191</v>
      </c>
      <c r="FR145" t="s">
        <v>191</v>
      </c>
      <c r="FS145" t="s">
        <v>191</v>
      </c>
      <c r="FT145" t="s">
        <v>191</v>
      </c>
      <c r="FU145" t="s">
        <v>191</v>
      </c>
      <c r="FV145" t="s">
        <v>191</v>
      </c>
      <c r="FW145" t="s">
        <v>191</v>
      </c>
      <c r="FX145" t="s">
        <v>191</v>
      </c>
      <c r="FY145">
        <v>0</v>
      </c>
      <c r="FZ145" t="s">
        <v>177</v>
      </c>
      <c r="GA145" t="s">
        <v>1749</v>
      </c>
      <c r="GB145" t="s">
        <v>1750</v>
      </c>
      <c r="GC145" t="s">
        <v>1751</v>
      </c>
      <c r="GD145" t="s">
        <v>1752</v>
      </c>
      <c r="GE145" t="s">
        <v>1753</v>
      </c>
      <c r="GX145">
        <v>39669925</v>
      </c>
      <c r="GY145" t="s">
        <v>1754</v>
      </c>
      <c r="GZ145" t="s">
        <v>1755</v>
      </c>
      <c r="HB145">
        <v>144</v>
      </c>
    </row>
    <row r="146" spans="1:210" x14ac:dyDescent="0.25">
      <c r="A146" t="s">
        <v>1756</v>
      </c>
      <c r="B146" t="s">
        <v>1757</v>
      </c>
      <c r="F146" t="s">
        <v>940</v>
      </c>
      <c r="G146" t="s">
        <v>1528</v>
      </c>
      <c r="H146" t="s">
        <v>169</v>
      </c>
      <c r="I146" t="s">
        <v>170</v>
      </c>
      <c r="J146" t="s">
        <v>1188</v>
      </c>
      <c r="K146" t="s">
        <v>1758</v>
      </c>
      <c r="L146" t="s">
        <v>1759</v>
      </c>
      <c r="M146">
        <v>1</v>
      </c>
      <c r="N146">
        <v>1</v>
      </c>
      <c r="O146">
        <v>2</v>
      </c>
      <c r="P146" t="s">
        <v>183</v>
      </c>
      <c r="Q146" t="s">
        <v>186</v>
      </c>
      <c r="R146" t="s">
        <v>187</v>
      </c>
      <c r="S146" t="s">
        <v>186</v>
      </c>
      <c r="T146" t="s">
        <v>177</v>
      </c>
      <c r="U146">
        <v>0</v>
      </c>
      <c r="V146">
        <v>0</v>
      </c>
      <c r="W146">
        <v>1</v>
      </c>
      <c r="X146">
        <v>1</v>
      </c>
      <c r="Y146" t="s">
        <v>3353</v>
      </c>
      <c r="Z146" t="s">
        <v>179</v>
      </c>
      <c r="AA146" t="s">
        <v>179</v>
      </c>
      <c r="AB146" t="s">
        <v>179</v>
      </c>
      <c r="AC146" t="s">
        <v>177</v>
      </c>
      <c r="AD146" t="s">
        <v>177</v>
      </c>
      <c r="AE146" t="s">
        <v>177</v>
      </c>
      <c r="AF146" t="s">
        <v>177</v>
      </c>
      <c r="AG146" t="s">
        <v>177</v>
      </c>
      <c r="AH146" t="s">
        <v>177</v>
      </c>
      <c r="AI146" t="s">
        <v>177</v>
      </c>
      <c r="AJ146" t="s">
        <v>177</v>
      </c>
      <c r="AK146" t="s">
        <v>177</v>
      </c>
      <c r="AL146" t="s">
        <v>177</v>
      </c>
      <c r="AM146" t="s">
        <v>177</v>
      </c>
      <c r="AN146" t="s">
        <v>177</v>
      </c>
      <c r="AO146" t="s">
        <v>177</v>
      </c>
      <c r="AP146" t="s">
        <v>177</v>
      </c>
      <c r="AQ146" t="s">
        <v>177</v>
      </c>
      <c r="AR146" t="s">
        <v>179</v>
      </c>
      <c r="AS146" t="s">
        <v>180</v>
      </c>
      <c r="AT146">
        <v>0</v>
      </c>
      <c r="BE146" t="s">
        <v>205</v>
      </c>
      <c r="BF146" t="s">
        <v>177</v>
      </c>
      <c r="BG146" t="s">
        <v>175</v>
      </c>
      <c r="BH146" t="s">
        <v>177</v>
      </c>
      <c r="BI146" t="s">
        <v>177</v>
      </c>
      <c r="BJ146" t="s">
        <v>177</v>
      </c>
      <c r="BK146" t="s">
        <v>177</v>
      </c>
      <c r="BL146" t="s">
        <v>177</v>
      </c>
      <c r="BM146" t="s">
        <v>175</v>
      </c>
      <c r="BN146" t="s">
        <v>177</v>
      </c>
      <c r="BO146" t="s">
        <v>177</v>
      </c>
      <c r="BP146" t="s">
        <v>177</v>
      </c>
      <c r="BQ146" t="s">
        <v>177</v>
      </c>
      <c r="BR146" t="s">
        <v>177</v>
      </c>
      <c r="BS146" t="s">
        <v>177</v>
      </c>
      <c r="BT146">
        <f t="shared" si="30"/>
        <v>19</v>
      </c>
      <c r="BV146">
        <v>3</v>
      </c>
      <c r="BW146">
        <v>1</v>
      </c>
      <c r="BX146">
        <v>0</v>
      </c>
      <c r="CA146" t="s">
        <v>177</v>
      </c>
      <c r="CB146" t="s">
        <v>177</v>
      </c>
      <c r="CC146" t="s">
        <v>177</v>
      </c>
      <c r="CD146" t="s">
        <v>177</v>
      </c>
      <c r="CE146" t="s">
        <v>177</v>
      </c>
      <c r="CF146" t="s">
        <v>188</v>
      </c>
      <c r="CG146">
        <v>0</v>
      </c>
      <c r="CW146" t="s">
        <v>179</v>
      </c>
      <c r="CX146" t="s">
        <v>179</v>
      </c>
      <c r="DA146" t="s">
        <v>179</v>
      </c>
      <c r="DB146" t="s">
        <v>179</v>
      </c>
      <c r="DC146" t="s">
        <v>179</v>
      </c>
      <c r="DD146" t="s">
        <v>177</v>
      </c>
      <c r="DE146" s="18">
        <f t="shared" si="31"/>
        <v>3</v>
      </c>
      <c r="DF146" s="23">
        <v>2</v>
      </c>
      <c r="DG146" s="26">
        <f t="shared" si="32"/>
        <v>6</v>
      </c>
      <c r="DH146" s="18" t="s">
        <v>177</v>
      </c>
      <c r="DI146" s="23">
        <v>3</v>
      </c>
      <c r="DJ146" s="26">
        <f t="shared" si="33"/>
        <v>0</v>
      </c>
      <c r="DK146" t="s">
        <v>177</v>
      </c>
      <c r="DL146" t="s">
        <v>177</v>
      </c>
      <c r="DM146" t="s">
        <v>177</v>
      </c>
      <c r="DN146" t="s">
        <v>177</v>
      </c>
      <c r="DO146" s="18">
        <f t="shared" si="29"/>
        <v>0</v>
      </c>
      <c r="DP146" s="23">
        <v>4</v>
      </c>
      <c r="DQ146" s="26">
        <f t="shared" si="34"/>
        <v>0</v>
      </c>
      <c r="DR146" t="s">
        <v>177</v>
      </c>
      <c r="DS146" s="18" t="s">
        <v>177</v>
      </c>
      <c r="DT146" s="23">
        <v>0.5</v>
      </c>
      <c r="DU146" s="26">
        <f t="shared" si="35"/>
        <v>0</v>
      </c>
      <c r="DV146" t="s">
        <v>177</v>
      </c>
      <c r="DW146" t="s">
        <v>175</v>
      </c>
      <c r="DX146" s="18">
        <f t="shared" si="36"/>
        <v>2</v>
      </c>
      <c r="DY146" s="23">
        <v>4</v>
      </c>
      <c r="DZ146" s="26">
        <f t="shared" si="37"/>
        <v>8</v>
      </c>
      <c r="EA146" t="s">
        <v>177</v>
      </c>
      <c r="EB146" s="18" t="s">
        <v>177</v>
      </c>
      <c r="EC146" s="23">
        <v>1</v>
      </c>
      <c r="ED146" s="26">
        <f t="shared" si="38"/>
        <v>0</v>
      </c>
      <c r="EE146" t="s">
        <v>177</v>
      </c>
      <c r="EF146" s="18" t="s">
        <v>177</v>
      </c>
      <c r="EG146" s="23">
        <v>1</v>
      </c>
      <c r="EH146" s="26">
        <f t="shared" si="39"/>
        <v>0</v>
      </c>
      <c r="EI146" t="s">
        <v>177</v>
      </c>
      <c r="EJ146" s="18" t="s">
        <v>177</v>
      </c>
      <c r="EK146" s="23">
        <v>0.5</v>
      </c>
      <c r="EL146" s="26">
        <f t="shared" si="40"/>
        <v>0</v>
      </c>
      <c r="EM146" t="s">
        <v>177</v>
      </c>
      <c r="EN146" s="18" t="s">
        <v>177</v>
      </c>
      <c r="EO146" s="23">
        <v>0</v>
      </c>
      <c r="EP146" s="3">
        <f t="shared" si="41"/>
        <v>14</v>
      </c>
      <c r="EQ146" s="29">
        <f t="shared" si="42"/>
        <v>5</v>
      </c>
      <c r="ER146">
        <v>0</v>
      </c>
      <c r="ES146" t="s">
        <v>316</v>
      </c>
      <c r="EV146" t="s">
        <v>188</v>
      </c>
      <c r="EW146">
        <v>0</v>
      </c>
      <c r="EY146">
        <v>1</v>
      </c>
      <c r="EZ146">
        <v>1</v>
      </c>
      <c r="FA146">
        <v>1</v>
      </c>
      <c r="FB146">
        <v>2</v>
      </c>
      <c r="FE146">
        <v>0</v>
      </c>
      <c r="FG146" t="s">
        <v>177</v>
      </c>
      <c r="FH146" t="s">
        <v>179</v>
      </c>
      <c r="FI146" t="s">
        <v>175</v>
      </c>
      <c r="FJ146" t="s">
        <v>175</v>
      </c>
      <c r="FK146" t="s">
        <v>177</v>
      </c>
      <c r="FL146" t="s">
        <v>177</v>
      </c>
      <c r="FO146" t="s">
        <v>191</v>
      </c>
      <c r="FP146" t="s">
        <v>191</v>
      </c>
      <c r="FQ146" t="s">
        <v>191</v>
      </c>
      <c r="FR146" t="s">
        <v>191</v>
      </c>
      <c r="FS146" t="s">
        <v>191</v>
      </c>
      <c r="FT146" t="s">
        <v>191</v>
      </c>
      <c r="FU146" t="s">
        <v>191</v>
      </c>
      <c r="FV146" t="s">
        <v>191</v>
      </c>
      <c r="FW146" t="s">
        <v>191</v>
      </c>
      <c r="FX146" t="s">
        <v>191</v>
      </c>
      <c r="FY146">
        <v>0</v>
      </c>
      <c r="FZ146" t="s">
        <v>177</v>
      </c>
      <c r="GA146" t="s">
        <v>1760</v>
      </c>
      <c r="GB146" t="s">
        <v>1761</v>
      </c>
      <c r="GC146" t="s">
        <v>1762</v>
      </c>
      <c r="GD146" t="s">
        <v>1763</v>
      </c>
      <c r="GE146" t="s">
        <v>1764</v>
      </c>
      <c r="GX146">
        <v>39669927</v>
      </c>
      <c r="GY146" t="s">
        <v>1765</v>
      </c>
      <c r="GZ146" t="s">
        <v>1766</v>
      </c>
      <c r="HB146">
        <v>145</v>
      </c>
    </row>
    <row r="147" spans="1:210" x14ac:dyDescent="0.25">
      <c r="A147" t="s">
        <v>1767</v>
      </c>
      <c r="B147" t="s">
        <v>1768</v>
      </c>
      <c r="F147" t="s">
        <v>940</v>
      </c>
      <c r="G147" t="s">
        <v>1528</v>
      </c>
      <c r="H147" t="s">
        <v>169</v>
      </c>
      <c r="I147" t="s">
        <v>170</v>
      </c>
      <c r="J147" t="s">
        <v>1188</v>
      </c>
      <c r="K147" t="s">
        <v>1769</v>
      </c>
      <c r="L147" t="s">
        <v>1770</v>
      </c>
      <c r="M147">
        <v>1</v>
      </c>
      <c r="N147">
        <v>1</v>
      </c>
      <c r="O147">
        <v>2</v>
      </c>
      <c r="P147" t="s">
        <v>187</v>
      </c>
      <c r="Q147" t="s">
        <v>175</v>
      </c>
      <c r="R147" t="s">
        <v>177</v>
      </c>
      <c r="S147" t="s">
        <v>175</v>
      </c>
      <c r="T147" t="s">
        <v>177</v>
      </c>
      <c r="U147">
        <v>0</v>
      </c>
      <c r="V147">
        <v>0</v>
      </c>
      <c r="W147">
        <v>1</v>
      </c>
      <c r="X147">
        <v>2</v>
      </c>
      <c r="Y147" t="s">
        <v>3345</v>
      </c>
      <c r="Z147" t="s">
        <v>177</v>
      </c>
      <c r="AA147" t="s">
        <v>179</v>
      </c>
      <c r="AB147" t="s">
        <v>179</v>
      </c>
      <c r="AC147" t="s">
        <v>177</v>
      </c>
      <c r="AD147" t="s">
        <v>177</v>
      </c>
      <c r="AE147" t="s">
        <v>177</v>
      </c>
      <c r="AF147" t="s">
        <v>177</v>
      </c>
      <c r="AG147" t="s">
        <v>177</v>
      </c>
      <c r="AH147" t="s">
        <v>177</v>
      </c>
      <c r="AI147" t="s">
        <v>177</v>
      </c>
      <c r="AJ147" t="s">
        <v>177</v>
      </c>
      <c r="AK147" t="s">
        <v>177</v>
      </c>
      <c r="AL147" t="s">
        <v>177</v>
      </c>
      <c r="AM147" t="s">
        <v>177</v>
      </c>
      <c r="AN147" t="s">
        <v>177</v>
      </c>
      <c r="AO147" t="s">
        <v>177</v>
      </c>
      <c r="AP147" t="s">
        <v>177</v>
      </c>
      <c r="AQ147" t="s">
        <v>177</v>
      </c>
      <c r="AR147" t="s">
        <v>179</v>
      </c>
      <c r="AS147" t="s">
        <v>180</v>
      </c>
      <c r="AT147">
        <v>0</v>
      </c>
      <c r="BE147" t="s">
        <v>174</v>
      </c>
      <c r="BF147" t="s">
        <v>177</v>
      </c>
      <c r="BG147" t="s">
        <v>177</v>
      </c>
      <c r="BH147" t="s">
        <v>177</v>
      </c>
      <c r="BI147" t="s">
        <v>177</v>
      </c>
      <c r="BJ147" t="s">
        <v>177</v>
      </c>
      <c r="BK147" t="s">
        <v>177</v>
      </c>
      <c r="BL147" t="s">
        <v>177</v>
      </c>
      <c r="BM147" t="s">
        <v>186</v>
      </c>
      <c r="BN147" t="s">
        <v>177</v>
      </c>
      <c r="BO147" t="s">
        <v>177</v>
      </c>
      <c r="BP147" t="s">
        <v>177</v>
      </c>
      <c r="BQ147" t="s">
        <v>177</v>
      </c>
      <c r="BR147" t="s">
        <v>177</v>
      </c>
      <c r="BS147" t="s">
        <v>177</v>
      </c>
      <c r="BT147">
        <f t="shared" si="30"/>
        <v>15</v>
      </c>
      <c r="BV147">
        <v>2</v>
      </c>
      <c r="BW147">
        <v>1</v>
      </c>
      <c r="BX147">
        <v>1</v>
      </c>
      <c r="BY147" t="s">
        <v>183</v>
      </c>
      <c r="BZ147" t="s">
        <v>183</v>
      </c>
      <c r="CA147" t="s">
        <v>187</v>
      </c>
      <c r="CB147" t="s">
        <v>177</v>
      </c>
      <c r="CC147" t="s">
        <v>179</v>
      </c>
      <c r="CD147" t="s">
        <v>177</v>
      </c>
      <c r="CE147" t="s">
        <v>177</v>
      </c>
      <c r="CF147" t="s">
        <v>175</v>
      </c>
      <c r="CG147">
        <v>0</v>
      </c>
      <c r="CW147" t="s">
        <v>179</v>
      </c>
      <c r="CX147" t="s">
        <v>175</v>
      </c>
      <c r="DA147" t="s">
        <v>179</v>
      </c>
      <c r="DB147" t="s">
        <v>175</v>
      </c>
      <c r="DC147" t="s">
        <v>177</v>
      </c>
      <c r="DD147" t="s">
        <v>177</v>
      </c>
      <c r="DE147" s="18">
        <f t="shared" si="31"/>
        <v>3</v>
      </c>
      <c r="DF147" s="23">
        <v>2</v>
      </c>
      <c r="DG147" s="26">
        <f t="shared" si="32"/>
        <v>6</v>
      </c>
      <c r="DH147" s="18" t="s">
        <v>177</v>
      </c>
      <c r="DI147" s="23">
        <v>3</v>
      </c>
      <c r="DJ147" s="26">
        <f t="shared" si="33"/>
        <v>0</v>
      </c>
      <c r="DK147" t="s">
        <v>177</v>
      </c>
      <c r="DL147" t="s">
        <v>177</v>
      </c>
      <c r="DM147" t="s">
        <v>177</v>
      </c>
      <c r="DN147" t="s">
        <v>177</v>
      </c>
      <c r="DO147" s="18">
        <f t="shared" si="29"/>
        <v>0</v>
      </c>
      <c r="DP147" s="23">
        <v>4</v>
      </c>
      <c r="DQ147" s="26">
        <f t="shared" si="34"/>
        <v>0</v>
      </c>
      <c r="DR147" t="s">
        <v>177</v>
      </c>
      <c r="DS147" s="18" t="s">
        <v>177</v>
      </c>
      <c r="DT147" s="23">
        <v>0.5</v>
      </c>
      <c r="DU147" s="26">
        <f t="shared" si="35"/>
        <v>0</v>
      </c>
      <c r="DV147" t="s">
        <v>175</v>
      </c>
      <c r="DW147" t="s">
        <v>179</v>
      </c>
      <c r="DX147" s="18">
        <f t="shared" si="36"/>
        <v>3</v>
      </c>
      <c r="DY147" s="23">
        <v>4</v>
      </c>
      <c r="DZ147" s="26">
        <f t="shared" si="37"/>
        <v>12</v>
      </c>
      <c r="EA147" t="s">
        <v>177</v>
      </c>
      <c r="EB147" s="18" t="s">
        <v>177</v>
      </c>
      <c r="EC147" s="23">
        <v>1</v>
      </c>
      <c r="ED147" s="26">
        <f t="shared" si="38"/>
        <v>0</v>
      </c>
      <c r="EE147" t="s">
        <v>177</v>
      </c>
      <c r="EF147" s="18" t="s">
        <v>177</v>
      </c>
      <c r="EG147" s="23">
        <v>1</v>
      </c>
      <c r="EH147" s="26">
        <f t="shared" si="39"/>
        <v>0</v>
      </c>
      <c r="EI147" t="s">
        <v>177</v>
      </c>
      <c r="EJ147" s="18" t="s">
        <v>177</v>
      </c>
      <c r="EK147" s="23">
        <v>0.5</v>
      </c>
      <c r="EL147" s="26">
        <f t="shared" si="40"/>
        <v>0</v>
      </c>
      <c r="EM147" t="s">
        <v>177</v>
      </c>
      <c r="EN147" s="18" t="s">
        <v>177</v>
      </c>
      <c r="EO147" s="23">
        <v>0</v>
      </c>
      <c r="EP147" s="3">
        <f t="shared" si="41"/>
        <v>18</v>
      </c>
      <c r="EQ147" s="29">
        <f t="shared" si="42"/>
        <v>6</v>
      </c>
      <c r="ER147">
        <v>0</v>
      </c>
      <c r="ES147" t="s">
        <v>316</v>
      </c>
      <c r="EV147" t="s">
        <v>235</v>
      </c>
      <c r="EW147">
        <v>1</v>
      </c>
      <c r="EX147">
        <v>2</v>
      </c>
      <c r="EY147">
        <v>1</v>
      </c>
      <c r="EZ147">
        <v>1</v>
      </c>
      <c r="FA147">
        <v>1</v>
      </c>
      <c r="FB147">
        <v>1</v>
      </c>
      <c r="FE147">
        <v>1</v>
      </c>
      <c r="FG147" t="s">
        <v>175</v>
      </c>
      <c r="FH147" t="s">
        <v>179</v>
      </c>
      <c r="FI147" t="s">
        <v>175</v>
      </c>
      <c r="FJ147" t="s">
        <v>177</v>
      </c>
      <c r="FK147" t="s">
        <v>177</v>
      </c>
      <c r="FL147" t="s">
        <v>177</v>
      </c>
      <c r="FO147" t="s">
        <v>191</v>
      </c>
      <c r="FP147" t="s">
        <v>191</v>
      </c>
      <c r="FQ147" t="s">
        <v>191</v>
      </c>
      <c r="FR147" t="s">
        <v>191</v>
      </c>
      <c r="FS147" t="s">
        <v>191</v>
      </c>
      <c r="FT147" t="s">
        <v>191</v>
      </c>
      <c r="FU147" t="s">
        <v>191</v>
      </c>
      <c r="FV147" t="s">
        <v>191</v>
      </c>
      <c r="FW147" t="s">
        <v>191</v>
      </c>
      <c r="FX147" t="s">
        <v>191</v>
      </c>
      <c r="FY147">
        <v>0</v>
      </c>
      <c r="FZ147" t="s">
        <v>177</v>
      </c>
      <c r="GA147" t="s">
        <v>1771</v>
      </c>
      <c r="GB147" t="s">
        <v>1772</v>
      </c>
      <c r="GC147" t="s">
        <v>1773</v>
      </c>
      <c r="GD147" t="s">
        <v>1774</v>
      </c>
      <c r="GE147" t="s">
        <v>1775</v>
      </c>
      <c r="GX147">
        <v>39669929</v>
      </c>
      <c r="GY147" t="s">
        <v>1776</v>
      </c>
      <c r="GZ147" t="s">
        <v>1777</v>
      </c>
      <c r="HB147">
        <v>146</v>
      </c>
    </row>
    <row r="148" spans="1:210" x14ac:dyDescent="0.25">
      <c r="A148" t="s">
        <v>1778</v>
      </c>
      <c r="B148" t="s">
        <v>1779</v>
      </c>
      <c r="F148" t="s">
        <v>940</v>
      </c>
      <c r="G148" t="s">
        <v>1528</v>
      </c>
      <c r="H148" t="s">
        <v>169</v>
      </c>
      <c r="I148" t="s">
        <v>170</v>
      </c>
      <c r="J148" t="s">
        <v>1188</v>
      </c>
      <c r="K148" t="s">
        <v>1780</v>
      </c>
      <c r="L148" t="s">
        <v>1781</v>
      </c>
      <c r="M148">
        <v>1</v>
      </c>
      <c r="N148">
        <v>1</v>
      </c>
      <c r="O148">
        <v>2</v>
      </c>
      <c r="P148" t="s">
        <v>183</v>
      </c>
      <c r="Q148" t="s">
        <v>186</v>
      </c>
      <c r="R148" t="s">
        <v>186</v>
      </c>
      <c r="S148" t="s">
        <v>187</v>
      </c>
      <c r="T148" t="s">
        <v>177</v>
      </c>
      <c r="U148">
        <v>0</v>
      </c>
      <c r="V148">
        <v>0</v>
      </c>
      <c r="W148">
        <v>1</v>
      </c>
      <c r="X148">
        <v>2</v>
      </c>
      <c r="Y148" t="s">
        <v>3357</v>
      </c>
      <c r="Z148" t="s">
        <v>177</v>
      </c>
      <c r="AA148" t="s">
        <v>179</v>
      </c>
      <c r="AB148" t="s">
        <v>179</v>
      </c>
      <c r="AC148" t="s">
        <v>177</v>
      </c>
      <c r="AD148" t="s">
        <v>177</v>
      </c>
      <c r="AE148" t="s">
        <v>179</v>
      </c>
      <c r="AF148" t="s">
        <v>177</v>
      </c>
      <c r="AG148" t="s">
        <v>177</v>
      </c>
      <c r="AH148" t="s">
        <v>177</v>
      </c>
      <c r="AI148" t="s">
        <v>177</v>
      </c>
      <c r="AJ148" t="s">
        <v>177</v>
      </c>
      <c r="AK148" t="s">
        <v>177</v>
      </c>
      <c r="AL148" t="s">
        <v>177</v>
      </c>
      <c r="AM148" t="s">
        <v>177</v>
      </c>
      <c r="AN148" t="s">
        <v>177</v>
      </c>
      <c r="AO148" t="s">
        <v>177</v>
      </c>
      <c r="AP148" t="s">
        <v>177</v>
      </c>
      <c r="AQ148" t="s">
        <v>177</v>
      </c>
      <c r="AR148" t="s">
        <v>179</v>
      </c>
      <c r="AS148" t="s">
        <v>376</v>
      </c>
      <c r="AT148">
        <v>0</v>
      </c>
      <c r="BE148" t="s">
        <v>314</v>
      </c>
      <c r="BF148" t="s">
        <v>186</v>
      </c>
      <c r="BG148" t="s">
        <v>175</v>
      </c>
      <c r="BH148" t="s">
        <v>177</v>
      </c>
      <c r="BI148" t="s">
        <v>177</v>
      </c>
      <c r="BJ148" t="s">
        <v>177</v>
      </c>
      <c r="BK148" t="s">
        <v>177</v>
      </c>
      <c r="BL148" t="s">
        <v>177</v>
      </c>
      <c r="BM148" t="s">
        <v>175</v>
      </c>
      <c r="BN148" t="s">
        <v>177</v>
      </c>
      <c r="BO148" t="s">
        <v>177</v>
      </c>
      <c r="BP148" t="s">
        <v>177</v>
      </c>
      <c r="BQ148" t="s">
        <v>177</v>
      </c>
      <c r="BR148" t="s">
        <v>177</v>
      </c>
      <c r="BS148" t="s">
        <v>177</v>
      </c>
      <c r="BT148">
        <f t="shared" si="30"/>
        <v>32</v>
      </c>
      <c r="BV148">
        <v>2</v>
      </c>
      <c r="BW148">
        <v>1</v>
      </c>
      <c r="BX148">
        <v>1</v>
      </c>
      <c r="BY148" t="s">
        <v>235</v>
      </c>
      <c r="BZ148" t="s">
        <v>235</v>
      </c>
      <c r="CA148" t="s">
        <v>186</v>
      </c>
      <c r="CB148" t="s">
        <v>177</v>
      </c>
      <c r="CC148" t="s">
        <v>177</v>
      </c>
      <c r="CD148" t="s">
        <v>188</v>
      </c>
      <c r="CE148" t="s">
        <v>183</v>
      </c>
      <c r="CF148" t="s">
        <v>186</v>
      </c>
      <c r="CG148">
        <v>1</v>
      </c>
      <c r="CH148" t="s">
        <v>1782</v>
      </c>
      <c r="CI148" t="s">
        <v>437</v>
      </c>
      <c r="CJ148" t="s">
        <v>179</v>
      </c>
      <c r="CK148" t="s">
        <v>177</v>
      </c>
      <c r="CL148" t="s">
        <v>177</v>
      </c>
      <c r="CM148" t="s">
        <v>179</v>
      </c>
      <c r="CN148" t="s">
        <v>177</v>
      </c>
      <c r="CO148" t="s">
        <v>177</v>
      </c>
      <c r="CP148" t="s">
        <v>177</v>
      </c>
      <c r="CQ148" t="s">
        <v>177</v>
      </c>
      <c r="CR148" t="s">
        <v>177</v>
      </c>
      <c r="CS148" t="s">
        <v>177</v>
      </c>
      <c r="CW148" t="s">
        <v>179</v>
      </c>
      <c r="CX148" t="s">
        <v>175</v>
      </c>
      <c r="DA148" t="s">
        <v>175</v>
      </c>
      <c r="DB148" t="s">
        <v>186</v>
      </c>
      <c r="DC148" t="s">
        <v>177</v>
      </c>
      <c r="DD148" t="s">
        <v>177</v>
      </c>
      <c r="DE148" s="18">
        <f t="shared" si="31"/>
        <v>5</v>
      </c>
      <c r="DF148" s="23">
        <v>2</v>
      </c>
      <c r="DG148" s="26">
        <f t="shared" si="32"/>
        <v>10</v>
      </c>
      <c r="DH148" s="18" t="s">
        <v>177</v>
      </c>
      <c r="DI148" s="23">
        <v>3</v>
      </c>
      <c r="DJ148" s="26">
        <f t="shared" si="33"/>
        <v>0</v>
      </c>
      <c r="DK148" t="s">
        <v>177</v>
      </c>
      <c r="DL148" t="s">
        <v>177</v>
      </c>
      <c r="DM148" t="s">
        <v>177</v>
      </c>
      <c r="DN148" t="s">
        <v>177</v>
      </c>
      <c r="DO148" s="18">
        <f t="shared" si="29"/>
        <v>0</v>
      </c>
      <c r="DP148" s="23">
        <v>4</v>
      </c>
      <c r="DQ148" s="26">
        <f t="shared" si="34"/>
        <v>0</v>
      </c>
      <c r="DR148" t="s">
        <v>177</v>
      </c>
      <c r="DS148" s="18" t="s">
        <v>177</v>
      </c>
      <c r="DT148" s="23">
        <v>0.5</v>
      </c>
      <c r="DU148" s="26">
        <f t="shared" si="35"/>
        <v>0</v>
      </c>
      <c r="DV148" t="s">
        <v>177</v>
      </c>
      <c r="DW148" t="s">
        <v>175</v>
      </c>
      <c r="DX148" s="18">
        <f t="shared" si="36"/>
        <v>2</v>
      </c>
      <c r="DY148" s="23">
        <v>4</v>
      </c>
      <c r="DZ148" s="26">
        <f t="shared" si="37"/>
        <v>8</v>
      </c>
      <c r="EA148" t="s">
        <v>177</v>
      </c>
      <c r="EB148" s="18" t="s">
        <v>177</v>
      </c>
      <c r="EC148" s="23">
        <v>1</v>
      </c>
      <c r="ED148" s="26">
        <f t="shared" si="38"/>
        <v>0</v>
      </c>
      <c r="EE148" t="s">
        <v>177</v>
      </c>
      <c r="EF148" s="18" t="s">
        <v>177</v>
      </c>
      <c r="EG148" s="23">
        <v>1</v>
      </c>
      <c r="EH148" s="26">
        <f t="shared" si="39"/>
        <v>0</v>
      </c>
      <c r="EI148" t="s">
        <v>177</v>
      </c>
      <c r="EJ148" s="18" t="s">
        <v>177</v>
      </c>
      <c r="EK148" s="23">
        <v>0.5</v>
      </c>
      <c r="EL148" s="26">
        <f t="shared" si="40"/>
        <v>0</v>
      </c>
      <c r="EM148" t="s">
        <v>177</v>
      </c>
      <c r="EN148" s="18" t="s">
        <v>177</v>
      </c>
      <c r="EO148" s="23">
        <v>0</v>
      </c>
      <c r="EP148" s="3">
        <f t="shared" si="41"/>
        <v>18</v>
      </c>
      <c r="EQ148" s="29">
        <f t="shared" si="42"/>
        <v>7</v>
      </c>
      <c r="ER148">
        <v>0</v>
      </c>
      <c r="ES148" t="s">
        <v>316</v>
      </c>
      <c r="EV148" t="s">
        <v>183</v>
      </c>
      <c r="EW148">
        <v>0</v>
      </c>
      <c r="EY148">
        <v>0</v>
      </c>
      <c r="FA148">
        <v>1</v>
      </c>
      <c r="FB148">
        <v>1</v>
      </c>
      <c r="FE148">
        <v>0</v>
      </c>
      <c r="FG148" t="s">
        <v>175</v>
      </c>
      <c r="FH148" t="s">
        <v>179</v>
      </c>
      <c r="FI148" t="s">
        <v>175</v>
      </c>
      <c r="FJ148" t="s">
        <v>179</v>
      </c>
      <c r="FK148" t="s">
        <v>175</v>
      </c>
      <c r="FL148" t="s">
        <v>179</v>
      </c>
      <c r="FO148" t="s">
        <v>191</v>
      </c>
      <c r="FP148" t="s">
        <v>191</v>
      </c>
      <c r="FQ148" t="s">
        <v>191</v>
      </c>
      <c r="FR148" t="s">
        <v>191</v>
      </c>
      <c r="FS148" t="s">
        <v>191</v>
      </c>
      <c r="FT148" t="s">
        <v>191</v>
      </c>
      <c r="FU148" t="s">
        <v>191</v>
      </c>
      <c r="FV148" t="s">
        <v>191</v>
      </c>
      <c r="FW148" t="s">
        <v>191</v>
      </c>
      <c r="FX148" t="s">
        <v>191</v>
      </c>
      <c r="FY148">
        <v>0</v>
      </c>
      <c r="FZ148" t="s">
        <v>177</v>
      </c>
      <c r="GA148" t="s">
        <v>1783</v>
      </c>
      <c r="GB148" t="s">
        <v>1784</v>
      </c>
      <c r="GC148" t="s">
        <v>1785</v>
      </c>
      <c r="GD148" t="s">
        <v>1786</v>
      </c>
      <c r="GE148" t="s">
        <v>913</v>
      </c>
      <c r="GX148">
        <v>39669932</v>
      </c>
      <c r="GY148" t="s">
        <v>1787</v>
      </c>
      <c r="GZ148" t="s">
        <v>1788</v>
      </c>
      <c r="HB148">
        <v>147</v>
      </c>
    </row>
    <row r="149" spans="1:210" x14ac:dyDescent="0.25">
      <c r="A149" t="s">
        <v>1789</v>
      </c>
      <c r="B149" t="s">
        <v>1790</v>
      </c>
      <c r="F149" t="s">
        <v>940</v>
      </c>
      <c r="G149" t="s">
        <v>1791</v>
      </c>
      <c r="H149" t="s">
        <v>169</v>
      </c>
      <c r="I149" t="s">
        <v>170</v>
      </c>
      <c r="J149" t="s">
        <v>1188</v>
      </c>
      <c r="K149" t="s">
        <v>1792</v>
      </c>
      <c r="L149" t="s">
        <v>1793</v>
      </c>
      <c r="M149">
        <v>2</v>
      </c>
      <c r="N149">
        <v>2</v>
      </c>
      <c r="O149">
        <v>3</v>
      </c>
      <c r="P149" t="s">
        <v>264</v>
      </c>
      <c r="Q149" t="s">
        <v>177</v>
      </c>
      <c r="R149" t="s">
        <v>175</v>
      </c>
      <c r="S149" t="s">
        <v>179</v>
      </c>
      <c r="T149" t="s">
        <v>175</v>
      </c>
      <c r="U149">
        <v>0</v>
      </c>
      <c r="V149">
        <v>0</v>
      </c>
      <c r="W149">
        <v>1</v>
      </c>
      <c r="X149">
        <v>1</v>
      </c>
      <c r="Y149" t="s">
        <v>3413</v>
      </c>
      <c r="Z149" t="s">
        <v>177</v>
      </c>
      <c r="AA149" t="s">
        <v>177</v>
      </c>
      <c r="AB149" t="s">
        <v>177</v>
      </c>
      <c r="AC149" t="s">
        <v>177</v>
      </c>
      <c r="AD149" t="s">
        <v>177</v>
      </c>
      <c r="AE149" t="s">
        <v>177</v>
      </c>
      <c r="AF149" t="s">
        <v>177</v>
      </c>
      <c r="AG149" t="s">
        <v>177</v>
      </c>
      <c r="AH149" t="s">
        <v>177</v>
      </c>
      <c r="AI149" t="s">
        <v>177</v>
      </c>
      <c r="AJ149" t="s">
        <v>177</v>
      </c>
      <c r="AK149" t="s">
        <v>177</v>
      </c>
      <c r="AL149" t="s">
        <v>179</v>
      </c>
      <c r="AM149" t="s">
        <v>177</v>
      </c>
      <c r="AN149" t="s">
        <v>177</v>
      </c>
      <c r="AO149" t="s">
        <v>177</v>
      </c>
      <c r="AP149" t="s">
        <v>177</v>
      </c>
      <c r="AQ149" t="s">
        <v>177</v>
      </c>
      <c r="AR149" t="s">
        <v>175</v>
      </c>
      <c r="AS149" t="s">
        <v>186</v>
      </c>
      <c r="AT149">
        <v>0</v>
      </c>
      <c r="BE149" t="s">
        <v>205</v>
      </c>
      <c r="BF149" t="s">
        <v>177</v>
      </c>
      <c r="BG149" t="s">
        <v>175</v>
      </c>
      <c r="BH149" t="s">
        <v>175</v>
      </c>
      <c r="BI149" t="s">
        <v>179</v>
      </c>
      <c r="BJ149" t="s">
        <v>179</v>
      </c>
      <c r="BK149" t="s">
        <v>175</v>
      </c>
      <c r="BL149" t="s">
        <v>179</v>
      </c>
      <c r="BM149" t="s">
        <v>175</v>
      </c>
      <c r="BN149" t="s">
        <v>175</v>
      </c>
      <c r="BO149" t="s">
        <v>181</v>
      </c>
      <c r="BP149" t="s">
        <v>175</v>
      </c>
      <c r="BQ149" t="s">
        <v>179</v>
      </c>
      <c r="BR149" t="s">
        <v>177</v>
      </c>
      <c r="BS149" t="s">
        <v>175</v>
      </c>
      <c r="BT149">
        <f t="shared" si="30"/>
        <v>53</v>
      </c>
      <c r="BV149">
        <v>3</v>
      </c>
      <c r="BW149">
        <v>2</v>
      </c>
      <c r="BX149">
        <v>0</v>
      </c>
      <c r="CA149" t="s">
        <v>177</v>
      </c>
      <c r="CB149" t="s">
        <v>175</v>
      </c>
      <c r="CC149" t="s">
        <v>179</v>
      </c>
      <c r="CD149" t="s">
        <v>177</v>
      </c>
      <c r="CE149" t="s">
        <v>179</v>
      </c>
      <c r="CF149" t="s">
        <v>179</v>
      </c>
      <c r="CG149">
        <v>0</v>
      </c>
      <c r="CW149" t="s">
        <v>175</v>
      </c>
      <c r="CX149" t="s">
        <v>179</v>
      </c>
      <c r="DA149" t="s">
        <v>175</v>
      </c>
      <c r="DB149" t="s">
        <v>177</v>
      </c>
      <c r="DC149" t="s">
        <v>177</v>
      </c>
      <c r="DD149" t="s">
        <v>177</v>
      </c>
      <c r="DE149" s="18">
        <f t="shared" si="31"/>
        <v>2</v>
      </c>
      <c r="DF149" s="23">
        <v>2</v>
      </c>
      <c r="DG149" s="26">
        <f t="shared" si="32"/>
        <v>4</v>
      </c>
      <c r="DH149" s="18" t="s">
        <v>179</v>
      </c>
      <c r="DI149" s="23">
        <v>3</v>
      </c>
      <c r="DJ149" s="26">
        <f t="shared" si="33"/>
        <v>3</v>
      </c>
      <c r="DK149" t="s">
        <v>177</v>
      </c>
      <c r="DL149" t="s">
        <v>177</v>
      </c>
      <c r="DM149" t="s">
        <v>179</v>
      </c>
      <c r="DN149" t="s">
        <v>177</v>
      </c>
      <c r="DO149" s="18">
        <f t="shared" si="29"/>
        <v>1</v>
      </c>
      <c r="DP149" s="23">
        <v>4</v>
      </c>
      <c r="DQ149" s="26">
        <f t="shared" si="34"/>
        <v>4</v>
      </c>
      <c r="DR149" t="s">
        <v>177</v>
      </c>
      <c r="DS149" s="18" t="s">
        <v>177</v>
      </c>
      <c r="DT149" s="23">
        <v>0.5</v>
      </c>
      <c r="DU149" s="26">
        <f t="shared" si="35"/>
        <v>0</v>
      </c>
      <c r="DV149" t="s">
        <v>177</v>
      </c>
      <c r="DW149" t="s">
        <v>186</v>
      </c>
      <c r="DX149" s="18">
        <f t="shared" si="36"/>
        <v>3</v>
      </c>
      <c r="DY149" s="23">
        <v>4</v>
      </c>
      <c r="DZ149" s="26">
        <f t="shared" si="37"/>
        <v>12</v>
      </c>
      <c r="EA149" t="s">
        <v>177</v>
      </c>
      <c r="EB149" s="18" t="s">
        <v>177</v>
      </c>
      <c r="EC149" s="23">
        <v>1</v>
      </c>
      <c r="ED149" s="26">
        <f t="shared" si="38"/>
        <v>0</v>
      </c>
      <c r="EE149" t="s">
        <v>179</v>
      </c>
      <c r="EF149" s="18" t="s">
        <v>179</v>
      </c>
      <c r="EG149" s="23">
        <v>1</v>
      </c>
      <c r="EH149" s="26">
        <f t="shared" si="39"/>
        <v>1</v>
      </c>
      <c r="EI149" t="s">
        <v>186</v>
      </c>
      <c r="EJ149" s="18" t="s">
        <v>186</v>
      </c>
      <c r="EK149" s="23">
        <v>0.5</v>
      </c>
      <c r="EL149" s="26">
        <f t="shared" si="40"/>
        <v>1.5</v>
      </c>
      <c r="EM149" t="s">
        <v>177</v>
      </c>
      <c r="EN149" s="18" t="s">
        <v>177</v>
      </c>
      <c r="EO149" s="23">
        <v>0</v>
      </c>
      <c r="EP149" s="3">
        <f t="shared" si="41"/>
        <v>25.5</v>
      </c>
      <c r="EQ149" s="29">
        <f t="shared" si="42"/>
        <v>11</v>
      </c>
      <c r="ER149">
        <v>0</v>
      </c>
      <c r="ES149" t="s">
        <v>189</v>
      </c>
      <c r="EV149" t="s">
        <v>175</v>
      </c>
      <c r="EW149">
        <v>0</v>
      </c>
      <c r="EY149">
        <v>0</v>
      </c>
      <c r="FA149">
        <v>1</v>
      </c>
      <c r="FB149">
        <v>1</v>
      </c>
      <c r="FE149">
        <v>0</v>
      </c>
      <c r="FG149" t="s">
        <v>175</v>
      </c>
      <c r="FH149" t="s">
        <v>175</v>
      </c>
      <c r="FI149" t="s">
        <v>179</v>
      </c>
      <c r="FJ149" t="s">
        <v>175</v>
      </c>
      <c r="FK149" t="s">
        <v>179</v>
      </c>
      <c r="FL149" t="s">
        <v>174</v>
      </c>
      <c r="FO149" t="s">
        <v>190</v>
      </c>
      <c r="FP149" t="s">
        <v>190</v>
      </c>
      <c r="FQ149" t="s">
        <v>438</v>
      </c>
      <c r="FR149" t="s">
        <v>438</v>
      </c>
      <c r="FS149" t="s">
        <v>438</v>
      </c>
      <c r="FT149" t="s">
        <v>190</v>
      </c>
      <c r="FU149" t="s">
        <v>438</v>
      </c>
      <c r="FV149" t="s">
        <v>717</v>
      </c>
      <c r="FW149" t="s">
        <v>190</v>
      </c>
      <c r="FX149" t="s">
        <v>438</v>
      </c>
      <c r="FY149">
        <v>0</v>
      </c>
      <c r="FZ149" t="s">
        <v>181</v>
      </c>
      <c r="GA149" t="s">
        <v>1794</v>
      </c>
      <c r="GB149" t="s">
        <v>1795</v>
      </c>
      <c r="GC149" t="s">
        <v>1796</v>
      </c>
      <c r="GD149" t="s">
        <v>1797</v>
      </c>
      <c r="GE149" t="s">
        <v>368</v>
      </c>
      <c r="GX149">
        <v>39672249</v>
      </c>
      <c r="GY149" t="s">
        <v>1798</v>
      </c>
      <c r="GZ149" t="s">
        <v>1799</v>
      </c>
      <c r="HB149">
        <v>148</v>
      </c>
    </row>
    <row r="150" spans="1:210" x14ac:dyDescent="0.25">
      <c r="A150" t="s">
        <v>1800</v>
      </c>
      <c r="B150" t="s">
        <v>1801</v>
      </c>
      <c r="F150" t="s">
        <v>940</v>
      </c>
      <c r="G150" t="s">
        <v>1802</v>
      </c>
      <c r="H150" t="s">
        <v>169</v>
      </c>
      <c r="I150" t="s">
        <v>170</v>
      </c>
      <c r="J150" t="s">
        <v>1188</v>
      </c>
      <c r="K150" t="s">
        <v>1803</v>
      </c>
      <c r="L150" t="s">
        <v>1804</v>
      </c>
      <c r="M150">
        <v>2</v>
      </c>
      <c r="N150">
        <v>1</v>
      </c>
      <c r="O150">
        <v>2</v>
      </c>
      <c r="P150" t="s">
        <v>235</v>
      </c>
      <c r="Q150" t="s">
        <v>186</v>
      </c>
      <c r="R150" t="s">
        <v>175</v>
      </c>
      <c r="S150" t="s">
        <v>177</v>
      </c>
      <c r="T150" t="s">
        <v>179</v>
      </c>
      <c r="U150">
        <v>1</v>
      </c>
      <c r="V150">
        <v>1</v>
      </c>
      <c r="W150">
        <v>1</v>
      </c>
      <c r="X150">
        <v>1</v>
      </c>
      <c r="Y150" t="s">
        <v>3414</v>
      </c>
      <c r="Z150" t="s">
        <v>177</v>
      </c>
      <c r="AA150" t="s">
        <v>177</v>
      </c>
      <c r="AB150" t="s">
        <v>177</v>
      </c>
      <c r="AC150" t="s">
        <v>177</v>
      </c>
      <c r="AD150" t="s">
        <v>177</v>
      </c>
      <c r="AE150" t="s">
        <v>177</v>
      </c>
      <c r="AF150" t="s">
        <v>177</v>
      </c>
      <c r="AG150" t="s">
        <v>177</v>
      </c>
      <c r="AH150" t="s">
        <v>177</v>
      </c>
      <c r="AI150" t="s">
        <v>177</v>
      </c>
      <c r="AJ150" t="s">
        <v>179</v>
      </c>
      <c r="AK150" t="s">
        <v>179</v>
      </c>
      <c r="AL150" t="s">
        <v>179</v>
      </c>
      <c r="AM150" t="s">
        <v>177</v>
      </c>
      <c r="AN150" t="s">
        <v>177</v>
      </c>
      <c r="AO150" t="s">
        <v>177</v>
      </c>
      <c r="AP150" t="s">
        <v>177</v>
      </c>
      <c r="AQ150" t="s">
        <v>177</v>
      </c>
      <c r="AR150" t="s">
        <v>175</v>
      </c>
      <c r="AS150" t="s">
        <v>179</v>
      </c>
      <c r="AT150">
        <v>0</v>
      </c>
      <c r="BE150" t="s">
        <v>186</v>
      </c>
      <c r="BF150" t="s">
        <v>186</v>
      </c>
      <c r="BG150" t="s">
        <v>175</v>
      </c>
      <c r="BH150" t="s">
        <v>175</v>
      </c>
      <c r="BI150" t="s">
        <v>179</v>
      </c>
      <c r="BJ150" t="s">
        <v>177</v>
      </c>
      <c r="BK150" t="s">
        <v>175</v>
      </c>
      <c r="BL150" t="s">
        <v>177</v>
      </c>
      <c r="BM150" t="s">
        <v>204</v>
      </c>
      <c r="BN150" t="s">
        <v>181</v>
      </c>
      <c r="BO150" t="s">
        <v>181</v>
      </c>
      <c r="BP150" t="s">
        <v>175</v>
      </c>
      <c r="BQ150" t="s">
        <v>175</v>
      </c>
      <c r="BR150" t="s">
        <v>179</v>
      </c>
      <c r="BS150" t="s">
        <v>179</v>
      </c>
      <c r="BT150">
        <f t="shared" si="30"/>
        <v>99</v>
      </c>
      <c r="BV150">
        <v>3</v>
      </c>
      <c r="BW150">
        <v>1</v>
      </c>
      <c r="BX150">
        <v>0</v>
      </c>
      <c r="CA150" t="s">
        <v>179</v>
      </c>
      <c r="CB150" t="s">
        <v>175</v>
      </c>
      <c r="CC150" t="s">
        <v>179</v>
      </c>
      <c r="CD150" t="s">
        <v>175</v>
      </c>
      <c r="CE150" t="s">
        <v>179</v>
      </c>
      <c r="CF150" t="s">
        <v>175</v>
      </c>
      <c r="CG150">
        <v>0</v>
      </c>
      <c r="CW150" t="s">
        <v>175</v>
      </c>
      <c r="CX150" t="s">
        <v>175</v>
      </c>
      <c r="DA150" t="s">
        <v>177</v>
      </c>
      <c r="DB150" t="s">
        <v>179</v>
      </c>
      <c r="DC150" t="s">
        <v>177</v>
      </c>
      <c r="DD150" t="s">
        <v>179</v>
      </c>
      <c r="DE150" s="18">
        <f t="shared" si="31"/>
        <v>2</v>
      </c>
      <c r="DF150" s="23">
        <v>2</v>
      </c>
      <c r="DG150" s="26">
        <f t="shared" si="32"/>
        <v>4</v>
      </c>
      <c r="DH150" s="18" t="s">
        <v>177</v>
      </c>
      <c r="DI150" s="23">
        <v>3</v>
      </c>
      <c r="DJ150" s="26">
        <f t="shared" si="33"/>
        <v>0</v>
      </c>
      <c r="DK150" t="s">
        <v>177</v>
      </c>
      <c r="DL150" t="s">
        <v>177</v>
      </c>
      <c r="DM150" t="s">
        <v>179</v>
      </c>
      <c r="DN150" t="s">
        <v>177</v>
      </c>
      <c r="DO150" s="18">
        <f t="shared" si="29"/>
        <v>1</v>
      </c>
      <c r="DP150" s="23">
        <v>4</v>
      </c>
      <c r="DQ150" s="26">
        <f t="shared" si="34"/>
        <v>4</v>
      </c>
      <c r="DR150" t="s">
        <v>177</v>
      </c>
      <c r="DS150" s="18" t="s">
        <v>177</v>
      </c>
      <c r="DT150" s="23">
        <v>0.5</v>
      </c>
      <c r="DU150" s="26">
        <f t="shared" si="35"/>
        <v>0</v>
      </c>
      <c r="DV150" t="s">
        <v>186</v>
      </c>
      <c r="DW150" t="s">
        <v>186</v>
      </c>
      <c r="DX150" s="18">
        <f t="shared" si="36"/>
        <v>6</v>
      </c>
      <c r="DY150" s="23">
        <v>4</v>
      </c>
      <c r="DZ150" s="26">
        <f t="shared" si="37"/>
        <v>24</v>
      </c>
      <c r="EA150" t="s">
        <v>179</v>
      </c>
      <c r="EB150" s="18" t="s">
        <v>179</v>
      </c>
      <c r="EC150" s="23">
        <v>1</v>
      </c>
      <c r="ED150" s="26">
        <f t="shared" si="38"/>
        <v>1</v>
      </c>
      <c r="EE150" t="s">
        <v>177</v>
      </c>
      <c r="EF150" s="18" t="s">
        <v>177</v>
      </c>
      <c r="EG150" s="23">
        <v>1</v>
      </c>
      <c r="EH150" s="26">
        <f t="shared" si="39"/>
        <v>0</v>
      </c>
      <c r="EI150" t="s">
        <v>177</v>
      </c>
      <c r="EJ150" s="18" t="s">
        <v>177</v>
      </c>
      <c r="EK150" s="23">
        <v>0.5</v>
      </c>
      <c r="EL150" s="26">
        <f t="shared" si="40"/>
        <v>0</v>
      </c>
      <c r="EM150" t="s">
        <v>177</v>
      </c>
      <c r="EN150" s="18" t="s">
        <v>177</v>
      </c>
      <c r="EO150" s="23">
        <v>0</v>
      </c>
      <c r="EP150" s="3">
        <f t="shared" si="41"/>
        <v>33</v>
      </c>
      <c r="EQ150" s="29">
        <f t="shared" si="42"/>
        <v>10</v>
      </c>
      <c r="ER150">
        <v>0</v>
      </c>
      <c r="ES150" t="s">
        <v>945</v>
      </c>
      <c r="EV150" t="s">
        <v>175</v>
      </c>
      <c r="EW150">
        <v>0</v>
      </c>
      <c r="EY150">
        <v>0</v>
      </c>
      <c r="FA150">
        <v>0</v>
      </c>
      <c r="FE150">
        <v>1</v>
      </c>
      <c r="FG150" t="s">
        <v>175</v>
      </c>
      <c r="FH150" t="s">
        <v>179</v>
      </c>
      <c r="FI150" t="s">
        <v>485</v>
      </c>
      <c r="FJ150" t="s">
        <v>179</v>
      </c>
      <c r="FK150" t="s">
        <v>179</v>
      </c>
      <c r="FL150" t="s">
        <v>179</v>
      </c>
      <c r="FO150" t="s">
        <v>438</v>
      </c>
      <c r="FP150" t="s">
        <v>438</v>
      </c>
      <c r="FQ150" t="s">
        <v>438</v>
      </c>
      <c r="FR150" t="s">
        <v>438</v>
      </c>
      <c r="FS150" t="s">
        <v>438</v>
      </c>
      <c r="FT150" t="s">
        <v>438</v>
      </c>
      <c r="FU150" t="s">
        <v>438</v>
      </c>
      <c r="FV150" t="s">
        <v>190</v>
      </c>
      <c r="FW150" t="s">
        <v>438</v>
      </c>
      <c r="FX150" t="s">
        <v>438</v>
      </c>
      <c r="FY150">
        <v>0</v>
      </c>
      <c r="FZ150" t="s">
        <v>175</v>
      </c>
      <c r="GA150" t="s">
        <v>1805</v>
      </c>
      <c r="GB150" t="s">
        <v>1806</v>
      </c>
      <c r="GC150" t="s">
        <v>1807</v>
      </c>
      <c r="GD150" t="s">
        <v>1808</v>
      </c>
      <c r="GE150" t="s">
        <v>1809</v>
      </c>
      <c r="GX150">
        <v>39672253</v>
      </c>
      <c r="GY150" t="s">
        <v>1810</v>
      </c>
      <c r="GZ150" t="s">
        <v>1811</v>
      </c>
      <c r="HB150">
        <v>149</v>
      </c>
    </row>
    <row r="151" spans="1:210" x14ac:dyDescent="0.25">
      <c r="A151" t="s">
        <v>1812</v>
      </c>
      <c r="B151" t="s">
        <v>1813</v>
      </c>
      <c r="F151" t="s">
        <v>940</v>
      </c>
      <c r="G151" t="s">
        <v>1802</v>
      </c>
      <c r="H151" t="s">
        <v>169</v>
      </c>
      <c r="I151" t="s">
        <v>170</v>
      </c>
      <c r="J151" t="s">
        <v>1188</v>
      </c>
      <c r="K151" t="s">
        <v>1814</v>
      </c>
      <c r="L151" t="s">
        <v>1815</v>
      </c>
      <c r="M151">
        <v>1</v>
      </c>
      <c r="N151">
        <v>2</v>
      </c>
      <c r="O151">
        <v>3</v>
      </c>
      <c r="P151" t="s">
        <v>176</v>
      </c>
      <c r="Q151" t="s">
        <v>186</v>
      </c>
      <c r="R151" t="s">
        <v>179</v>
      </c>
      <c r="S151" t="s">
        <v>179</v>
      </c>
      <c r="T151" t="s">
        <v>179</v>
      </c>
      <c r="U151">
        <v>1</v>
      </c>
      <c r="V151">
        <v>0</v>
      </c>
      <c r="W151">
        <v>1</v>
      </c>
      <c r="X151">
        <v>1</v>
      </c>
      <c r="Y151" t="s">
        <v>1816</v>
      </c>
      <c r="Z151" t="s">
        <v>177</v>
      </c>
      <c r="AA151" t="s">
        <v>177</v>
      </c>
      <c r="AB151" t="s">
        <v>177</v>
      </c>
      <c r="AC151" t="s">
        <v>177</v>
      </c>
      <c r="AD151" t="s">
        <v>177</v>
      </c>
      <c r="AE151" t="s">
        <v>177</v>
      </c>
      <c r="AF151" t="s">
        <v>177</v>
      </c>
      <c r="AG151" t="s">
        <v>179</v>
      </c>
      <c r="AH151" t="s">
        <v>179</v>
      </c>
      <c r="AI151" t="s">
        <v>177</v>
      </c>
      <c r="AJ151" t="s">
        <v>177</v>
      </c>
      <c r="AK151" t="s">
        <v>177</v>
      </c>
      <c r="AL151" t="s">
        <v>177</v>
      </c>
      <c r="AM151" t="s">
        <v>177</v>
      </c>
      <c r="AN151" t="s">
        <v>177</v>
      </c>
      <c r="AO151" t="s">
        <v>177</v>
      </c>
      <c r="AP151" t="s">
        <v>177</v>
      </c>
      <c r="AQ151" t="s">
        <v>177</v>
      </c>
      <c r="AR151" t="s">
        <v>314</v>
      </c>
      <c r="AS151" t="s">
        <v>175</v>
      </c>
      <c r="AT151">
        <v>0</v>
      </c>
      <c r="BE151" t="s">
        <v>181</v>
      </c>
      <c r="BF151" t="s">
        <v>175</v>
      </c>
      <c r="BG151" t="s">
        <v>175</v>
      </c>
      <c r="BH151" t="s">
        <v>179</v>
      </c>
      <c r="BI151" t="s">
        <v>175</v>
      </c>
      <c r="BJ151" t="s">
        <v>175</v>
      </c>
      <c r="BK151" t="s">
        <v>175</v>
      </c>
      <c r="BL151" t="s">
        <v>314</v>
      </c>
      <c r="BM151" t="s">
        <v>204</v>
      </c>
      <c r="BN151" t="s">
        <v>177</v>
      </c>
      <c r="BO151" t="s">
        <v>181</v>
      </c>
      <c r="BP151" t="s">
        <v>179</v>
      </c>
      <c r="BQ151" t="s">
        <v>179</v>
      </c>
      <c r="BR151" t="s">
        <v>177</v>
      </c>
      <c r="BS151" t="s">
        <v>205</v>
      </c>
      <c r="BT151">
        <f t="shared" si="30"/>
        <v>133</v>
      </c>
      <c r="BV151">
        <v>3</v>
      </c>
      <c r="BW151">
        <v>1</v>
      </c>
      <c r="BX151">
        <v>1</v>
      </c>
      <c r="BY151" t="s">
        <v>179</v>
      </c>
      <c r="BZ151" t="s">
        <v>175</v>
      </c>
      <c r="CA151" t="s">
        <v>177</v>
      </c>
      <c r="CB151" t="s">
        <v>175</v>
      </c>
      <c r="CC151" t="s">
        <v>175</v>
      </c>
      <c r="CD151" t="s">
        <v>177</v>
      </c>
      <c r="CE151" t="s">
        <v>175</v>
      </c>
      <c r="CF151" t="s">
        <v>177</v>
      </c>
      <c r="CG151">
        <v>0</v>
      </c>
      <c r="CW151" t="s">
        <v>175</v>
      </c>
      <c r="CX151" t="s">
        <v>175</v>
      </c>
      <c r="DA151" t="s">
        <v>177</v>
      </c>
      <c r="DB151" t="s">
        <v>179</v>
      </c>
      <c r="DC151" t="s">
        <v>179</v>
      </c>
      <c r="DD151" t="s">
        <v>179</v>
      </c>
      <c r="DE151" s="18">
        <f t="shared" si="31"/>
        <v>3</v>
      </c>
      <c r="DF151" s="23">
        <v>2</v>
      </c>
      <c r="DG151" s="26">
        <f t="shared" si="32"/>
        <v>6</v>
      </c>
      <c r="DH151" s="18" t="s">
        <v>186</v>
      </c>
      <c r="DI151" s="23">
        <v>3</v>
      </c>
      <c r="DJ151" s="26">
        <f t="shared" si="33"/>
        <v>9</v>
      </c>
      <c r="DK151" t="s">
        <v>177</v>
      </c>
      <c r="DL151" t="s">
        <v>177</v>
      </c>
      <c r="DM151" t="s">
        <v>177</v>
      </c>
      <c r="DN151" t="s">
        <v>177</v>
      </c>
      <c r="DO151" s="18">
        <f t="shared" si="29"/>
        <v>1</v>
      </c>
      <c r="DP151" s="23">
        <v>4</v>
      </c>
      <c r="DQ151" s="26">
        <f t="shared" si="34"/>
        <v>4</v>
      </c>
      <c r="DR151" t="s">
        <v>179</v>
      </c>
      <c r="DS151" s="18" t="s">
        <v>179</v>
      </c>
      <c r="DT151" s="23">
        <v>0.5</v>
      </c>
      <c r="DU151" s="26">
        <f t="shared" si="35"/>
        <v>0.5</v>
      </c>
      <c r="DV151" t="s">
        <v>186</v>
      </c>
      <c r="DW151" t="s">
        <v>186</v>
      </c>
      <c r="DX151" s="18">
        <f t="shared" si="36"/>
        <v>6</v>
      </c>
      <c r="DY151" s="23">
        <v>4</v>
      </c>
      <c r="DZ151" s="26">
        <f t="shared" si="37"/>
        <v>24</v>
      </c>
      <c r="EA151" t="s">
        <v>179</v>
      </c>
      <c r="EB151" s="18" t="s">
        <v>179</v>
      </c>
      <c r="EC151" s="23">
        <v>1</v>
      </c>
      <c r="ED151" s="26">
        <f t="shared" si="38"/>
        <v>1</v>
      </c>
      <c r="EE151" t="s">
        <v>179</v>
      </c>
      <c r="EF151" s="18" t="s">
        <v>179</v>
      </c>
      <c r="EG151" s="23">
        <v>1</v>
      </c>
      <c r="EH151" s="26">
        <f t="shared" si="39"/>
        <v>1</v>
      </c>
      <c r="EI151" t="s">
        <v>186</v>
      </c>
      <c r="EJ151" s="18" t="s">
        <v>186</v>
      </c>
      <c r="EK151" s="23">
        <v>0.5</v>
      </c>
      <c r="EL151" s="26">
        <f t="shared" si="40"/>
        <v>1.5</v>
      </c>
      <c r="EM151" t="s">
        <v>179</v>
      </c>
      <c r="EN151" s="18" t="s">
        <v>179</v>
      </c>
      <c r="EO151" s="23">
        <v>0</v>
      </c>
      <c r="EP151" s="3">
        <f t="shared" si="41"/>
        <v>47</v>
      </c>
      <c r="EQ151" s="29">
        <f t="shared" si="42"/>
        <v>20</v>
      </c>
      <c r="ER151">
        <v>0</v>
      </c>
      <c r="ES151" t="s">
        <v>945</v>
      </c>
      <c r="EV151" t="s">
        <v>186</v>
      </c>
      <c r="EW151">
        <v>0</v>
      </c>
      <c r="EY151">
        <v>1</v>
      </c>
      <c r="EZ151">
        <v>2</v>
      </c>
      <c r="FA151">
        <v>0</v>
      </c>
      <c r="FE151">
        <v>0</v>
      </c>
      <c r="FG151" t="s">
        <v>179</v>
      </c>
      <c r="FH151" t="s">
        <v>179</v>
      </c>
      <c r="FI151" t="s">
        <v>179</v>
      </c>
      <c r="FJ151" t="s">
        <v>179</v>
      </c>
      <c r="FK151" t="s">
        <v>179</v>
      </c>
      <c r="FL151" t="s">
        <v>175</v>
      </c>
      <c r="FO151" t="s">
        <v>438</v>
      </c>
      <c r="FP151" t="s">
        <v>438</v>
      </c>
      <c r="FQ151" t="s">
        <v>438</v>
      </c>
      <c r="FR151" t="s">
        <v>717</v>
      </c>
      <c r="FS151" t="s">
        <v>717</v>
      </c>
      <c r="FT151" t="s">
        <v>717</v>
      </c>
      <c r="FU151" t="s">
        <v>717</v>
      </c>
      <c r="FV151" t="s">
        <v>717</v>
      </c>
      <c r="FW151" t="s">
        <v>717</v>
      </c>
      <c r="FX151" t="s">
        <v>717</v>
      </c>
      <c r="FY151">
        <v>0</v>
      </c>
      <c r="FZ151" t="s">
        <v>179</v>
      </c>
      <c r="GA151" t="s">
        <v>1817</v>
      </c>
      <c r="GB151" t="s">
        <v>1818</v>
      </c>
      <c r="GC151" t="s">
        <v>1819</v>
      </c>
      <c r="GD151" t="s">
        <v>1820</v>
      </c>
      <c r="GE151" t="s">
        <v>813</v>
      </c>
      <c r="GX151">
        <v>39672254</v>
      </c>
      <c r="GY151" t="s">
        <v>1821</v>
      </c>
      <c r="GZ151" t="s">
        <v>1822</v>
      </c>
      <c r="HB151">
        <v>150</v>
      </c>
    </row>
    <row r="152" spans="1:210" x14ac:dyDescent="0.25">
      <c r="A152" t="s">
        <v>1823</v>
      </c>
      <c r="B152" t="s">
        <v>1824</v>
      </c>
      <c r="F152" t="s">
        <v>940</v>
      </c>
      <c r="G152" t="s">
        <v>1825</v>
      </c>
      <c r="H152" t="s">
        <v>169</v>
      </c>
      <c r="I152" t="s">
        <v>170</v>
      </c>
      <c r="J152" t="s">
        <v>1188</v>
      </c>
      <c r="K152" t="s">
        <v>1826</v>
      </c>
      <c r="L152" t="s">
        <v>1827</v>
      </c>
      <c r="M152">
        <v>2</v>
      </c>
      <c r="N152">
        <v>1</v>
      </c>
      <c r="O152">
        <v>3</v>
      </c>
      <c r="P152" t="s">
        <v>264</v>
      </c>
      <c r="Q152" t="s">
        <v>179</v>
      </c>
      <c r="R152" t="s">
        <v>175</v>
      </c>
      <c r="S152" t="s">
        <v>179</v>
      </c>
      <c r="T152" t="s">
        <v>179</v>
      </c>
      <c r="U152">
        <v>1</v>
      </c>
      <c r="V152">
        <v>1</v>
      </c>
      <c r="W152">
        <v>1</v>
      </c>
      <c r="X152">
        <v>1</v>
      </c>
      <c r="Y152" t="s">
        <v>3413</v>
      </c>
      <c r="Z152" t="s">
        <v>177</v>
      </c>
      <c r="AA152" t="s">
        <v>177</v>
      </c>
      <c r="AB152" t="s">
        <v>177</v>
      </c>
      <c r="AC152" t="s">
        <v>177</v>
      </c>
      <c r="AD152" t="s">
        <v>177</v>
      </c>
      <c r="AE152" t="s">
        <v>177</v>
      </c>
      <c r="AF152" t="s">
        <v>177</v>
      </c>
      <c r="AG152" t="s">
        <v>177</v>
      </c>
      <c r="AH152" t="s">
        <v>177</v>
      </c>
      <c r="AI152" t="s">
        <v>177</v>
      </c>
      <c r="AJ152" t="s">
        <v>177</v>
      </c>
      <c r="AK152" t="s">
        <v>177</v>
      </c>
      <c r="AL152" t="s">
        <v>179</v>
      </c>
      <c r="AM152" t="s">
        <v>177</v>
      </c>
      <c r="AN152" t="s">
        <v>177</v>
      </c>
      <c r="AO152" t="s">
        <v>177</v>
      </c>
      <c r="AP152" t="s">
        <v>177</v>
      </c>
      <c r="AQ152" t="s">
        <v>177</v>
      </c>
      <c r="AR152" t="s">
        <v>175</v>
      </c>
      <c r="AS152" t="s">
        <v>179</v>
      </c>
      <c r="AT152">
        <v>1</v>
      </c>
      <c r="AV152">
        <v>1</v>
      </c>
      <c r="AW152">
        <v>0</v>
      </c>
      <c r="AX152">
        <v>1</v>
      </c>
      <c r="AY152">
        <v>1</v>
      </c>
      <c r="AZ152">
        <v>1</v>
      </c>
      <c r="BA152">
        <v>0</v>
      </c>
      <c r="BB152">
        <v>0</v>
      </c>
      <c r="BC152">
        <v>1</v>
      </c>
      <c r="BE152" t="s">
        <v>174</v>
      </c>
      <c r="BF152" t="s">
        <v>177</v>
      </c>
      <c r="BG152" t="s">
        <v>179</v>
      </c>
      <c r="BH152" t="s">
        <v>179</v>
      </c>
      <c r="BI152" t="s">
        <v>179</v>
      </c>
      <c r="BJ152" t="s">
        <v>179</v>
      </c>
      <c r="BK152" t="s">
        <v>175</v>
      </c>
      <c r="BL152" t="s">
        <v>179</v>
      </c>
      <c r="BM152" t="s">
        <v>179</v>
      </c>
      <c r="BN152" t="s">
        <v>179</v>
      </c>
      <c r="BO152" t="s">
        <v>205</v>
      </c>
      <c r="BP152" t="s">
        <v>179</v>
      </c>
      <c r="BQ152" t="s">
        <v>179</v>
      </c>
      <c r="BR152" t="s">
        <v>177</v>
      </c>
      <c r="BS152" t="s">
        <v>179</v>
      </c>
      <c r="BT152">
        <f t="shared" si="30"/>
        <v>39</v>
      </c>
      <c r="BV152">
        <v>3</v>
      </c>
      <c r="BW152">
        <v>1</v>
      </c>
      <c r="BX152">
        <v>0</v>
      </c>
      <c r="CA152" t="s">
        <v>179</v>
      </c>
      <c r="CB152" t="s">
        <v>179</v>
      </c>
      <c r="CC152" t="s">
        <v>179</v>
      </c>
      <c r="CD152" t="s">
        <v>177</v>
      </c>
      <c r="CE152" t="s">
        <v>177</v>
      </c>
      <c r="CF152" t="s">
        <v>179</v>
      </c>
      <c r="CG152">
        <v>0</v>
      </c>
      <c r="CW152" t="s">
        <v>175</v>
      </c>
      <c r="CX152" t="s">
        <v>175</v>
      </c>
      <c r="DA152" t="s">
        <v>177</v>
      </c>
      <c r="DB152" t="s">
        <v>177</v>
      </c>
      <c r="DC152" t="s">
        <v>179</v>
      </c>
      <c r="DD152" t="s">
        <v>179</v>
      </c>
      <c r="DE152" s="18">
        <f t="shared" si="31"/>
        <v>2</v>
      </c>
      <c r="DF152" s="23">
        <v>2</v>
      </c>
      <c r="DG152" s="26">
        <f t="shared" si="32"/>
        <v>4</v>
      </c>
      <c r="DH152" s="18" t="s">
        <v>177</v>
      </c>
      <c r="DI152" s="23">
        <v>3</v>
      </c>
      <c r="DJ152" s="26">
        <f t="shared" si="33"/>
        <v>0</v>
      </c>
      <c r="DK152" t="s">
        <v>177</v>
      </c>
      <c r="DL152" t="s">
        <v>179</v>
      </c>
      <c r="DM152" t="s">
        <v>179</v>
      </c>
      <c r="DN152" t="s">
        <v>177</v>
      </c>
      <c r="DO152" s="18">
        <f t="shared" ref="DO152:DO215" si="43">DK152+EM152+DL152+DM152+DN152</f>
        <v>3</v>
      </c>
      <c r="DP152" s="23">
        <v>4</v>
      </c>
      <c r="DQ152" s="26">
        <f t="shared" si="34"/>
        <v>12</v>
      </c>
      <c r="DR152" t="s">
        <v>177</v>
      </c>
      <c r="DS152" s="18" t="s">
        <v>177</v>
      </c>
      <c r="DT152" s="23">
        <v>0.5</v>
      </c>
      <c r="DU152" s="26">
        <f t="shared" si="35"/>
        <v>0</v>
      </c>
      <c r="DV152" t="s">
        <v>186</v>
      </c>
      <c r="DW152" t="s">
        <v>186</v>
      </c>
      <c r="DX152" s="18">
        <f t="shared" si="36"/>
        <v>6</v>
      </c>
      <c r="DY152" s="23">
        <v>4</v>
      </c>
      <c r="DZ152" s="26">
        <f t="shared" si="37"/>
        <v>24</v>
      </c>
      <c r="EA152" t="s">
        <v>179</v>
      </c>
      <c r="EB152" s="18" t="s">
        <v>179</v>
      </c>
      <c r="EC152" s="23">
        <v>1</v>
      </c>
      <c r="ED152" s="26">
        <f t="shared" si="38"/>
        <v>1</v>
      </c>
      <c r="EE152" t="s">
        <v>179</v>
      </c>
      <c r="EF152" s="18" t="s">
        <v>179</v>
      </c>
      <c r="EG152" s="23">
        <v>1</v>
      </c>
      <c r="EH152" s="26">
        <f t="shared" si="39"/>
        <v>1</v>
      </c>
      <c r="EI152" t="s">
        <v>264</v>
      </c>
      <c r="EJ152" s="18" t="s">
        <v>264</v>
      </c>
      <c r="EK152" s="23">
        <v>0.5</v>
      </c>
      <c r="EL152" s="26">
        <f t="shared" si="40"/>
        <v>3.5</v>
      </c>
      <c r="EM152" t="s">
        <v>179</v>
      </c>
      <c r="EN152" s="18" t="s">
        <v>179</v>
      </c>
      <c r="EO152" s="23">
        <v>0</v>
      </c>
      <c r="EP152" s="3">
        <f t="shared" si="41"/>
        <v>45.5</v>
      </c>
      <c r="EQ152" s="29">
        <f t="shared" si="42"/>
        <v>21</v>
      </c>
      <c r="ER152">
        <v>0</v>
      </c>
      <c r="ES152" t="s">
        <v>189</v>
      </c>
      <c r="EV152" t="s">
        <v>186</v>
      </c>
      <c r="EW152">
        <v>0</v>
      </c>
      <c r="EY152">
        <v>0</v>
      </c>
      <c r="FA152">
        <v>1</v>
      </c>
      <c r="FB152">
        <v>2</v>
      </c>
      <c r="FE152">
        <v>0</v>
      </c>
      <c r="FG152" t="s">
        <v>179</v>
      </c>
      <c r="FH152" t="s">
        <v>177</v>
      </c>
      <c r="FI152" t="s">
        <v>175</v>
      </c>
      <c r="FJ152" t="s">
        <v>179</v>
      </c>
      <c r="FK152" t="s">
        <v>179</v>
      </c>
      <c r="FL152" t="s">
        <v>177</v>
      </c>
      <c r="FO152" t="s">
        <v>190</v>
      </c>
      <c r="FP152" t="s">
        <v>438</v>
      </c>
      <c r="FQ152" t="s">
        <v>190</v>
      </c>
      <c r="FR152" t="s">
        <v>190</v>
      </c>
      <c r="FS152" t="s">
        <v>717</v>
      </c>
      <c r="FT152" t="s">
        <v>190</v>
      </c>
      <c r="FU152" t="s">
        <v>190</v>
      </c>
      <c r="FV152" t="s">
        <v>190</v>
      </c>
      <c r="FW152" t="s">
        <v>190</v>
      </c>
      <c r="FX152" t="s">
        <v>190</v>
      </c>
      <c r="FY152">
        <v>0</v>
      </c>
      <c r="FZ152" t="s">
        <v>186</v>
      </c>
      <c r="GA152" t="s">
        <v>1828</v>
      </c>
      <c r="GB152" t="s">
        <v>1829</v>
      </c>
      <c r="GC152" t="s">
        <v>1830</v>
      </c>
      <c r="GD152" t="s">
        <v>1831</v>
      </c>
      <c r="GE152" t="s">
        <v>454</v>
      </c>
      <c r="GX152">
        <v>39672256</v>
      </c>
      <c r="GY152" t="s">
        <v>1832</v>
      </c>
      <c r="GZ152" t="s">
        <v>1833</v>
      </c>
      <c r="HB152">
        <v>151</v>
      </c>
    </row>
    <row r="153" spans="1:210" x14ac:dyDescent="0.25">
      <c r="A153" t="s">
        <v>1834</v>
      </c>
      <c r="B153" t="s">
        <v>1835</v>
      </c>
      <c r="F153" t="s">
        <v>940</v>
      </c>
      <c r="G153" t="s">
        <v>1836</v>
      </c>
      <c r="H153" t="s">
        <v>169</v>
      </c>
      <c r="I153" t="s">
        <v>170</v>
      </c>
      <c r="J153" t="s">
        <v>1188</v>
      </c>
      <c r="K153" t="s">
        <v>1837</v>
      </c>
      <c r="L153" t="s">
        <v>1838</v>
      </c>
      <c r="M153">
        <v>2</v>
      </c>
      <c r="N153">
        <v>2</v>
      </c>
      <c r="O153">
        <v>3</v>
      </c>
      <c r="P153" t="s">
        <v>183</v>
      </c>
      <c r="Q153" t="s">
        <v>187</v>
      </c>
      <c r="R153" t="s">
        <v>179</v>
      </c>
      <c r="S153" t="s">
        <v>179</v>
      </c>
      <c r="T153" t="s">
        <v>179</v>
      </c>
      <c r="U153">
        <v>0</v>
      </c>
      <c r="V153">
        <v>0</v>
      </c>
      <c r="W153">
        <v>1</v>
      </c>
      <c r="X153">
        <v>1</v>
      </c>
      <c r="Y153" t="s">
        <v>3415</v>
      </c>
      <c r="Z153" t="s">
        <v>177</v>
      </c>
      <c r="AA153" t="s">
        <v>177</v>
      </c>
      <c r="AB153" t="s">
        <v>177</v>
      </c>
      <c r="AC153" t="s">
        <v>177</v>
      </c>
      <c r="AD153" t="s">
        <v>177</v>
      </c>
      <c r="AE153" t="s">
        <v>177</v>
      </c>
      <c r="AF153" t="s">
        <v>177</v>
      </c>
      <c r="AG153" t="s">
        <v>177</v>
      </c>
      <c r="AH153" t="s">
        <v>177</v>
      </c>
      <c r="AI153" t="s">
        <v>177</v>
      </c>
      <c r="AJ153" t="s">
        <v>179</v>
      </c>
      <c r="AK153" t="s">
        <v>179</v>
      </c>
      <c r="AL153" t="s">
        <v>179</v>
      </c>
      <c r="AM153" t="s">
        <v>177</v>
      </c>
      <c r="AN153" t="s">
        <v>177</v>
      </c>
      <c r="AO153" t="s">
        <v>177</v>
      </c>
      <c r="AP153" t="s">
        <v>177</v>
      </c>
      <c r="AQ153" t="s">
        <v>177</v>
      </c>
      <c r="AR153" t="s">
        <v>179</v>
      </c>
      <c r="AS153" t="s">
        <v>179</v>
      </c>
      <c r="AT153">
        <v>0</v>
      </c>
      <c r="BE153" t="s">
        <v>179</v>
      </c>
      <c r="BF153" t="s">
        <v>177</v>
      </c>
      <c r="BG153" t="s">
        <v>177</v>
      </c>
      <c r="BH153" t="s">
        <v>179</v>
      </c>
      <c r="BI153" t="s">
        <v>175</v>
      </c>
      <c r="BJ153" t="s">
        <v>179</v>
      </c>
      <c r="BK153" t="s">
        <v>179</v>
      </c>
      <c r="BL153" t="s">
        <v>179</v>
      </c>
      <c r="BM153" t="s">
        <v>179</v>
      </c>
      <c r="BN153" t="s">
        <v>179</v>
      </c>
      <c r="BO153" t="s">
        <v>314</v>
      </c>
      <c r="BP153" t="s">
        <v>174</v>
      </c>
      <c r="BQ153" t="s">
        <v>179</v>
      </c>
      <c r="BR153" t="s">
        <v>179</v>
      </c>
      <c r="BS153" t="s">
        <v>175</v>
      </c>
      <c r="BT153">
        <f t="shared" si="30"/>
        <v>50</v>
      </c>
      <c r="BV153">
        <v>3</v>
      </c>
      <c r="BW153">
        <v>1</v>
      </c>
      <c r="BX153">
        <v>0</v>
      </c>
      <c r="CA153" t="s">
        <v>177</v>
      </c>
      <c r="CB153" t="s">
        <v>177</v>
      </c>
      <c r="CC153" t="s">
        <v>179</v>
      </c>
      <c r="CD153" t="s">
        <v>177</v>
      </c>
      <c r="CE153" t="s">
        <v>179</v>
      </c>
      <c r="CF153" t="s">
        <v>177</v>
      </c>
      <c r="CG153">
        <v>0</v>
      </c>
      <c r="CW153" t="s">
        <v>186</v>
      </c>
      <c r="CX153" t="s">
        <v>186</v>
      </c>
      <c r="DA153" t="s">
        <v>179</v>
      </c>
      <c r="DB153" t="s">
        <v>177</v>
      </c>
      <c r="DC153" t="s">
        <v>177</v>
      </c>
      <c r="DD153" t="s">
        <v>179</v>
      </c>
      <c r="DE153" s="18">
        <f t="shared" si="31"/>
        <v>2</v>
      </c>
      <c r="DF153" s="23">
        <v>2</v>
      </c>
      <c r="DG153" s="26">
        <f t="shared" si="32"/>
        <v>4</v>
      </c>
      <c r="DH153" s="18" t="s">
        <v>177</v>
      </c>
      <c r="DI153" s="23">
        <v>3</v>
      </c>
      <c r="DJ153" s="26">
        <f t="shared" si="33"/>
        <v>0</v>
      </c>
      <c r="DK153" t="s">
        <v>177</v>
      </c>
      <c r="DL153" t="s">
        <v>177</v>
      </c>
      <c r="DM153" t="s">
        <v>177</v>
      </c>
      <c r="DN153" t="s">
        <v>177</v>
      </c>
      <c r="DO153" s="18">
        <f t="shared" si="43"/>
        <v>0</v>
      </c>
      <c r="DP153" s="23">
        <v>4</v>
      </c>
      <c r="DQ153" s="26">
        <f t="shared" si="34"/>
        <v>0</v>
      </c>
      <c r="DR153" t="s">
        <v>177</v>
      </c>
      <c r="DS153" s="18" t="s">
        <v>177</v>
      </c>
      <c r="DT153" s="23">
        <v>0.5</v>
      </c>
      <c r="DU153" s="26">
        <f t="shared" si="35"/>
        <v>0</v>
      </c>
      <c r="DV153" t="s">
        <v>179</v>
      </c>
      <c r="DW153" t="s">
        <v>179</v>
      </c>
      <c r="DX153" s="18">
        <f t="shared" si="36"/>
        <v>2</v>
      </c>
      <c r="DY153" s="23">
        <v>4</v>
      </c>
      <c r="DZ153" s="26">
        <f t="shared" si="37"/>
        <v>8</v>
      </c>
      <c r="EA153" t="s">
        <v>179</v>
      </c>
      <c r="EB153" s="18" t="s">
        <v>179</v>
      </c>
      <c r="EC153" s="23">
        <v>1</v>
      </c>
      <c r="ED153" s="26">
        <f t="shared" si="38"/>
        <v>1</v>
      </c>
      <c r="EE153" t="s">
        <v>177</v>
      </c>
      <c r="EF153" s="18" t="s">
        <v>177</v>
      </c>
      <c r="EG153" s="23">
        <v>1</v>
      </c>
      <c r="EH153" s="26">
        <f t="shared" si="39"/>
        <v>0</v>
      </c>
      <c r="EI153" t="s">
        <v>177</v>
      </c>
      <c r="EJ153" s="18" t="s">
        <v>177</v>
      </c>
      <c r="EK153" s="23">
        <v>0.5</v>
      </c>
      <c r="EL153" s="26">
        <f t="shared" si="40"/>
        <v>0</v>
      </c>
      <c r="EM153" t="s">
        <v>177</v>
      </c>
      <c r="EN153" s="18" t="s">
        <v>177</v>
      </c>
      <c r="EO153" s="23">
        <v>0</v>
      </c>
      <c r="EP153" s="3">
        <f t="shared" si="41"/>
        <v>13</v>
      </c>
      <c r="EQ153" s="29">
        <f t="shared" si="42"/>
        <v>5</v>
      </c>
      <c r="ER153">
        <v>0</v>
      </c>
      <c r="ES153" t="s">
        <v>945</v>
      </c>
      <c r="EV153" t="s">
        <v>264</v>
      </c>
      <c r="EW153">
        <v>0</v>
      </c>
      <c r="EY153">
        <v>0</v>
      </c>
      <c r="FA153">
        <v>0</v>
      </c>
      <c r="FE153">
        <v>0</v>
      </c>
      <c r="FG153" t="s">
        <v>179</v>
      </c>
      <c r="FH153" t="s">
        <v>177</v>
      </c>
      <c r="FI153" t="s">
        <v>179</v>
      </c>
      <c r="FJ153" t="s">
        <v>187</v>
      </c>
      <c r="FK153" t="s">
        <v>179</v>
      </c>
      <c r="FL153" t="s">
        <v>179</v>
      </c>
      <c r="FO153" t="s">
        <v>190</v>
      </c>
      <c r="FP153" t="s">
        <v>190</v>
      </c>
      <c r="FQ153" t="s">
        <v>190</v>
      </c>
      <c r="FR153" t="s">
        <v>190</v>
      </c>
      <c r="FS153" t="s">
        <v>190</v>
      </c>
      <c r="FT153" t="s">
        <v>190</v>
      </c>
      <c r="FU153" t="s">
        <v>190</v>
      </c>
      <c r="FV153" t="s">
        <v>190</v>
      </c>
      <c r="FW153" t="s">
        <v>438</v>
      </c>
      <c r="FX153" t="s">
        <v>438</v>
      </c>
      <c r="FY153">
        <v>1</v>
      </c>
      <c r="FZ153" t="s">
        <v>175</v>
      </c>
      <c r="GA153" t="s">
        <v>1839</v>
      </c>
      <c r="GB153" t="s">
        <v>1840</v>
      </c>
      <c r="GC153" t="s">
        <v>1841</v>
      </c>
      <c r="GD153" t="s">
        <v>1842</v>
      </c>
      <c r="GE153" t="s">
        <v>466</v>
      </c>
      <c r="GX153">
        <v>39672257</v>
      </c>
      <c r="GY153" t="s">
        <v>1843</v>
      </c>
      <c r="GZ153" t="s">
        <v>1844</v>
      </c>
      <c r="HB153">
        <v>152</v>
      </c>
    </row>
    <row r="154" spans="1:210" x14ac:dyDescent="0.25">
      <c r="A154" t="s">
        <v>1845</v>
      </c>
      <c r="B154" t="s">
        <v>1846</v>
      </c>
      <c r="F154" t="s">
        <v>940</v>
      </c>
      <c r="G154" t="s">
        <v>1847</v>
      </c>
      <c r="H154" t="s">
        <v>169</v>
      </c>
      <c r="I154" t="s">
        <v>170</v>
      </c>
      <c r="J154" t="s">
        <v>1188</v>
      </c>
      <c r="K154" t="s">
        <v>1848</v>
      </c>
      <c r="L154" t="s">
        <v>1849</v>
      </c>
      <c r="M154">
        <v>1</v>
      </c>
      <c r="N154">
        <v>2</v>
      </c>
      <c r="O154">
        <v>2</v>
      </c>
      <c r="P154" t="s">
        <v>235</v>
      </c>
      <c r="Q154" t="s">
        <v>177</v>
      </c>
      <c r="R154" t="s">
        <v>179</v>
      </c>
      <c r="S154" t="s">
        <v>175</v>
      </c>
      <c r="T154" t="s">
        <v>177</v>
      </c>
      <c r="U154">
        <v>0</v>
      </c>
      <c r="V154">
        <v>0</v>
      </c>
      <c r="W154">
        <v>1</v>
      </c>
      <c r="X154">
        <v>1</v>
      </c>
      <c r="Y154" t="s">
        <v>3416</v>
      </c>
      <c r="Z154" t="s">
        <v>177</v>
      </c>
      <c r="AA154" t="s">
        <v>177</v>
      </c>
      <c r="AB154" t="s">
        <v>177</v>
      </c>
      <c r="AC154" t="s">
        <v>177</v>
      </c>
      <c r="AD154" t="s">
        <v>177</v>
      </c>
      <c r="AE154" t="s">
        <v>177</v>
      </c>
      <c r="AF154" t="s">
        <v>177</v>
      </c>
      <c r="AG154" t="s">
        <v>177</v>
      </c>
      <c r="AH154" t="s">
        <v>177</v>
      </c>
      <c r="AI154" t="s">
        <v>179</v>
      </c>
      <c r="AJ154" t="s">
        <v>177</v>
      </c>
      <c r="AK154" t="s">
        <v>179</v>
      </c>
      <c r="AL154" t="s">
        <v>179</v>
      </c>
      <c r="AM154" t="s">
        <v>177</v>
      </c>
      <c r="AN154" t="s">
        <v>177</v>
      </c>
      <c r="AO154" t="s">
        <v>177</v>
      </c>
      <c r="AP154" t="s">
        <v>177</v>
      </c>
      <c r="AQ154" t="s">
        <v>177</v>
      </c>
      <c r="AR154" t="s">
        <v>175</v>
      </c>
      <c r="AS154" t="s">
        <v>175</v>
      </c>
      <c r="AT154">
        <v>0</v>
      </c>
      <c r="BE154" t="s">
        <v>177</v>
      </c>
      <c r="BF154" t="s">
        <v>177</v>
      </c>
      <c r="BG154" t="s">
        <v>177</v>
      </c>
      <c r="BH154" t="s">
        <v>177</v>
      </c>
      <c r="BI154" t="s">
        <v>177</v>
      </c>
      <c r="BJ154" t="s">
        <v>177</v>
      </c>
      <c r="BK154" t="s">
        <v>177</v>
      </c>
      <c r="BL154" t="s">
        <v>179</v>
      </c>
      <c r="BM154" t="s">
        <v>177</v>
      </c>
      <c r="BN154" t="s">
        <v>177</v>
      </c>
      <c r="BO154" t="s">
        <v>314</v>
      </c>
      <c r="BP154" t="s">
        <v>177</v>
      </c>
      <c r="BQ154" t="s">
        <v>177</v>
      </c>
      <c r="BR154" t="s">
        <v>179</v>
      </c>
      <c r="BS154" t="s">
        <v>179</v>
      </c>
      <c r="BT154">
        <f t="shared" si="30"/>
        <v>28</v>
      </c>
      <c r="BV154">
        <v>3</v>
      </c>
      <c r="BW154">
        <v>1</v>
      </c>
      <c r="BX154">
        <v>0</v>
      </c>
      <c r="CA154" t="s">
        <v>179</v>
      </c>
      <c r="CB154" t="s">
        <v>179</v>
      </c>
      <c r="CC154" t="s">
        <v>179</v>
      </c>
      <c r="CD154" t="s">
        <v>177</v>
      </c>
      <c r="CE154" t="s">
        <v>177</v>
      </c>
      <c r="CF154" t="s">
        <v>177</v>
      </c>
      <c r="CG154">
        <v>1</v>
      </c>
      <c r="CH154" t="s">
        <v>175</v>
      </c>
      <c r="CI154" t="s">
        <v>1287</v>
      </c>
      <c r="CJ154" t="s">
        <v>179</v>
      </c>
      <c r="CK154" t="s">
        <v>177</v>
      </c>
      <c r="CL154" t="s">
        <v>177</v>
      </c>
      <c r="CM154" t="s">
        <v>177</v>
      </c>
      <c r="CN154" t="s">
        <v>177</v>
      </c>
      <c r="CO154" t="s">
        <v>177</v>
      </c>
      <c r="CP154" t="s">
        <v>177</v>
      </c>
      <c r="CQ154" t="s">
        <v>177</v>
      </c>
      <c r="CR154" t="s">
        <v>177</v>
      </c>
      <c r="CS154" t="s">
        <v>177</v>
      </c>
      <c r="CW154" t="s">
        <v>186</v>
      </c>
      <c r="CX154" t="s">
        <v>186</v>
      </c>
      <c r="DA154" t="s">
        <v>177</v>
      </c>
      <c r="DB154" t="s">
        <v>177</v>
      </c>
      <c r="DC154" t="s">
        <v>177</v>
      </c>
      <c r="DD154" t="s">
        <v>177</v>
      </c>
      <c r="DE154" s="18">
        <f t="shared" si="31"/>
        <v>0</v>
      </c>
      <c r="DF154" s="23">
        <v>2</v>
      </c>
      <c r="DG154" s="26">
        <f t="shared" si="32"/>
        <v>0</v>
      </c>
      <c r="DH154" s="18" t="s">
        <v>175</v>
      </c>
      <c r="DI154" s="23">
        <v>3</v>
      </c>
      <c r="DJ154" s="26">
        <f t="shared" si="33"/>
        <v>6</v>
      </c>
      <c r="DK154" t="s">
        <v>177</v>
      </c>
      <c r="DL154" t="s">
        <v>177</v>
      </c>
      <c r="DM154" t="s">
        <v>177</v>
      </c>
      <c r="DN154" t="s">
        <v>177</v>
      </c>
      <c r="DO154" s="18">
        <f t="shared" si="43"/>
        <v>0</v>
      </c>
      <c r="DP154" s="23">
        <v>4</v>
      </c>
      <c r="DQ154" s="26">
        <f t="shared" si="34"/>
        <v>0</v>
      </c>
      <c r="DR154" t="s">
        <v>177</v>
      </c>
      <c r="DS154" s="18" t="s">
        <v>177</v>
      </c>
      <c r="DT154" s="23">
        <v>0.5</v>
      </c>
      <c r="DU154" s="26">
        <f t="shared" si="35"/>
        <v>0</v>
      </c>
      <c r="DV154" t="s">
        <v>186</v>
      </c>
      <c r="DW154" t="s">
        <v>186</v>
      </c>
      <c r="DX154" s="18">
        <f t="shared" si="36"/>
        <v>6</v>
      </c>
      <c r="DY154" s="23">
        <v>4</v>
      </c>
      <c r="DZ154" s="26">
        <f t="shared" si="37"/>
        <v>24</v>
      </c>
      <c r="EA154" t="s">
        <v>177</v>
      </c>
      <c r="EB154" s="18" t="s">
        <v>177</v>
      </c>
      <c r="EC154" s="23">
        <v>1</v>
      </c>
      <c r="ED154" s="26">
        <f t="shared" si="38"/>
        <v>0</v>
      </c>
      <c r="EE154" t="s">
        <v>177</v>
      </c>
      <c r="EF154" s="18" t="s">
        <v>177</v>
      </c>
      <c r="EG154" s="23">
        <v>1</v>
      </c>
      <c r="EH154" s="26">
        <f t="shared" si="39"/>
        <v>0</v>
      </c>
      <c r="EI154" t="s">
        <v>264</v>
      </c>
      <c r="EJ154" s="18" t="s">
        <v>264</v>
      </c>
      <c r="EK154" s="23">
        <v>0.5</v>
      </c>
      <c r="EL154" s="26">
        <f t="shared" si="40"/>
        <v>3.5</v>
      </c>
      <c r="EM154" t="s">
        <v>177</v>
      </c>
      <c r="EN154" s="18" t="s">
        <v>177</v>
      </c>
      <c r="EO154" s="23">
        <v>0</v>
      </c>
      <c r="EP154" s="3">
        <f t="shared" si="41"/>
        <v>33.5</v>
      </c>
      <c r="EQ154" s="29">
        <f t="shared" si="42"/>
        <v>15</v>
      </c>
      <c r="ER154">
        <v>0</v>
      </c>
      <c r="ES154" t="s">
        <v>189</v>
      </c>
      <c r="EV154" t="s">
        <v>186</v>
      </c>
      <c r="EW154">
        <v>0</v>
      </c>
      <c r="EY154">
        <v>0</v>
      </c>
      <c r="FA154">
        <v>0</v>
      </c>
      <c r="FE154">
        <v>1</v>
      </c>
      <c r="FG154" t="s">
        <v>179</v>
      </c>
      <c r="FH154" t="s">
        <v>179</v>
      </c>
      <c r="FI154" t="s">
        <v>175</v>
      </c>
      <c r="FJ154" t="s">
        <v>179</v>
      </c>
      <c r="FK154" t="s">
        <v>177</v>
      </c>
      <c r="FL154" t="s">
        <v>175</v>
      </c>
      <c r="FO154" t="s">
        <v>190</v>
      </c>
      <c r="FP154" t="s">
        <v>190</v>
      </c>
      <c r="FQ154" t="s">
        <v>438</v>
      </c>
      <c r="FR154" t="s">
        <v>438</v>
      </c>
      <c r="FS154" t="s">
        <v>190</v>
      </c>
      <c r="FT154" t="s">
        <v>190</v>
      </c>
      <c r="FU154" t="s">
        <v>438</v>
      </c>
      <c r="FV154" t="s">
        <v>438</v>
      </c>
      <c r="FW154" t="s">
        <v>190</v>
      </c>
      <c r="FX154" t="s">
        <v>438</v>
      </c>
      <c r="FY154">
        <v>0</v>
      </c>
      <c r="FZ154" t="s">
        <v>235</v>
      </c>
      <c r="GA154" t="s">
        <v>1850</v>
      </c>
      <c r="GB154" t="s">
        <v>1851</v>
      </c>
      <c r="GC154" t="s">
        <v>1852</v>
      </c>
      <c r="GD154" t="s">
        <v>1853</v>
      </c>
      <c r="GE154" t="s">
        <v>1854</v>
      </c>
      <c r="GX154">
        <v>39672687</v>
      </c>
      <c r="GY154" t="s">
        <v>1855</v>
      </c>
      <c r="GZ154" t="s">
        <v>1856</v>
      </c>
      <c r="HB154">
        <v>153</v>
      </c>
    </row>
    <row r="155" spans="1:210" x14ac:dyDescent="0.25">
      <c r="A155" t="s">
        <v>1857</v>
      </c>
      <c r="B155" t="s">
        <v>1858</v>
      </c>
      <c r="F155" t="s">
        <v>940</v>
      </c>
      <c r="G155" t="s">
        <v>1859</v>
      </c>
      <c r="H155" t="s">
        <v>169</v>
      </c>
      <c r="I155" t="s">
        <v>170</v>
      </c>
      <c r="J155" t="s">
        <v>1188</v>
      </c>
      <c r="K155" t="s">
        <v>1860</v>
      </c>
      <c r="L155" t="s">
        <v>1861</v>
      </c>
      <c r="M155">
        <v>2</v>
      </c>
      <c r="N155">
        <v>2</v>
      </c>
      <c r="O155">
        <v>2</v>
      </c>
      <c r="P155" t="s">
        <v>183</v>
      </c>
      <c r="Q155" t="s">
        <v>179</v>
      </c>
      <c r="R155" t="s">
        <v>186</v>
      </c>
      <c r="S155" t="s">
        <v>235</v>
      </c>
      <c r="T155" t="s">
        <v>177</v>
      </c>
      <c r="U155">
        <v>0</v>
      </c>
      <c r="V155">
        <v>1</v>
      </c>
      <c r="W155">
        <v>1</v>
      </c>
      <c r="X155">
        <v>2</v>
      </c>
      <c r="Y155" t="s">
        <v>3395</v>
      </c>
      <c r="Z155" t="s">
        <v>177</v>
      </c>
      <c r="AA155" t="s">
        <v>179</v>
      </c>
      <c r="AB155" t="s">
        <v>179</v>
      </c>
      <c r="AC155" t="s">
        <v>177</v>
      </c>
      <c r="AD155" t="s">
        <v>177</v>
      </c>
      <c r="AE155" t="s">
        <v>177</v>
      </c>
      <c r="AF155" t="s">
        <v>177</v>
      </c>
      <c r="AG155" t="s">
        <v>177</v>
      </c>
      <c r="AH155" t="s">
        <v>177</v>
      </c>
      <c r="AI155" t="s">
        <v>177</v>
      </c>
      <c r="AJ155" t="s">
        <v>177</v>
      </c>
      <c r="AK155" t="s">
        <v>179</v>
      </c>
      <c r="AL155" t="s">
        <v>177</v>
      </c>
      <c r="AM155" t="s">
        <v>177</v>
      </c>
      <c r="AN155" t="s">
        <v>177</v>
      </c>
      <c r="AO155" t="s">
        <v>177</v>
      </c>
      <c r="AP155" t="s">
        <v>177</v>
      </c>
      <c r="AQ155" t="s">
        <v>177</v>
      </c>
      <c r="AR155" t="s">
        <v>179</v>
      </c>
      <c r="AS155" t="s">
        <v>181</v>
      </c>
      <c r="AT155">
        <v>0</v>
      </c>
      <c r="BE155" t="s">
        <v>264</v>
      </c>
      <c r="BF155" t="s">
        <v>177</v>
      </c>
      <c r="BG155" t="s">
        <v>175</v>
      </c>
      <c r="BH155" t="s">
        <v>177</v>
      </c>
      <c r="BI155" t="s">
        <v>177</v>
      </c>
      <c r="BJ155" t="s">
        <v>177</v>
      </c>
      <c r="BK155" t="s">
        <v>177</v>
      </c>
      <c r="BL155" t="s">
        <v>188</v>
      </c>
      <c r="BM155" t="s">
        <v>186</v>
      </c>
      <c r="BN155" t="s">
        <v>177</v>
      </c>
      <c r="BO155" t="s">
        <v>175</v>
      </c>
      <c r="BP155" t="s">
        <v>186</v>
      </c>
      <c r="BQ155" t="s">
        <v>177</v>
      </c>
      <c r="BR155" t="s">
        <v>177</v>
      </c>
      <c r="BS155" t="s">
        <v>177</v>
      </c>
      <c r="BT155">
        <f t="shared" si="30"/>
        <v>22</v>
      </c>
      <c r="BV155">
        <v>3</v>
      </c>
      <c r="BW155">
        <v>1</v>
      </c>
      <c r="BX155">
        <v>1</v>
      </c>
      <c r="BY155" t="s">
        <v>180</v>
      </c>
      <c r="BZ155" t="s">
        <v>181</v>
      </c>
      <c r="CA155" t="s">
        <v>177</v>
      </c>
      <c r="CB155" t="s">
        <v>177</v>
      </c>
      <c r="CC155" t="s">
        <v>179</v>
      </c>
      <c r="CD155" t="s">
        <v>177</v>
      </c>
      <c r="CE155" t="s">
        <v>177</v>
      </c>
      <c r="CF155" t="s">
        <v>179</v>
      </c>
      <c r="CG155">
        <v>1</v>
      </c>
      <c r="CH155" t="s">
        <v>425</v>
      </c>
      <c r="CI155" t="s">
        <v>1157</v>
      </c>
      <c r="CJ155" t="s">
        <v>179</v>
      </c>
      <c r="CK155" t="s">
        <v>179</v>
      </c>
      <c r="CL155" t="s">
        <v>177</v>
      </c>
      <c r="CM155" t="s">
        <v>179</v>
      </c>
      <c r="CN155" t="s">
        <v>177</v>
      </c>
      <c r="CO155" t="s">
        <v>177</v>
      </c>
      <c r="CP155" t="s">
        <v>177</v>
      </c>
      <c r="CQ155" t="s">
        <v>177</v>
      </c>
      <c r="CR155" t="s">
        <v>177</v>
      </c>
      <c r="CS155" t="s">
        <v>177</v>
      </c>
      <c r="CW155" t="s">
        <v>187</v>
      </c>
      <c r="CX155" t="s">
        <v>175</v>
      </c>
      <c r="DA155" t="s">
        <v>179</v>
      </c>
      <c r="DB155" t="s">
        <v>179</v>
      </c>
      <c r="DC155" t="s">
        <v>177</v>
      </c>
      <c r="DD155" t="s">
        <v>177</v>
      </c>
      <c r="DE155" s="18">
        <f t="shared" si="31"/>
        <v>2</v>
      </c>
      <c r="DF155" s="23">
        <v>2</v>
      </c>
      <c r="DG155" s="26">
        <f t="shared" si="32"/>
        <v>4</v>
      </c>
      <c r="DH155" s="18" t="s">
        <v>177</v>
      </c>
      <c r="DI155" s="23">
        <v>3</v>
      </c>
      <c r="DJ155" s="26">
        <f t="shared" si="33"/>
        <v>0</v>
      </c>
      <c r="DK155" t="s">
        <v>177</v>
      </c>
      <c r="DL155" t="s">
        <v>177</v>
      </c>
      <c r="DM155" t="s">
        <v>177</v>
      </c>
      <c r="DN155" t="s">
        <v>177</v>
      </c>
      <c r="DO155" s="18">
        <f t="shared" si="43"/>
        <v>0</v>
      </c>
      <c r="DP155" s="23">
        <v>4</v>
      </c>
      <c r="DQ155" s="26">
        <f t="shared" si="34"/>
        <v>0</v>
      </c>
      <c r="DR155" t="s">
        <v>186</v>
      </c>
      <c r="DS155" s="18" t="s">
        <v>186</v>
      </c>
      <c r="DT155" s="23">
        <v>0.5</v>
      </c>
      <c r="DU155" s="26">
        <f t="shared" si="35"/>
        <v>1.5</v>
      </c>
      <c r="DV155" t="s">
        <v>177</v>
      </c>
      <c r="DW155" t="s">
        <v>175</v>
      </c>
      <c r="DX155" s="18">
        <f t="shared" si="36"/>
        <v>2</v>
      </c>
      <c r="DY155" s="23">
        <v>4</v>
      </c>
      <c r="DZ155" s="26">
        <f t="shared" si="37"/>
        <v>8</v>
      </c>
      <c r="EA155" t="s">
        <v>177</v>
      </c>
      <c r="EB155" s="18" t="s">
        <v>177</v>
      </c>
      <c r="EC155" s="23">
        <v>1</v>
      </c>
      <c r="ED155" s="26">
        <f t="shared" si="38"/>
        <v>0</v>
      </c>
      <c r="EE155" t="s">
        <v>177</v>
      </c>
      <c r="EF155" s="18" t="s">
        <v>177</v>
      </c>
      <c r="EG155" s="23">
        <v>1</v>
      </c>
      <c r="EH155" s="26">
        <f t="shared" si="39"/>
        <v>0</v>
      </c>
      <c r="EI155" t="s">
        <v>188</v>
      </c>
      <c r="EJ155" s="18" t="s">
        <v>188</v>
      </c>
      <c r="EK155" s="23">
        <v>0.5</v>
      </c>
      <c r="EL155" s="26">
        <f t="shared" si="40"/>
        <v>2.5</v>
      </c>
      <c r="EM155" t="s">
        <v>177</v>
      </c>
      <c r="EN155" s="18" t="s">
        <v>177</v>
      </c>
      <c r="EO155" s="23">
        <v>0</v>
      </c>
      <c r="EP155" s="3">
        <f t="shared" si="41"/>
        <v>16</v>
      </c>
      <c r="EQ155" s="29">
        <f t="shared" si="42"/>
        <v>12</v>
      </c>
      <c r="ER155">
        <v>0</v>
      </c>
      <c r="ES155" t="s">
        <v>945</v>
      </c>
      <c r="EV155" t="s">
        <v>188</v>
      </c>
      <c r="EW155">
        <v>1</v>
      </c>
      <c r="EX155">
        <v>1</v>
      </c>
      <c r="EY155">
        <v>1</v>
      </c>
      <c r="EZ155">
        <v>1</v>
      </c>
      <c r="FA155">
        <v>1</v>
      </c>
      <c r="FB155">
        <v>1</v>
      </c>
      <c r="FE155">
        <v>1</v>
      </c>
      <c r="FG155" t="s">
        <v>186</v>
      </c>
      <c r="FH155" t="s">
        <v>187</v>
      </c>
      <c r="FI155" t="s">
        <v>188</v>
      </c>
      <c r="FJ155" t="s">
        <v>187</v>
      </c>
      <c r="FK155" t="s">
        <v>179</v>
      </c>
      <c r="FL155" t="s">
        <v>177</v>
      </c>
      <c r="FO155" t="s">
        <v>190</v>
      </c>
      <c r="FP155" t="s">
        <v>191</v>
      </c>
      <c r="FQ155" t="s">
        <v>191</v>
      </c>
      <c r="FR155" t="s">
        <v>191</v>
      </c>
      <c r="FS155" t="s">
        <v>191</v>
      </c>
      <c r="FT155" t="s">
        <v>191</v>
      </c>
      <c r="FU155" t="s">
        <v>191</v>
      </c>
      <c r="FV155" t="s">
        <v>191</v>
      </c>
      <c r="FW155" t="s">
        <v>191</v>
      </c>
      <c r="FX155" t="s">
        <v>191</v>
      </c>
      <c r="FY155">
        <v>0</v>
      </c>
      <c r="FZ155" t="s">
        <v>179</v>
      </c>
      <c r="GA155" t="s">
        <v>1862</v>
      </c>
      <c r="GB155" t="s">
        <v>1863</v>
      </c>
      <c r="GC155" t="s">
        <v>1864</v>
      </c>
      <c r="GD155" t="s">
        <v>1865</v>
      </c>
      <c r="GE155" t="s">
        <v>1462</v>
      </c>
      <c r="GX155">
        <v>39695194</v>
      </c>
      <c r="GY155" t="s">
        <v>1866</v>
      </c>
      <c r="GZ155" t="s">
        <v>1867</v>
      </c>
      <c r="HB155">
        <v>154</v>
      </c>
    </row>
    <row r="156" spans="1:210" x14ac:dyDescent="0.25">
      <c r="A156" t="s">
        <v>1868</v>
      </c>
      <c r="B156" t="s">
        <v>1869</v>
      </c>
      <c r="F156" t="s">
        <v>940</v>
      </c>
      <c r="G156" t="s">
        <v>1859</v>
      </c>
      <c r="H156" t="s">
        <v>169</v>
      </c>
      <c r="I156" t="s">
        <v>170</v>
      </c>
      <c r="J156" t="s">
        <v>1188</v>
      </c>
      <c r="K156" t="s">
        <v>1870</v>
      </c>
      <c r="L156" t="s">
        <v>1871</v>
      </c>
      <c r="M156">
        <v>2</v>
      </c>
      <c r="N156">
        <v>2</v>
      </c>
      <c r="O156">
        <v>2</v>
      </c>
      <c r="P156" t="s">
        <v>264</v>
      </c>
      <c r="Q156" t="s">
        <v>175</v>
      </c>
      <c r="R156" t="s">
        <v>186</v>
      </c>
      <c r="S156" t="s">
        <v>179</v>
      </c>
      <c r="T156" t="s">
        <v>179</v>
      </c>
      <c r="U156">
        <v>0</v>
      </c>
      <c r="V156">
        <v>0</v>
      </c>
      <c r="W156">
        <v>1</v>
      </c>
      <c r="X156">
        <v>1</v>
      </c>
      <c r="Y156" t="s">
        <v>3417</v>
      </c>
      <c r="Z156" t="s">
        <v>177</v>
      </c>
      <c r="AA156" t="s">
        <v>179</v>
      </c>
      <c r="AB156" t="s">
        <v>179</v>
      </c>
      <c r="AC156" t="s">
        <v>177</v>
      </c>
      <c r="AD156" t="s">
        <v>177</v>
      </c>
      <c r="AE156" t="s">
        <v>177</v>
      </c>
      <c r="AF156" t="s">
        <v>177</v>
      </c>
      <c r="AG156" t="s">
        <v>177</v>
      </c>
      <c r="AH156" t="s">
        <v>177</v>
      </c>
      <c r="AI156" t="s">
        <v>177</v>
      </c>
      <c r="AJ156" t="s">
        <v>177</v>
      </c>
      <c r="AK156" t="s">
        <v>177</v>
      </c>
      <c r="AL156" t="s">
        <v>179</v>
      </c>
      <c r="AM156" t="s">
        <v>177</v>
      </c>
      <c r="AN156" t="s">
        <v>177</v>
      </c>
      <c r="AO156" t="s">
        <v>177</v>
      </c>
      <c r="AP156" t="s">
        <v>177</v>
      </c>
      <c r="AQ156" t="s">
        <v>177</v>
      </c>
      <c r="AR156" t="s">
        <v>179</v>
      </c>
      <c r="AS156" t="s">
        <v>181</v>
      </c>
      <c r="AT156">
        <v>0</v>
      </c>
      <c r="BE156" t="s">
        <v>235</v>
      </c>
      <c r="BF156" t="s">
        <v>177</v>
      </c>
      <c r="BG156" t="s">
        <v>175</v>
      </c>
      <c r="BH156" t="s">
        <v>177</v>
      </c>
      <c r="BI156" t="s">
        <v>188</v>
      </c>
      <c r="BJ156" t="s">
        <v>177</v>
      </c>
      <c r="BK156" t="s">
        <v>177</v>
      </c>
      <c r="BL156" t="s">
        <v>175</v>
      </c>
      <c r="BM156" t="s">
        <v>179</v>
      </c>
      <c r="BN156" t="s">
        <v>177</v>
      </c>
      <c r="BO156" t="s">
        <v>175</v>
      </c>
      <c r="BP156" t="s">
        <v>177</v>
      </c>
      <c r="BQ156" t="s">
        <v>177</v>
      </c>
      <c r="BR156" t="s">
        <v>177</v>
      </c>
      <c r="BS156" t="s">
        <v>177</v>
      </c>
      <c r="BT156">
        <f t="shared" si="30"/>
        <v>18</v>
      </c>
      <c r="BV156">
        <v>3</v>
      </c>
      <c r="BW156">
        <v>1</v>
      </c>
      <c r="BX156">
        <v>1</v>
      </c>
      <c r="BY156" t="s">
        <v>204</v>
      </c>
      <c r="BZ156" t="s">
        <v>180</v>
      </c>
      <c r="CA156" t="s">
        <v>179</v>
      </c>
      <c r="CB156" t="s">
        <v>177</v>
      </c>
      <c r="CC156" t="s">
        <v>179</v>
      </c>
      <c r="CD156" t="s">
        <v>177</v>
      </c>
      <c r="CE156" t="s">
        <v>177</v>
      </c>
      <c r="CF156" t="s">
        <v>187</v>
      </c>
      <c r="CG156">
        <v>1</v>
      </c>
      <c r="CH156" t="s">
        <v>376</v>
      </c>
      <c r="CI156" t="s">
        <v>1872</v>
      </c>
      <c r="CJ156" t="s">
        <v>179</v>
      </c>
      <c r="CK156" t="s">
        <v>177</v>
      </c>
      <c r="CL156" t="s">
        <v>179</v>
      </c>
      <c r="CM156" t="s">
        <v>179</v>
      </c>
      <c r="CN156" t="s">
        <v>177</v>
      </c>
      <c r="CO156" t="s">
        <v>177</v>
      </c>
      <c r="CP156" t="s">
        <v>177</v>
      </c>
      <c r="CQ156" t="s">
        <v>177</v>
      </c>
      <c r="CR156" t="s">
        <v>177</v>
      </c>
      <c r="CS156" t="s">
        <v>177</v>
      </c>
      <c r="CW156" t="s">
        <v>235</v>
      </c>
      <c r="CX156" t="s">
        <v>175</v>
      </c>
      <c r="DA156" t="s">
        <v>175</v>
      </c>
      <c r="DB156" t="s">
        <v>179</v>
      </c>
      <c r="DC156" t="s">
        <v>177</v>
      </c>
      <c r="DD156" t="s">
        <v>177</v>
      </c>
      <c r="DE156" s="18">
        <f t="shared" si="31"/>
        <v>3</v>
      </c>
      <c r="DF156" s="23">
        <v>2</v>
      </c>
      <c r="DG156" s="26">
        <f t="shared" si="32"/>
        <v>6</v>
      </c>
      <c r="DH156" s="18" t="s">
        <v>177</v>
      </c>
      <c r="DI156" s="23">
        <v>3</v>
      </c>
      <c r="DJ156" s="26">
        <f t="shared" si="33"/>
        <v>0</v>
      </c>
      <c r="DK156" t="s">
        <v>177</v>
      </c>
      <c r="DL156" t="s">
        <v>179</v>
      </c>
      <c r="DM156" t="s">
        <v>177</v>
      </c>
      <c r="DN156" t="s">
        <v>177</v>
      </c>
      <c r="DO156" s="18">
        <f t="shared" si="43"/>
        <v>1</v>
      </c>
      <c r="DP156" s="23">
        <v>4</v>
      </c>
      <c r="DQ156" s="26">
        <f t="shared" si="34"/>
        <v>4</v>
      </c>
      <c r="DR156" t="s">
        <v>175</v>
      </c>
      <c r="DS156" s="18" t="s">
        <v>175</v>
      </c>
      <c r="DT156" s="23">
        <v>0.5</v>
      </c>
      <c r="DU156" s="26">
        <f t="shared" si="35"/>
        <v>1</v>
      </c>
      <c r="DV156" t="s">
        <v>175</v>
      </c>
      <c r="DW156" t="s">
        <v>187</v>
      </c>
      <c r="DX156" s="18">
        <f t="shared" si="36"/>
        <v>6</v>
      </c>
      <c r="DY156" s="23">
        <v>4</v>
      </c>
      <c r="DZ156" s="26">
        <f t="shared" si="37"/>
        <v>24</v>
      </c>
      <c r="EA156" t="s">
        <v>177</v>
      </c>
      <c r="EB156" s="18" t="s">
        <v>177</v>
      </c>
      <c r="EC156" s="23">
        <v>1</v>
      </c>
      <c r="ED156" s="26">
        <f t="shared" si="38"/>
        <v>0</v>
      </c>
      <c r="EE156" t="s">
        <v>177</v>
      </c>
      <c r="EF156" s="18" t="s">
        <v>177</v>
      </c>
      <c r="EG156" s="23">
        <v>1</v>
      </c>
      <c r="EH156" s="26">
        <f t="shared" si="39"/>
        <v>0</v>
      </c>
      <c r="EI156" t="s">
        <v>188</v>
      </c>
      <c r="EJ156" s="18" t="s">
        <v>188</v>
      </c>
      <c r="EK156" s="23">
        <v>0.5</v>
      </c>
      <c r="EL156" s="26">
        <f t="shared" si="40"/>
        <v>2.5</v>
      </c>
      <c r="EM156" t="s">
        <v>177</v>
      </c>
      <c r="EN156" s="18" t="s">
        <v>177</v>
      </c>
      <c r="EO156" s="23">
        <v>0</v>
      </c>
      <c r="EP156" s="3">
        <f t="shared" si="41"/>
        <v>37.5</v>
      </c>
      <c r="EQ156" s="29">
        <f t="shared" si="42"/>
        <v>17</v>
      </c>
      <c r="ER156">
        <v>1</v>
      </c>
      <c r="ES156" t="s">
        <v>945</v>
      </c>
      <c r="EV156" t="s">
        <v>183</v>
      </c>
      <c r="EW156">
        <v>1</v>
      </c>
      <c r="EX156">
        <v>1</v>
      </c>
      <c r="EY156">
        <v>1</v>
      </c>
      <c r="EZ156">
        <v>1</v>
      </c>
      <c r="FA156">
        <v>1</v>
      </c>
      <c r="FB156">
        <v>1</v>
      </c>
      <c r="FE156">
        <v>1</v>
      </c>
      <c r="FG156" t="s">
        <v>186</v>
      </c>
      <c r="FH156" t="s">
        <v>187</v>
      </c>
      <c r="FI156" t="s">
        <v>188</v>
      </c>
      <c r="FJ156" t="s">
        <v>186</v>
      </c>
      <c r="FK156" t="s">
        <v>179</v>
      </c>
      <c r="FL156" t="s">
        <v>177</v>
      </c>
      <c r="FO156" t="s">
        <v>190</v>
      </c>
      <c r="FP156" t="s">
        <v>191</v>
      </c>
      <c r="FQ156" t="s">
        <v>191</v>
      </c>
      <c r="FR156" t="s">
        <v>191</v>
      </c>
      <c r="FS156" t="s">
        <v>191</v>
      </c>
      <c r="FT156" t="s">
        <v>191</v>
      </c>
      <c r="FU156" t="s">
        <v>190</v>
      </c>
      <c r="FV156" t="s">
        <v>191</v>
      </c>
      <c r="FW156" t="s">
        <v>191</v>
      </c>
      <c r="FX156" t="s">
        <v>191</v>
      </c>
      <c r="FY156">
        <v>1</v>
      </c>
      <c r="FZ156" t="s">
        <v>179</v>
      </c>
      <c r="GA156" t="s">
        <v>1873</v>
      </c>
      <c r="GB156" t="s">
        <v>1874</v>
      </c>
      <c r="GC156" t="s">
        <v>1875</v>
      </c>
      <c r="GD156" t="s">
        <v>751</v>
      </c>
      <c r="GE156" t="s">
        <v>1452</v>
      </c>
      <c r="GX156">
        <v>39695195</v>
      </c>
      <c r="GY156" t="s">
        <v>1876</v>
      </c>
      <c r="GZ156" t="s">
        <v>1877</v>
      </c>
      <c r="HB156">
        <v>155</v>
      </c>
    </row>
    <row r="157" spans="1:210" x14ac:dyDescent="0.25">
      <c r="A157" t="s">
        <v>1878</v>
      </c>
      <c r="B157" t="s">
        <v>1879</v>
      </c>
      <c r="F157" t="s">
        <v>940</v>
      </c>
      <c r="G157" t="s">
        <v>1859</v>
      </c>
      <c r="H157" t="s">
        <v>169</v>
      </c>
      <c r="I157" t="s">
        <v>170</v>
      </c>
      <c r="J157" t="s">
        <v>1188</v>
      </c>
      <c r="K157" t="s">
        <v>1880</v>
      </c>
      <c r="L157" t="s">
        <v>1881</v>
      </c>
      <c r="M157">
        <v>2</v>
      </c>
      <c r="N157">
        <v>1</v>
      </c>
      <c r="O157">
        <v>2</v>
      </c>
      <c r="P157" t="s">
        <v>232</v>
      </c>
      <c r="Q157" t="s">
        <v>186</v>
      </c>
      <c r="R157" t="s">
        <v>175</v>
      </c>
      <c r="S157" t="s">
        <v>187</v>
      </c>
      <c r="T157" t="s">
        <v>177</v>
      </c>
      <c r="U157">
        <v>0</v>
      </c>
      <c r="V157">
        <v>0</v>
      </c>
      <c r="W157">
        <v>1</v>
      </c>
      <c r="X157">
        <v>1</v>
      </c>
      <c r="Y157" t="s">
        <v>3357</v>
      </c>
      <c r="Z157" t="s">
        <v>177</v>
      </c>
      <c r="AA157" t="s">
        <v>179</v>
      </c>
      <c r="AB157" t="s">
        <v>179</v>
      </c>
      <c r="AC157" t="s">
        <v>177</v>
      </c>
      <c r="AD157" t="s">
        <v>177</v>
      </c>
      <c r="AE157" t="s">
        <v>179</v>
      </c>
      <c r="AF157" t="s">
        <v>177</v>
      </c>
      <c r="AG157" t="s">
        <v>177</v>
      </c>
      <c r="AH157" t="s">
        <v>177</v>
      </c>
      <c r="AI157" t="s">
        <v>177</v>
      </c>
      <c r="AJ157" t="s">
        <v>177</v>
      </c>
      <c r="AK157" t="s">
        <v>177</v>
      </c>
      <c r="AL157" t="s">
        <v>177</v>
      </c>
      <c r="AM157" t="s">
        <v>177</v>
      </c>
      <c r="AN157" t="s">
        <v>177</v>
      </c>
      <c r="AO157" t="s">
        <v>177</v>
      </c>
      <c r="AP157" t="s">
        <v>177</v>
      </c>
      <c r="AQ157" t="s">
        <v>177</v>
      </c>
      <c r="AR157" t="s">
        <v>179</v>
      </c>
      <c r="AS157" t="s">
        <v>314</v>
      </c>
      <c r="AT157">
        <v>0</v>
      </c>
      <c r="BE157" t="s">
        <v>188</v>
      </c>
      <c r="BF157" t="s">
        <v>177</v>
      </c>
      <c r="BG157" t="s">
        <v>175</v>
      </c>
      <c r="BH157" t="s">
        <v>177</v>
      </c>
      <c r="BI157" t="s">
        <v>188</v>
      </c>
      <c r="BJ157" t="s">
        <v>177</v>
      </c>
      <c r="BK157" t="s">
        <v>177</v>
      </c>
      <c r="BL157" t="s">
        <v>183</v>
      </c>
      <c r="BM157" t="s">
        <v>175</v>
      </c>
      <c r="BN157" t="s">
        <v>177</v>
      </c>
      <c r="BO157" t="s">
        <v>175</v>
      </c>
      <c r="BP157" t="s">
        <v>179</v>
      </c>
      <c r="BQ157" t="s">
        <v>177</v>
      </c>
      <c r="BR157" t="s">
        <v>177</v>
      </c>
      <c r="BS157" t="s">
        <v>177</v>
      </c>
      <c r="BT157">
        <f t="shared" si="30"/>
        <v>27</v>
      </c>
      <c r="BV157">
        <v>3</v>
      </c>
      <c r="BW157">
        <v>1</v>
      </c>
      <c r="BX157">
        <v>1</v>
      </c>
      <c r="BY157" t="s">
        <v>249</v>
      </c>
      <c r="BZ157" t="s">
        <v>314</v>
      </c>
      <c r="CA157" t="s">
        <v>177</v>
      </c>
      <c r="CB157" t="s">
        <v>177</v>
      </c>
      <c r="CC157" t="s">
        <v>179</v>
      </c>
      <c r="CD157" t="s">
        <v>177</v>
      </c>
      <c r="CE157" t="s">
        <v>175</v>
      </c>
      <c r="CF157" t="s">
        <v>177</v>
      </c>
      <c r="CG157">
        <v>0</v>
      </c>
      <c r="CW157" t="s">
        <v>186</v>
      </c>
      <c r="CX157" t="s">
        <v>188</v>
      </c>
      <c r="DA157" t="s">
        <v>175</v>
      </c>
      <c r="DB157" t="s">
        <v>187</v>
      </c>
      <c r="DC157" t="s">
        <v>177</v>
      </c>
      <c r="DD157" t="s">
        <v>177</v>
      </c>
      <c r="DE157" s="18">
        <f t="shared" si="31"/>
        <v>6</v>
      </c>
      <c r="DF157" s="23">
        <v>2</v>
      </c>
      <c r="DG157" s="26">
        <f t="shared" si="32"/>
        <v>12</v>
      </c>
      <c r="DH157" s="18" t="s">
        <v>177</v>
      </c>
      <c r="DI157" s="23">
        <v>3</v>
      </c>
      <c r="DJ157" s="26">
        <f t="shared" si="33"/>
        <v>0</v>
      </c>
      <c r="DK157" t="s">
        <v>177</v>
      </c>
      <c r="DL157" t="s">
        <v>175</v>
      </c>
      <c r="DM157" t="s">
        <v>177</v>
      </c>
      <c r="DN157" t="s">
        <v>177</v>
      </c>
      <c r="DO157" s="18">
        <f t="shared" si="43"/>
        <v>2</v>
      </c>
      <c r="DP157" s="23">
        <v>4</v>
      </c>
      <c r="DQ157" s="26">
        <f t="shared" si="34"/>
        <v>8</v>
      </c>
      <c r="DR157" t="s">
        <v>186</v>
      </c>
      <c r="DS157" s="18" t="s">
        <v>186</v>
      </c>
      <c r="DT157" s="23">
        <v>0.5</v>
      </c>
      <c r="DU157" s="26">
        <f t="shared" si="35"/>
        <v>1.5</v>
      </c>
      <c r="DV157" t="s">
        <v>177</v>
      </c>
      <c r="DW157" t="s">
        <v>187</v>
      </c>
      <c r="DX157" s="18">
        <f t="shared" si="36"/>
        <v>4</v>
      </c>
      <c r="DY157" s="23">
        <v>4</v>
      </c>
      <c r="DZ157" s="26">
        <f t="shared" si="37"/>
        <v>16</v>
      </c>
      <c r="EA157" t="s">
        <v>179</v>
      </c>
      <c r="EB157" s="18" t="s">
        <v>179</v>
      </c>
      <c r="EC157" s="23">
        <v>1</v>
      </c>
      <c r="ED157" s="26">
        <f t="shared" si="38"/>
        <v>1</v>
      </c>
      <c r="EE157" t="s">
        <v>175</v>
      </c>
      <c r="EF157" s="18" t="s">
        <v>175</v>
      </c>
      <c r="EG157" s="23">
        <v>1</v>
      </c>
      <c r="EH157" s="26">
        <f t="shared" si="39"/>
        <v>2</v>
      </c>
      <c r="EI157" t="s">
        <v>188</v>
      </c>
      <c r="EJ157" s="18" t="s">
        <v>188</v>
      </c>
      <c r="EK157" s="23">
        <v>0.5</v>
      </c>
      <c r="EL157" s="26">
        <f t="shared" si="40"/>
        <v>2.5</v>
      </c>
      <c r="EM157" t="s">
        <v>177</v>
      </c>
      <c r="EN157" s="18" t="s">
        <v>177</v>
      </c>
      <c r="EO157" s="23">
        <v>0</v>
      </c>
      <c r="EP157" s="3">
        <f t="shared" si="41"/>
        <v>43</v>
      </c>
      <c r="EQ157" s="29">
        <f t="shared" si="42"/>
        <v>23</v>
      </c>
      <c r="ER157">
        <v>1</v>
      </c>
      <c r="ES157" t="s">
        <v>945</v>
      </c>
      <c r="EV157" t="s">
        <v>188</v>
      </c>
      <c r="EW157">
        <v>1</v>
      </c>
      <c r="EX157">
        <v>1</v>
      </c>
      <c r="EY157">
        <v>1</v>
      </c>
      <c r="EZ157">
        <v>1</v>
      </c>
      <c r="FA157">
        <v>0</v>
      </c>
      <c r="FE157">
        <v>1</v>
      </c>
      <c r="FG157" t="s">
        <v>188</v>
      </c>
      <c r="FH157" t="s">
        <v>186</v>
      </c>
      <c r="FI157" t="s">
        <v>235</v>
      </c>
      <c r="FJ157" t="s">
        <v>186</v>
      </c>
      <c r="FK157" t="s">
        <v>175</v>
      </c>
      <c r="FL157" t="s">
        <v>177</v>
      </c>
      <c r="FO157" t="s">
        <v>190</v>
      </c>
      <c r="FP157" t="s">
        <v>190</v>
      </c>
      <c r="FQ157" t="s">
        <v>191</v>
      </c>
      <c r="FR157" t="s">
        <v>191</v>
      </c>
      <c r="FS157" t="s">
        <v>191</v>
      </c>
      <c r="FT157" t="s">
        <v>191</v>
      </c>
      <c r="FU157" t="s">
        <v>190</v>
      </c>
      <c r="FV157" t="s">
        <v>191</v>
      </c>
      <c r="FW157" t="s">
        <v>191</v>
      </c>
      <c r="FX157" t="s">
        <v>191</v>
      </c>
      <c r="FY157">
        <v>1</v>
      </c>
      <c r="FZ157" t="s">
        <v>175</v>
      </c>
      <c r="GA157" t="s">
        <v>1882</v>
      </c>
      <c r="GB157" t="s">
        <v>1883</v>
      </c>
      <c r="GC157" t="s">
        <v>1884</v>
      </c>
      <c r="GD157" t="s">
        <v>1885</v>
      </c>
      <c r="GE157" t="s">
        <v>307</v>
      </c>
      <c r="GX157">
        <v>39695197</v>
      </c>
      <c r="GY157" t="s">
        <v>1886</v>
      </c>
      <c r="GZ157" t="s">
        <v>1887</v>
      </c>
      <c r="HB157">
        <v>156</v>
      </c>
    </row>
    <row r="158" spans="1:210" x14ac:dyDescent="0.25">
      <c r="A158" t="s">
        <v>1888</v>
      </c>
      <c r="B158" t="s">
        <v>1889</v>
      </c>
      <c r="F158" t="s">
        <v>940</v>
      </c>
      <c r="G158" t="s">
        <v>1859</v>
      </c>
      <c r="H158" t="s">
        <v>169</v>
      </c>
      <c r="I158" t="s">
        <v>170</v>
      </c>
      <c r="J158" t="s">
        <v>1188</v>
      </c>
      <c r="K158" t="s">
        <v>1890</v>
      </c>
      <c r="L158" t="s">
        <v>1891</v>
      </c>
      <c r="M158">
        <v>2</v>
      </c>
      <c r="N158">
        <v>2</v>
      </c>
      <c r="O158">
        <v>2</v>
      </c>
      <c r="P158" t="s">
        <v>176</v>
      </c>
      <c r="Q158" t="s">
        <v>179</v>
      </c>
      <c r="R158" t="s">
        <v>179</v>
      </c>
      <c r="S158" t="s">
        <v>188</v>
      </c>
      <c r="T158" t="s">
        <v>179</v>
      </c>
      <c r="U158">
        <v>1</v>
      </c>
      <c r="V158">
        <v>0</v>
      </c>
      <c r="W158">
        <v>1</v>
      </c>
      <c r="X158">
        <v>1</v>
      </c>
      <c r="Y158" t="s">
        <v>3377</v>
      </c>
      <c r="Z158" t="s">
        <v>177</v>
      </c>
      <c r="AA158" t="s">
        <v>179</v>
      </c>
      <c r="AB158" t="s">
        <v>179</v>
      </c>
      <c r="AC158" t="s">
        <v>177</v>
      </c>
      <c r="AD158" t="s">
        <v>177</v>
      </c>
      <c r="AE158" t="s">
        <v>177</v>
      </c>
      <c r="AF158" t="s">
        <v>177</v>
      </c>
      <c r="AG158" t="s">
        <v>177</v>
      </c>
      <c r="AH158" t="s">
        <v>177</v>
      </c>
      <c r="AI158" t="s">
        <v>177</v>
      </c>
      <c r="AJ158" t="s">
        <v>177</v>
      </c>
      <c r="AK158" t="s">
        <v>179</v>
      </c>
      <c r="AL158" t="s">
        <v>177</v>
      </c>
      <c r="AM158" t="s">
        <v>177</v>
      </c>
      <c r="AN158" t="s">
        <v>177</v>
      </c>
      <c r="AO158" t="s">
        <v>177</v>
      </c>
      <c r="AP158" t="s">
        <v>177</v>
      </c>
      <c r="AQ158" t="s">
        <v>177</v>
      </c>
      <c r="AR158" t="s">
        <v>175</v>
      </c>
      <c r="AS158" t="s">
        <v>180</v>
      </c>
      <c r="AT158">
        <v>0</v>
      </c>
      <c r="BE158" t="s">
        <v>205</v>
      </c>
      <c r="BF158" t="s">
        <v>177</v>
      </c>
      <c r="BG158" t="s">
        <v>186</v>
      </c>
      <c r="BH158" t="s">
        <v>177</v>
      </c>
      <c r="BI158" t="s">
        <v>188</v>
      </c>
      <c r="BJ158" t="s">
        <v>177</v>
      </c>
      <c r="BK158" t="s">
        <v>177</v>
      </c>
      <c r="BL158" t="s">
        <v>235</v>
      </c>
      <c r="BM158" t="s">
        <v>175</v>
      </c>
      <c r="BN158" t="s">
        <v>177</v>
      </c>
      <c r="BO158" t="s">
        <v>175</v>
      </c>
      <c r="BP158" t="s">
        <v>177</v>
      </c>
      <c r="BQ158" t="s">
        <v>177</v>
      </c>
      <c r="BR158" t="s">
        <v>177</v>
      </c>
      <c r="BS158" t="s">
        <v>177</v>
      </c>
      <c r="BT158">
        <f t="shared" si="30"/>
        <v>33</v>
      </c>
      <c r="BV158">
        <v>3</v>
      </c>
      <c r="BW158">
        <v>1</v>
      </c>
      <c r="BX158">
        <v>1</v>
      </c>
      <c r="BY158" t="s">
        <v>314</v>
      </c>
      <c r="BZ158" t="s">
        <v>181</v>
      </c>
      <c r="CA158" t="s">
        <v>177</v>
      </c>
      <c r="CB158" t="s">
        <v>177</v>
      </c>
      <c r="CC158" t="s">
        <v>179</v>
      </c>
      <c r="CD158" t="s">
        <v>177</v>
      </c>
      <c r="CE158" t="s">
        <v>186</v>
      </c>
      <c r="CF158" t="s">
        <v>179</v>
      </c>
      <c r="CG158">
        <v>1</v>
      </c>
      <c r="CH158" t="s">
        <v>376</v>
      </c>
      <c r="CI158" t="s">
        <v>1892</v>
      </c>
      <c r="CJ158" t="s">
        <v>179</v>
      </c>
      <c r="CK158" t="s">
        <v>179</v>
      </c>
      <c r="CL158" t="s">
        <v>179</v>
      </c>
      <c r="CM158" t="s">
        <v>179</v>
      </c>
      <c r="CN158" t="s">
        <v>177</v>
      </c>
      <c r="CO158" t="s">
        <v>177</v>
      </c>
      <c r="CP158" t="s">
        <v>177</v>
      </c>
      <c r="CQ158" t="s">
        <v>177</v>
      </c>
      <c r="CR158" t="s">
        <v>177</v>
      </c>
      <c r="CS158" t="s">
        <v>177</v>
      </c>
      <c r="CW158" t="s">
        <v>186</v>
      </c>
      <c r="CX158" t="s">
        <v>187</v>
      </c>
      <c r="DA158" t="s">
        <v>175</v>
      </c>
      <c r="DB158" t="s">
        <v>186</v>
      </c>
      <c r="DC158" t="s">
        <v>177</v>
      </c>
      <c r="DD158" t="s">
        <v>177</v>
      </c>
      <c r="DE158" s="18">
        <f t="shared" si="31"/>
        <v>5</v>
      </c>
      <c r="DF158" s="23">
        <v>2</v>
      </c>
      <c r="DG158" s="26">
        <f t="shared" si="32"/>
        <v>10</v>
      </c>
      <c r="DH158" s="18" t="s">
        <v>177</v>
      </c>
      <c r="DI158" s="23">
        <v>3</v>
      </c>
      <c r="DJ158" s="26">
        <f t="shared" si="33"/>
        <v>0</v>
      </c>
      <c r="DK158" t="s">
        <v>177</v>
      </c>
      <c r="DL158" t="s">
        <v>177</v>
      </c>
      <c r="DM158" t="s">
        <v>177</v>
      </c>
      <c r="DN158" t="s">
        <v>177</v>
      </c>
      <c r="DO158" s="18">
        <f t="shared" si="43"/>
        <v>0</v>
      </c>
      <c r="DP158" s="23">
        <v>4</v>
      </c>
      <c r="DQ158" s="26">
        <f t="shared" si="34"/>
        <v>0</v>
      </c>
      <c r="DR158" t="s">
        <v>186</v>
      </c>
      <c r="DS158" s="18" t="s">
        <v>186</v>
      </c>
      <c r="DT158" s="23">
        <v>0.5</v>
      </c>
      <c r="DU158" s="26">
        <f t="shared" si="35"/>
        <v>1.5</v>
      </c>
      <c r="DV158" t="s">
        <v>177</v>
      </c>
      <c r="DW158" t="s">
        <v>188</v>
      </c>
      <c r="DX158" s="18">
        <f t="shared" si="36"/>
        <v>5</v>
      </c>
      <c r="DY158" s="23">
        <v>4</v>
      </c>
      <c r="DZ158" s="26">
        <f t="shared" si="37"/>
        <v>20</v>
      </c>
      <c r="EA158" t="s">
        <v>175</v>
      </c>
      <c r="EB158" s="18" t="s">
        <v>175</v>
      </c>
      <c r="EC158" s="23">
        <v>1</v>
      </c>
      <c r="ED158" s="26">
        <f t="shared" si="38"/>
        <v>2</v>
      </c>
      <c r="EE158" t="s">
        <v>179</v>
      </c>
      <c r="EF158" s="18" t="s">
        <v>179</v>
      </c>
      <c r="EG158" s="23">
        <v>1</v>
      </c>
      <c r="EH158" s="26">
        <f t="shared" si="39"/>
        <v>1</v>
      </c>
      <c r="EI158" t="s">
        <v>235</v>
      </c>
      <c r="EJ158" s="18" t="s">
        <v>235</v>
      </c>
      <c r="EK158" s="23">
        <v>0.5</v>
      </c>
      <c r="EL158" s="26">
        <f t="shared" si="40"/>
        <v>3</v>
      </c>
      <c r="EM158" t="s">
        <v>177</v>
      </c>
      <c r="EN158" s="18" t="s">
        <v>177</v>
      </c>
      <c r="EO158" s="23">
        <v>0</v>
      </c>
      <c r="EP158" s="3">
        <f t="shared" si="41"/>
        <v>37.5</v>
      </c>
      <c r="EQ158" s="29">
        <f t="shared" si="42"/>
        <v>22</v>
      </c>
      <c r="ER158">
        <v>1</v>
      </c>
      <c r="ES158" t="s">
        <v>945</v>
      </c>
      <c r="EV158" t="s">
        <v>188</v>
      </c>
      <c r="EW158">
        <v>1</v>
      </c>
      <c r="EX158">
        <v>1</v>
      </c>
      <c r="EY158">
        <v>1</v>
      </c>
      <c r="EZ158">
        <v>2</v>
      </c>
      <c r="FA158">
        <v>1</v>
      </c>
      <c r="FB158">
        <v>2</v>
      </c>
      <c r="FE158">
        <v>1</v>
      </c>
      <c r="FG158" t="s">
        <v>188</v>
      </c>
      <c r="FH158" t="s">
        <v>235</v>
      </c>
      <c r="FI158" t="s">
        <v>235</v>
      </c>
      <c r="FJ158" t="s">
        <v>186</v>
      </c>
      <c r="FK158" t="s">
        <v>175</v>
      </c>
      <c r="FL158" t="s">
        <v>177</v>
      </c>
      <c r="FO158" t="s">
        <v>190</v>
      </c>
      <c r="FP158" t="s">
        <v>190</v>
      </c>
      <c r="FQ158" t="s">
        <v>191</v>
      </c>
      <c r="FR158" t="s">
        <v>191</v>
      </c>
      <c r="FS158" t="s">
        <v>191</v>
      </c>
      <c r="FT158" t="s">
        <v>191</v>
      </c>
      <c r="FU158" t="s">
        <v>190</v>
      </c>
      <c r="FV158" t="s">
        <v>191</v>
      </c>
      <c r="FW158" t="s">
        <v>191</v>
      </c>
      <c r="FX158" t="s">
        <v>191</v>
      </c>
      <c r="FY158">
        <v>0</v>
      </c>
      <c r="FZ158" t="s">
        <v>179</v>
      </c>
      <c r="GA158" t="s">
        <v>1893</v>
      </c>
      <c r="GB158" t="s">
        <v>1894</v>
      </c>
      <c r="GC158" t="s">
        <v>1895</v>
      </c>
      <c r="GD158" t="s">
        <v>1896</v>
      </c>
      <c r="GE158" t="s">
        <v>1897</v>
      </c>
      <c r="GX158">
        <v>39695200</v>
      </c>
      <c r="GY158" t="s">
        <v>1898</v>
      </c>
      <c r="GZ158" t="s">
        <v>1899</v>
      </c>
      <c r="HB158">
        <v>157</v>
      </c>
    </row>
    <row r="159" spans="1:210" x14ac:dyDescent="0.25">
      <c r="A159" t="s">
        <v>1900</v>
      </c>
      <c r="B159" t="s">
        <v>1901</v>
      </c>
      <c r="F159" t="s">
        <v>940</v>
      </c>
      <c r="G159" t="s">
        <v>1859</v>
      </c>
      <c r="H159" t="s">
        <v>169</v>
      </c>
      <c r="I159" t="s">
        <v>170</v>
      </c>
      <c r="J159" t="s">
        <v>1188</v>
      </c>
      <c r="K159" t="s">
        <v>1902</v>
      </c>
      <c r="L159" t="s">
        <v>1903</v>
      </c>
      <c r="M159">
        <v>2</v>
      </c>
      <c r="N159">
        <v>2</v>
      </c>
      <c r="O159">
        <v>2</v>
      </c>
      <c r="P159" t="s">
        <v>188</v>
      </c>
      <c r="Q159" t="s">
        <v>179</v>
      </c>
      <c r="R159" t="s">
        <v>175</v>
      </c>
      <c r="S159" t="s">
        <v>179</v>
      </c>
      <c r="T159" t="s">
        <v>179</v>
      </c>
      <c r="U159">
        <v>0</v>
      </c>
      <c r="V159">
        <v>0</v>
      </c>
      <c r="W159">
        <v>1</v>
      </c>
      <c r="X159">
        <v>1</v>
      </c>
      <c r="Y159" t="s">
        <v>3357</v>
      </c>
      <c r="Z159" t="s">
        <v>177</v>
      </c>
      <c r="AA159" t="s">
        <v>179</v>
      </c>
      <c r="AB159" t="s">
        <v>179</v>
      </c>
      <c r="AC159" t="s">
        <v>177</v>
      </c>
      <c r="AD159" t="s">
        <v>177</v>
      </c>
      <c r="AE159" t="s">
        <v>179</v>
      </c>
      <c r="AF159" t="s">
        <v>177</v>
      </c>
      <c r="AG159" t="s">
        <v>177</v>
      </c>
      <c r="AH159" t="s">
        <v>177</v>
      </c>
      <c r="AI159" t="s">
        <v>177</v>
      </c>
      <c r="AJ159" t="s">
        <v>177</v>
      </c>
      <c r="AK159" t="s">
        <v>177</v>
      </c>
      <c r="AL159" t="s">
        <v>177</v>
      </c>
      <c r="AM159" t="s">
        <v>177</v>
      </c>
      <c r="AN159" t="s">
        <v>177</v>
      </c>
      <c r="AO159" t="s">
        <v>177</v>
      </c>
      <c r="AP159" t="s">
        <v>177</v>
      </c>
      <c r="AQ159" t="s">
        <v>177</v>
      </c>
      <c r="AR159" t="s">
        <v>179</v>
      </c>
      <c r="AS159" t="s">
        <v>181</v>
      </c>
      <c r="AT159">
        <v>0</v>
      </c>
      <c r="BE159" t="s">
        <v>188</v>
      </c>
      <c r="BF159" t="s">
        <v>177</v>
      </c>
      <c r="BG159" t="s">
        <v>175</v>
      </c>
      <c r="BH159" t="s">
        <v>177</v>
      </c>
      <c r="BI159" t="s">
        <v>186</v>
      </c>
      <c r="BJ159" t="s">
        <v>177</v>
      </c>
      <c r="BK159" t="s">
        <v>177</v>
      </c>
      <c r="BL159" t="s">
        <v>188</v>
      </c>
      <c r="BM159" t="s">
        <v>175</v>
      </c>
      <c r="BN159" t="s">
        <v>177</v>
      </c>
      <c r="BO159" t="s">
        <v>175</v>
      </c>
      <c r="BP159" t="s">
        <v>177</v>
      </c>
      <c r="BQ159" t="s">
        <v>177</v>
      </c>
      <c r="BR159" t="s">
        <v>177</v>
      </c>
      <c r="BS159" t="s">
        <v>179</v>
      </c>
      <c r="BT159">
        <f t="shared" si="30"/>
        <v>20</v>
      </c>
      <c r="BV159">
        <v>3</v>
      </c>
      <c r="BW159">
        <v>1</v>
      </c>
      <c r="BX159">
        <v>1</v>
      </c>
      <c r="BY159" t="s">
        <v>376</v>
      </c>
      <c r="BZ159" t="s">
        <v>314</v>
      </c>
      <c r="CA159" t="s">
        <v>177</v>
      </c>
      <c r="CB159" t="s">
        <v>177</v>
      </c>
      <c r="CC159" t="s">
        <v>177</v>
      </c>
      <c r="CD159" t="s">
        <v>177</v>
      </c>
      <c r="CE159" t="s">
        <v>175</v>
      </c>
      <c r="CF159" t="s">
        <v>187</v>
      </c>
      <c r="CG159">
        <v>1</v>
      </c>
      <c r="CH159" t="s">
        <v>180</v>
      </c>
      <c r="CI159" t="s">
        <v>1904</v>
      </c>
      <c r="CJ159" t="s">
        <v>179</v>
      </c>
      <c r="CK159" t="s">
        <v>179</v>
      </c>
      <c r="CL159" t="s">
        <v>179</v>
      </c>
      <c r="CM159" t="s">
        <v>177</v>
      </c>
      <c r="CN159" t="s">
        <v>177</v>
      </c>
      <c r="CO159" t="s">
        <v>177</v>
      </c>
      <c r="CP159" t="s">
        <v>177</v>
      </c>
      <c r="CQ159" t="s">
        <v>177</v>
      </c>
      <c r="CR159" t="s">
        <v>177</v>
      </c>
      <c r="CS159" t="s">
        <v>177</v>
      </c>
      <c r="CW159" t="s">
        <v>186</v>
      </c>
      <c r="CX159" t="s">
        <v>175</v>
      </c>
      <c r="DA159" t="s">
        <v>175</v>
      </c>
      <c r="DB159" t="s">
        <v>186</v>
      </c>
      <c r="DC159" t="s">
        <v>177</v>
      </c>
      <c r="DD159" t="s">
        <v>177</v>
      </c>
      <c r="DE159" s="18">
        <f t="shared" si="31"/>
        <v>5</v>
      </c>
      <c r="DF159" s="23">
        <v>2</v>
      </c>
      <c r="DG159" s="26">
        <f t="shared" si="32"/>
        <v>10</v>
      </c>
      <c r="DH159" s="18" t="s">
        <v>177</v>
      </c>
      <c r="DI159" s="23">
        <v>3</v>
      </c>
      <c r="DJ159" s="26">
        <f t="shared" si="33"/>
        <v>0</v>
      </c>
      <c r="DK159" t="s">
        <v>177</v>
      </c>
      <c r="DL159" t="s">
        <v>177</v>
      </c>
      <c r="DM159" t="s">
        <v>177</v>
      </c>
      <c r="DN159" t="s">
        <v>177</v>
      </c>
      <c r="DO159" s="18">
        <f t="shared" si="43"/>
        <v>0</v>
      </c>
      <c r="DP159" s="23">
        <v>4</v>
      </c>
      <c r="DQ159" s="26">
        <f t="shared" si="34"/>
        <v>0</v>
      </c>
      <c r="DR159" t="s">
        <v>187</v>
      </c>
      <c r="DS159" s="18" t="s">
        <v>187</v>
      </c>
      <c r="DT159" s="23">
        <v>0.5</v>
      </c>
      <c r="DU159" s="26">
        <f t="shared" si="35"/>
        <v>2</v>
      </c>
      <c r="DV159" t="s">
        <v>177</v>
      </c>
      <c r="DW159" t="s">
        <v>187</v>
      </c>
      <c r="DX159" s="18">
        <f t="shared" si="36"/>
        <v>4</v>
      </c>
      <c r="DY159" s="23">
        <v>4</v>
      </c>
      <c r="DZ159" s="26">
        <f t="shared" si="37"/>
        <v>16</v>
      </c>
      <c r="EA159" t="s">
        <v>179</v>
      </c>
      <c r="EB159" s="18" t="s">
        <v>179</v>
      </c>
      <c r="EC159" s="23">
        <v>1</v>
      </c>
      <c r="ED159" s="26">
        <f t="shared" si="38"/>
        <v>1</v>
      </c>
      <c r="EE159" t="s">
        <v>179</v>
      </c>
      <c r="EF159" s="18" t="s">
        <v>179</v>
      </c>
      <c r="EG159" s="23">
        <v>1</v>
      </c>
      <c r="EH159" s="26">
        <f t="shared" si="39"/>
        <v>1</v>
      </c>
      <c r="EI159" t="s">
        <v>187</v>
      </c>
      <c r="EJ159" s="18" t="s">
        <v>187</v>
      </c>
      <c r="EK159" s="23">
        <v>0.5</v>
      </c>
      <c r="EL159" s="26">
        <f t="shared" si="40"/>
        <v>2</v>
      </c>
      <c r="EM159" t="s">
        <v>177</v>
      </c>
      <c r="EN159" s="18" t="s">
        <v>177</v>
      </c>
      <c r="EO159" s="23">
        <v>0</v>
      </c>
      <c r="EP159" s="3">
        <f t="shared" si="41"/>
        <v>32</v>
      </c>
      <c r="EQ159" s="29">
        <f t="shared" si="42"/>
        <v>19</v>
      </c>
      <c r="ER159">
        <v>1</v>
      </c>
      <c r="ES159" t="s">
        <v>945</v>
      </c>
      <c r="EV159" t="s">
        <v>183</v>
      </c>
      <c r="EW159">
        <v>1</v>
      </c>
      <c r="EX159">
        <v>1</v>
      </c>
      <c r="EY159">
        <v>0</v>
      </c>
      <c r="FA159">
        <v>0</v>
      </c>
      <c r="FE159">
        <v>0</v>
      </c>
      <c r="FG159" t="s">
        <v>188</v>
      </c>
      <c r="FH159" t="s">
        <v>186</v>
      </c>
      <c r="FI159" t="s">
        <v>187</v>
      </c>
      <c r="FJ159" t="s">
        <v>175</v>
      </c>
      <c r="FK159" t="s">
        <v>177</v>
      </c>
      <c r="FL159" t="s">
        <v>177</v>
      </c>
      <c r="FO159" t="s">
        <v>190</v>
      </c>
      <c r="FP159" t="s">
        <v>190</v>
      </c>
      <c r="FQ159" t="s">
        <v>191</v>
      </c>
      <c r="FR159" t="s">
        <v>191</v>
      </c>
      <c r="FS159" t="s">
        <v>191</v>
      </c>
      <c r="FT159" t="s">
        <v>191</v>
      </c>
      <c r="FU159" t="s">
        <v>190</v>
      </c>
      <c r="FV159" t="s">
        <v>191</v>
      </c>
      <c r="FW159" t="s">
        <v>191</v>
      </c>
      <c r="FX159" t="s">
        <v>191</v>
      </c>
      <c r="FY159">
        <v>1</v>
      </c>
      <c r="FZ159" t="s">
        <v>179</v>
      </c>
      <c r="GA159" t="s">
        <v>1905</v>
      </c>
      <c r="GB159" t="s">
        <v>1906</v>
      </c>
      <c r="GC159" t="s">
        <v>1907</v>
      </c>
      <c r="GD159" t="s">
        <v>1896</v>
      </c>
      <c r="GE159" t="s">
        <v>1908</v>
      </c>
      <c r="GX159">
        <v>39695203</v>
      </c>
      <c r="GY159" t="s">
        <v>1909</v>
      </c>
      <c r="GZ159" t="s">
        <v>1910</v>
      </c>
      <c r="HB159">
        <v>158</v>
      </c>
    </row>
    <row r="160" spans="1:210" x14ac:dyDescent="0.25">
      <c r="A160" t="s">
        <v>1911</v>
      </c>
      <c r="B160" t="s">
        <v>1912</v>
      </c>
      <c r="F160" t="s">
        <v>940</v>
      </c>
      <c r="G160" t="s">
        <v>1859</v>
      </c>
      <c r="H160" t="s">
        <v>169</v>
      </c>
      <c r="I160" t="s">
        <v>170</v>
      </c>
      <c r="J160" t="s">
        <v>1188</v>
      </c>
      <c r="K160" t="s">
        <v>1913</v>
      </c>
      <c r="L160" t="s">
        <v>1914</v>
      </c>
      <c r="M160">
        <v>2</v>
      </c>
      <c r="N160">
        <v>1</v>
      </c>
      <c r="O160">
        <v>2</v>
      </c>
      <c r="P160" t="s">
        <v>188</v>
      </c>
      <c r="Q160" t="s">
        <v>175</v>
      </c>
      <c r="R160" t="s">
        <v>179</v>
      </c>
      <c r="S160" t="s">
        <v>175</v>
      </c>
      <c r="T160" t="s">
        <v>177</v>
      </c>
      <c r="U160">
        <v>0</v>
      </c>
      <c r="V160">
        <v>0</v>
      </c>
      <c r="W160">
        <v>1</v>
      </c>
      <c r="X160">
        <v>1</v>
      </c>
      <c r="Y160" t="s">
        <v>3370</v>
      </c>
      <c r="Z160" t="s">
        <v>177</v>
      </c>
      <c r="AA160" t="s">
        <v>177</v>
      </c>
      <c r="AB160" t="s">
        <v>177</v>
      </c>
      <c r="AC160" t="s">
        <v>177</v>
      </c>
      <c r="AD160" t="s">
        <v>177</v>
      </c>
      <c r="AE160" t="s">
        <v>179</v>
      </c>
      <c r="AF160" t="s">
        <v>177</v>
      </c>
      <c r="AG160" t="s">
        <v>177</v>
      </c>
      <c r="AH160" t="s">
        <v>177</v>
      </c>
      <c r="AI160" t="s">
        <v>177</v>
      </c>
      <c r="AJ160" t="s">
        <v>177</v>
      </c>
      <c r="AK160" t="s">
        <v>177</v>
      </c>
      <c r="AL160" t="s">
        <v>177</v>
      </c>
      <c r="AM160" t="s">
        <v>177</v>
      </c>
      <c r="AN160" t="s">
        <v>177</v>
      </c>
      <c r="AO160" t="s">
        <v>177</v>
      </c>
      <c r="AP160" t="s">
        <v>177</v>
      </c>
      <c r="AQ160" t="s">
        <v>177</v>
      </c>
      <c r="AR160" t="s">
        <v>179</v>
      </c>
      <c r="AS160" t="s">
        <v>204</v>
      </c>
      <c r="AT160">
        <v>0</v>
      </c>
      <c r="BE160" t="s">
        <v>205</v>
      </c>
      <c r="BF160" t="s">
        <v>177</v>
      </c>
      <c r="BG160" t="s">
        <v>186</v>
      </c>
      <c r="BH160" t="s">
        <v>177</v>
      </c>
      <c r="BI160" t="s">
        <v>183</v>
      </c>
      <c r="BJ160" t="s">
        <v>179</v>
      </c>
      <c r="BK160" t="s">
        <v>177</v>
      </c>
      <c r="BL160" t="s">
        <v>183</v>
      </c>
      <c r="BM160" t="s">
        <v>186</v>
      </c>
      <c r="BN160" t="s">
        <v>186</v>
      </c>
      <c r="BO160" t="s">
        <v>175</v>
      </c>
      <c r="BP160" t="s">
        <v>188</v>
      </c>
      <c r="BQ160" t="s">
        <v>177</v>
      </c>
      <c r="BR160" t="s">
        <v>177</v>
      </c>
      <c r="BS160" t="s">
        <v>186</v>
      </c>
      <c r="BT160">
        <f t="shared" si="30"/>
        <v>55</v>
      </c>
      <c r="BV160">
        <v>3</v>
      </c>
      <c r="BW160">
        <v>1</v>
      </c>
      <c r="BX160">
        <v>1</v>
      </c>
      <c r="BY160" t="s">
        <v>376</v>
      </c>
      <c r="BZ160" t="s">
        <v>180</v>
      </c>
      <c r="CA160" t="s">
        <v>177</v>
      </c>
      <c r="CB160" t="s">
        <v>177</v>
      </c>
      <c r="CC160" t="s">
        <v>177</v>
      </c>
      <c r="CD160" t="s">
        <v>177</v>
      </c>
      <c r="CE160" t="s">
        <v>177</v>
      </c>
      <c r="CF160" t="s">
        <v>179</v>
      </c>
      <c r="CG160">
        <v>1</v>
      </c>
      <c r="CH160" t="s">
        <v>376</v>
      </c>
      <c r="CI160" t="s">
        <v>1157</v>
      </c>
      <c r="CJ160" t="s">
        <v>179</v>
      </c>
      <c r="CK160" t="s">
        <v>179</v>
      </c>
      <c r="CL160" t="s">
        <v>177</v>
      </c>
      <c r="CM160" t="s">
        <v>179</v>
      </c>
      <c r="CN160" t="s">
        <v>177</v>
      </c>
      <c r="CO160" t="s">
        <v>177</v>
      </c>
      <c r="CP160" t="s">
        <v>177</v>
      </c>
      <c r="CQ160" t="s">
        <v>177</v>
      </c>
      <c r="CR160" t="s">
        <v>177</v>
      </c>
      <c r="CS160" t="s">
        <v>177</v>
      </c>
      <c r="CW160" t="s">
        <v>186</v>
      </c>
      <c r="CX160" t="s">
        <v>186</v>
      </c>
      <c r="DA160" t="s">
        <v>177</v>
      </c>
      <c r="DB160" t="s">
        <v>179</v>
      </c>
      <c r="DC160" t="s">
        <v>177</v>
      </c>
      <c r="DD160" t="s">
        <v>177</v>
      </c>
      <c r="DE160" s="18">
        <f t="shared" si="31"/>
        <v>1</v>
      </c>
      <c r="DF160" s="23">
        <v>2</v>
      </c>
      <c r="DG160" s="26">
        <f t="shared" si="32"/>
        <v>2</v>
      </c>
      <c r="DH160" s="18" t="s">
        <v>177</v>
      </c>
      <c r="DI160" s="23">
        <v>3</v>
      </c>
      <c r="DJ160" s="26">
        <f t="shared" si="33"/>
        <v>0</v>
      </c>
      <c r="DK160" t="s">
        <v>177</v>
      </c>
      <c r="DL160" t="s">
        <v>177</v>
      </c>
      <c r="DM160" t="s">
        <v>177</v>
      </c>
      <c r="DN160" t="s">
        <v>177</v>
      </c>
      <c r="DO160" s="18">
        <f t="shared" si="43"/>
        <v>0</v>
      </c>
      <c r="DP160" s="23">
        <v>4</v>
      </c>
      <c r="DQ160" s="26">
        <f t="shared" si="34"/>
        <v>0</v>
      </c>
      <c r="DR160" t="s">
        <v>186</v>
      </c>
      <c r="DS160" s="18" t="s">
        <v>186</v>
      </c>
      <c r="DT160" s="23">
        <v>0.5</v>
      </c>
      <c r="DU160" s="26">
        <f t="shared" si="35"/>
        <v>1.5</v>
      </c>
      <c r="DV160" t="s">
        <v>177</v>
      </c>
      <c r="DW160" t="s">
        <v>235</v>
      </c>
      <c r="DX160" s="18">
        <f t="shared" si="36"/>
        <v>6</v>
      </c>
      <c r="DY160" s="23">
        <v>4</v>
      </c>
      <c r="DZ160" s="26">
        <f t="shared" si="37"/>
        <v>24</v>
      </c>
      <c r="EA160" t="s">
        <v>177</v>
      </c>
      <c r="EB160" s="18" t="s">
        <v>177</v>
      </c>
      <c r="EC160" s="23">
        <v>1</v>
      </c>
      <c r="ED160" s="26">
        <f t="shared" si="38"/>
        <v>0</v>
      </c>
      <c r="EE160" t="s">
        <v>177</v>
      </c>
      <c r="EF160" s="18" t="s">
        <v>177</v>
      </c>
      <c r="EG160" s="23">
        <v>1</v>
      </c>
      <c r="EH160" s="26">
        <f t="shared" si="39"/>
        <v>0</v>
      </c>
      <c r="EI160" t="s">
        <v>235</v>
      </c>
      <c r="EJ160" s="18" t="s">
        <v>235</v>
      </c>
      <c r="EK160" s="23">
        <v>0.5</v>
      </c>
      <c r="EL160" s="26">
        <f t="shared" si="40"/>
        <v>3</v>
      </c>
      <c r="EM160" t="s">
        <v>177</v>
      </c>
      <c r="EN160" s="18" t="s">
        <v>177</v>
      </c>
      <c r="EO160" s="23">
        <v>0</v>
      </c>
      <c r="EP160" s="3">
        <f t="shared" si="41"/>
        <v>30.5</v>
      </c>
      <c r="EQ160" s="29">
        <f t="shared" si="42"/>
        <v>16</v>
      </c>
      <c r="ER160">
        <v>1</v>
      </c>
      <c r="ES160" t="s">
        <v>945</v>
      </c>
      <c r="EV160" t="s">
        <v>183</v>
      </c>
      <c r="EW160">
        <v>1</v>
      </c>
      <c r="EX160">
        <v>1</v>
      </c>
      <c r="EY160">
        <v>1</v>
      </c>
      <c r="EZ160">
        <v>1</v>
      </c>
      <c r="FA160">
        <v>1</v>
      </c>
      <c r="FB160">
        <v>1</v>
      </c>
      <c r="FE160">
        <v>1</v>
      </c>
      <c r="FG160" t="s">
        <v>235</v>
      </c>
      <c r="FH160" t="s">
        <v>186</v>
      </c>
      <c r="FI160" t="s">
        <v>188</v>
      </c>
      <c r="FJ160" t="s">
        <v>187</v>
      </c>
      <c r="FK160" t="s">
        <v>175</v>
      </c>
      <c r="FL160" t="s">
        <v>177</v>
      </c>
      <c r="FO160" t="s">
        <v>190</v>
      </c>
      <c r="FP160" t="s">
        <v>190</v>
      </c>
      <c r="FQ160" t="s">
        <v>191</v>
      </c>
      <c r="FR160" t="s">
        <v>191</v>
      </c>
      <c r="FS160" t="s">
        <v>191</v>
      </c>
      <c r="FT160" t="s">
        <v>191</v>
      </c>
      <c r="FU160" t="s">
        <v>190</v>
      </c>
      <c r="FV160" t="s">
        <v>191</v>
      </c>
      <c r="FW160" t="s">
        <v>191</v>
      </c>
      <c r="FX160" t="s">
        <v>191</v>
      </c>
      <c r="FY160">
        <v>0</v>
      </c>
      <c r="FZ160" t="s">
        <v>179</v>
      </c>
      <c r="GA160" t="s">
        <v>1915</v>
      </c>
      <c r="GB160" t="s">
        <v>1916</v>
      </c>
      <c r="GC160" t="s">
        <v>1917</v>
      </c>
      <c r="GD160" t="s">
        <v>343</v>
      </c>
      <c r="GE160" t="s">
        <v>667</v>
      </c>
      <c r="GX160">
        <v>39695206</v>
      </c>
      <c r="GY160" t="s">
        <v>1918</v>
      </c>
      <c r="GZ160" t="s">
        <v>1919</v>
      </c>
      <c r="HB160">
        <v>159</v>
      </c>
    </row>
    <row r="161" spans="1:210" x14ac:dyDescent="0.25">
      <c r="A161" t="s">
        <v>1920</v>
      </c>
      <c r="B161" t="s">
        <v>1921</v>
      </c>
      <c r="F161" t="s">
        <v>940</v>
      </c>
      <c r="G161" t="s">
        <v>1859</v>
      </c>
      <c r="H161" t="s">
        <v>169</v>
      </c>
      <c r="I161" t="s">
        <v>170</v>
      </c>
      <c r="J161" t="s">
        <v>1188</v>
      </c>
      <c r="K161" t="s">
        <v>1922</v>
      </c>
      <c r="L161" t="s">
        <v>1923</v>
      </c>
      <c r="M161">
        <v>2</v>
      </c>
      <c r="N161">
        <v>2</v>
      </c>
      <c r="O161">
        <v>2</v>
      </c>
      <c r="P161" t="s">
        <v>176</v>
      </c>
      <c r="Q161" t="s">
        <v>175</v>
      </c>
      <c r="R161" t="s">
        <v>187</v>
      </c>
      <c r="S161" t="s">
        <v>175</v>
      </c>
      <c r="T161" t="s">
        <v>177</v>
      </c>
      <c r="U161">
        <v>0</v>
      </c>
      <c r="V161">
        <v>0</v>
      </c>
      <c r="W161">
        <v>1</v>
      </c>
      <c r="X161">
        <v>1</v>
      </c>
      <c r="Y161" t="s">
        <v>3358</v>
      </c>
      <c r="Z161" t="s">
        <v>177</v>
      </c>
      <c r="AA161" t="s">
        <v>179</v>
      </c>
      <c r="AB161" t="s">
        <v>179</v>
      </c>
      <c r="AC161" t="s">
        <v>177</v>
      </c>
      <c r="AD161" t="s">
        <v>177</v>
      </c>
      <c r="AE161" t="s">
        <v>179</v>
      </c>
      <c r="AF161" t="s">
        <v>177</v>
      </c>
      <c r="AG161" t="s">
        <v>177</v>
      </c>
      <c r="AH161" t="s">
        <v>177</v>
      </c>
      <c r="AI161" t="s">
        <v>177</v>
      </c>
      <c r="AJ161" t="s">
        <v>177</v>
      </c>
      <c r="AK161" t="s">
        <v>177</v>
      </c>
      <c r="AL161" t="s">
        <v>177</v>
      </c>
      <c r="AM161" t="s">
        <v>177</v>
      </c>
      <c r="AN161" t="s">
        <v>177</v>
      </c>
      <c r="AO161" t="s">
        <v>177</v>
      </c>
      <c r="AP161" t="s">
        <v>177</v>
      </c>
      <c r="AQ161" t="s">
        <v>177</v>
      </c>
      <c r="AR161" t="s">
        <v>179</v>
      </c>
      <c r="AS161" t="s">
        <v>314</v>
      </c>
      <c r="AT161">
        <v>0</v>
      </c>
      <c r="BE161" t="s">
        <v>183</v>
      </c>
      <c r="BF161" t="s">
        <v>177</v>
      </c>
      <c r="BG161" t="s">
        <v>175</v>
      </c>
      <c r="BH161" t="s">
        <v>177</v>
      </c>
      <c r="BI161" t="s">
        <v>186</v>
      </c>
      <c r="BJ161" t="s">
        <v>177</v>
      </c>
      <c r="BK161" t="s">
        <v>177</v>
      </c>
      <c r="BL161" t="s">
        <v>186</v>
      </c>
      <c r="BM161" t="s">
        <v>175</v>
      </c>
      <c r="BN161" t="s">
        <v>177</v>
      </c>
      <c r="BO161" t="s">
        <v>177</v>
      </c>
      <c r="BP161" t="s">
        <v>177</v>
      </c>
      <c r="BQ161" t="s">
        <v>177</v>
      </c>
      <c r="BR161" t="s">
        <v>177</v>
      </c>
      <c r="BS161" t="s">
        <v>177</v>
      </c>
      <c r="BT161">
        <f t="shared" si="30"/>
        <v>20</v>
      </c>
      <c r="BV161">
        <v>3</v>
      </c>
      <c r="BW161">
        <v>1</v>
      </c>
      <c r="BX161">
        <v>1</v>
      </c>
      <c r="BY161" t="s">
        <v>180</v>
      </c>
      <c r="BZ161" t="s">
        <v>181</v>
      </c>
      <c r="CA161" t="s">
        <v>177</v>
      </c>
      <c r="CB161" t="s">
        <v>177</v>
      </c>
      <c r="CC161" t="s">
        <v>177</v>
      </c>
      <c r="CD161" t="s">
        <v>177</v>
      </c>
      <c r="CE161" t="s">
        <v>177</v>
      </c>
      <c r="CF161" t="s">
        <v>179</v>
      </c>
      <c r="CG161">
        <v>1</v>
      </c>
      <c r="CH161" t="s">
        <v>376</v>
      </c>
      <c r="CI161" t="s">
        <v>1157</v>
      </c>
      <c r="CJ161" t="s">
        <v>179</v>
      </c>
      <c r="CK161" t="s">
        <v>179</v>
      </c>
      <c r="CL161" t="s">
        <v>177</v>
      </c>
      <c r="CM161" t="s">
        <v>179</v>
      </c>
      <c r="CN161" t="s">
        <v>177</v>
      </c>
      <c r="CO161" t="s">
        <v>177</v>
      </c>
      <c r="CP161" t="s">
        <v>177</v>
      </c>
      <c r="CQ161" t="s">
        <v>177</v>
      </c>
      <c r="CR161" t="s">
        <v>177</v>
      </c>
      <c r="CS161" t="s">
        <v>177</v>
      </c>
      <c r="CW161" t="s">
        <v>187</v>
      </c>
      <c r="CX161" t="s">
        <v>175</v>
      </c>
      <c r="DA161" t="s">
        <v>179</v>
      </c>
      <c r="DB161" t="s">
        <v>186</v>
      </c>
      <c r="DC161" t="s">
        <v>177</v>
      </c>
      <c r="DD161" t="s">
        <v>177</v>
      </c>
      <c r="DE161" s="18">
        <f t="shared" si="31"/>
        <v>4</v>
      </c>
      <c r="DF161" s="23">
        <v>2</v>
      </c>
      <c r="DG161" s="26">
        <f t="shared" si="32"/>
        <v>8</v>
      </c>
      <c r="DH161" s="18" t="s">
        <v>177</v>
      </c>
      <c r="DI161" s="23">
        <v>3</v>
      </c>
      <c r="DJ161" s="26">
        <f t="shared" si="33"/>
        <v>0</v>
      </c>
      <c r="DK161" t="s">
        <v>177</v>
      </c>
      <c r="DL161" t="s">
        <v>177</v>
      </c>
      <c r="DM161" t="s">
        <v>177</v>
      </c>
      <c r="DN161" t="s">
        <v>177</v>
      </c>
      <c r="DO161" s="18">
        <f t="shared" si="43"/>
        <v>0</v>
      </c>
      <c r="DP161" s="23">
        <v>4</v>
      </c>
      <c r="DQ161" s="26">
        <f t="shared" si="34"/>
        <v>0</v>
      </c>
      <c r="DR161" t="s">
        <v>187</v>
      </c>
      <c r="DS161" s="18" t="s">
        <v>187</v>
      </c>
      <c r="DT161" s="23">
        <v>0.5</v>
      </c>
      <c r="DU161" s="26">
        <f t="shared" si="35"/>
        <v>2</v>
      </c>
      <c r="DV161" t="s">
        <v>177</v>
      </c>
      <c r="DW161" t="s">
        <v>235</v>
      </c>
      <c r="DX161" s="18">
        <f t="shared" si="36"/>
        <v>6</v>
      </c>
      <c r="DY161" s="23">
        <v>4</v>
      </c>
      <c r="DZ161" s="26">
        <f t="shared" si="37"/>
        <v>24</v>
      </c>
      <c r="EA161" t="s">
        <v>177</v>
      </c>
      <c r="EB161" s="18" t="s">
        <v>177</v>
      </c>
      <c r="EC161" s="23">
        <v>1</v>
      </c>
      <c r="ED161" s="26">
        <f t="shared" si="38"/>
        <v>0</v>
      </c>
      <c r="EE161" t="s">
        <v>179</v>
      </c>
      <c r="EF161" s="18" t="s">
        <v>179</v>
      </c>
      <c r="EG161" s="23">
        <v>1</v>
      </c>
      <c r="EH161" s="26">
        <f t="shared" si="39"/>
        <v>1</v>
      </c>
      <c r="EI161" t="s">
        <v>187</v>
      </c>
      <c r="EJ161" s="18" t="s">
        <v>187</v>
      </c>
      <c r="EK161" s="23">
        <v>0.5</v>
      </c>
      <c r="EL161" s="26">
        <f t="shared" si="40"/>
        <v>2</v>
      </c>
      <c r="EM161" t="s">
        <v>177</v>
      </c>
      <c r="EN161" s="18" t="s">
        <v>177</v>
      </c>
      <c r="EO161" s="23">
        <v>0</v>
      </c>
      <c r="EP161" s="3">
        <f t="shared" si="41"/>
        <v>37</v>
      </c>
      <c r="EQ161" s="29">
        <f t="shared" si="42"/>
        <v>19</v>
      </c>
      <c r="ER161">
        <v>1</v>
      </c>
      <c r="ES161" t="s">
        <v>945</v>
      </c>
      <c r="EV161" t="s">
        <v>183</v>
      </c>
      <c r="EW161">
        <v>1</v>
      </c>
      <c r="EX161">
        <v>1</v>
      </c>
      <c r="EY161">
        <v>1</v>
      </c>
      <c r="EZ161">
        <v>1</v>
      </c>
      <c r="FA161">
        <v>1</v>
      </c>
      <c r="FB161">
        <v>1</v>
      </c>
      <c r="FE161">
        <v>1</v>
      </c>
      <c r="FG161" t="s">
        <v>235</v>
      </c>
      <c r="FH161" t="s">
        <v>186</v>
      </c>
      <c r="FI161" t="s">
        <v>187</v>
      </c>
      <c r="FJ161" t="s">
        <v>188</v>
      </c>
      <c r="FK161" t="s">
        <v>179</v>
      </c>
      <c r="FL161" t="s">
        <v>177</v>
      </c>
      <c r="FO161" t="s">
        <v>190</v>
      </c>
      <c r="FP161" t="s">
        <v>191</v>
      </c>
      <c r="FQ161" t="s">
        <v>191</v>
      </c>
      <c r="FR161" t="s">
        <v>191</v>
      </c>
      <c r="FS161" t="s">
        <v>191</v>
      </c>
      <c r="FT161" t="s">
        <v>191</v>
      </c>
      <c r="FU161" t="s">
        <v>190</v>
      </c>
      <c r="FV161" t="s">
        <v>191</v>
      </c>
      <c r="FW161" t="s">
        <v>191</v>
      </c>
      <c r="FX161" t="s">
        <v>191</v>
      </c>
      <c r="FY161">
        <v>0</v>
      </c>
      <c r="FZ161" t="s">
        <v>177</v>
      </c>
      <c r="GA161" t="s">
        <v>1924</v>
      </c>
      <c r="GB161" t="s">
        <v>1925</v>
      </c>
      <c r="GC161" t="s">
        <v>1926</v>
      </c>
      <c r="GD161" t="s">
        <v>1927</v>
      </c>
      <c r="GE161" t="s">
        <v>1291</v>
      </c>
      <c r="GX161">
        <v>39695208</v>
      </c>
      <c r="GY161" t="s">
        <v>1928</v>
      </c>
      <c r="GZ161" t="s">
        <v>1929</v>
      </c>
      <c r="HB161">
        <v>160</v>
      </c>
    </row>
    <row r="162" spans="1:210" x14ac:dyDescent="0.25">
      <c r="A162" t="s">
        <v>1930</v>
      </c>
      <c r="B162" t="s">
        <v>1931</v>
      </c>
      <c r="F162" t="s">
        <v>940</v>
      </c>
      <c r="G162" t="s">
        <v>1932</v>
      </c>
      <c r="H162" t="s">
        <v>169</v>
      </c>
      <c r="I162" t="s">
        <v>170</v>
      </c>
      <c r="J162" t="s">
        <v>1188</v>
      </c>
      <c r="K162" t="s">
        <v>1933</v>
      </c>
      <c r="L162" t="s">
        <v>1934</v>
      </c>
      <c r="M162">
        <v>2</v>
      </c>
      <c r="N162">
        <v>2</v>
      </c>
      <c r="O162">
        <v>2</v>
      </c>
      <c r="P162" t="s">
        <v>176</v>
      </c>
      <c r="Q162" t="s">
        <v>186</v>
      </c>
      <c r="R162" t="s">
        <v>175</v>
      </c>
      <c r="S162" t="s">
        <v>186</v>
      </c>
      <c r="T162" t="s">
        <v>177</v>
      </c>
      <c r="U162">
        <v>0</v>
      </c>
      <c r="V162">
        <v>0</v>
      </c>
      <c r="W162">
        <v>1</v>
      </c>
      <c r="X162">
        <v>1</v>
      </c>
      <c r="Y162" t="s">
        <v>3344</v>
      </c>
      <c r="Z162" t="s">
        <v>177</v>
      </c>
      <c r="AA162" t="s">
        <v>179</v>
      </c>
      <c r="AB162" t="s">
        <v>177</v>
      </c>
      <c r="AC162" t="s">
        <v>177</v>
      </c>
      <c r="AD162" t="s">
        <v>177</v>
      </c>
      <c r="AE162" t="s">
        <v>177</v>
      </c>
      <c r="AF162" t="s">
        <v>177</v>
      </c>
      <c r="AG162" t="s">
        <v>177</v>
      </c>
      <c r="AH162" t="s">
        <v>177</v>
      </c>
      <c r="AI162" t="s">
        <v>177</v>
      </c>
      <c r="AJ162" t="s">
        <v>177</v>
      </c>
      <c r="AK162" t="s">
        <v>177</v>
      </c>
      <c r="AL162" t="s">
        <v>177</v>
      </c>
      <c r="AM162" t="s">
        <v>177</v>
      </c>
      <c r="AN162" t="s">
        <v>177</v>
      </c>
      <c r="AO162" t="s">
        <v>177</v>
      </c>
      <c r="AP162" t="s">
        <v>177</v>
      </c>
      <c r="AQ162" t="s">
        <v>177</v>
      </c>
      <c r="AR162" t="s">
        <v>179</v>
      </c>
      <c r="AS162" t="s">
        <v>181</v>
      </c>
      <c r="AT162">
        <v>0</v>
      </c>
      <c r="BE162" t="s">
        <v>183</v>
      </c>
      <c r="BF162" t="s">
        <v>177</v>
      </c>
      <c r="BG162" t="s">
        <v>177</v>
      </c>
      <c r="BH162" t="s">
        <v>177</v>
      </c>
      <c r="BI162" t="s">
        <v>177</v>
      </c>
      <c r="BJ162" t="s">
        <v>177</v>
      </c>
      <c r="BK162" t="s">
        <v>177</v>
      </c>
      <c r="BL162" t="s">
        <v>188</v>
      </c>
      <c r="BM162" t="s">
        <v>175</v>
      </c>
      <c r="BN162" t="s">
        <v>177</v>
      </c>
      <c r="BO162" t="s">
        <v>177</v>
      </c>
      <c r="BP162" t="s">
        <v>177</v>
      </c>
      <c r="BQ162" t="s">
        <v>177</v>
      </c>
      <c r="BR162" t="s">
        <v>177</v>
      </c>
      <c r="BS162" t="s">
        <v>177</v>
      </c>
      <c r="BT162">
        <f t="shared" si="30"/>
        <v>17</v>
      </c>
      <c r="BV162">
        <v>3</v>
      </c>
      <c r="BW162">
        <v>1</v>
      </c>
      <c r="BX162">
        <v>1</v>
      </c>
      <c r="BY162" t="s">
        <v>205</v>
      </c>
      <c r="BZ162" t="s">
        <v>188</v>
      </c>
      <c r="CA162" t="s">
        <v>177</v>
      </c>
      <c r="CB162" t="s">
        <v>177</v>
      </c>
      <c r="CC162" t="s">
        <v>179</v>
      </c>
      <c r="CD162" t="s">
        <v>177</v>
      </c>
      <c r="CE162" t="s">
        <v>177</v>
      </c>
      <c r="CF162" t="s">
        <v>175</v>
      </c>
      <c r="CG162">
        <v>1</v>
      </c>
      <c r="CH162" t="s">
        <v>314</v>
      </c>
      <c r="CI162" t="s">
        <v>1935</v>
      </c>
      <c r="CJ162" t="s">
        <v>179</v>
      </c>
      <c r="CK162" t="s">
        <v>177</v>
      </c>
      <c r="CL162" t="s">
        <v>179</v>
      </c>
      <c r="CM162" t="s">
        <v>179</v>
      </c>
      <c r="CN162" t="s">
        <v>177</v>
      </c>
      <c r="CO162" t="s">
        <v>177</v>
      </c>
      <c r="CP162" t="s">
        <v>177</v>
      </c>
      <c r="CQ162" t="s">
        <v>177</v>
      </c>
      <c r="CR162" t="s">
        <v>177</v>
      </c>
      <c r="CS162" t="s">
        <v>177</v>
      </c>
      <c r="CW162" t="s">
        <v>179</v>
      </c>
      <c r="CX162" t="s">
        <v>186</v>
      </c>
      <c r="DA162" t="s">
        <v>179</v>
      </c>
      <c r="DB162" t="s">
        <v>177</v>
      </c>
      <c r="DC162" t="s">
        <v>177</v>
      </c>
      <c r="DD162" t="s">
        <v>177</v>
      </c>
      <c r="DE162" s="18">
        <f t="shared" si="31"/>
        <v>1</v>
      </c>
      <c r="DF162" s="23">
        <v>2</v>
      </c>
      <c r="DG162" s="26">
        <f t="shared" si="32"/>
        <v>2</v>
      </c>
      <c r="DH162" s="18" t="s">
        <v>177</v>
      </c>
      <c r="DI162" s="23">
        <v>3</v>
      </c>
      <c r="DJ162" s="26">
        <f t="shared" si="33"/>
        <v>0</v>
      </c>
      <c r="DK162" t="s">
        <v>177</v>
      </c>
      <c r="DL162" t="s">
        <v>177</v>
      </c>
      <c r="DM162" t="s">
        <v>177</v>
      </c>
      <c r="DN162" t="s">
        <v>177</v>
      </c>
      <c r="DO162" s="18">
        <f t="shared" si="43"/>
        <v>0</v>
      </c>
      <c r="DP162" s="23">
        <v>4</v>
      </c>
      <c r="DQ162" s="26">
        <f t="shared" si="34"/>
        <v>0</v>
      </c>
      <c r="DR162" t="s">
        <v>175</v>
      </c>
      <c r="DS162" s="18" t="s">
        <v>175</v>
      </c>
      <c r="DT162" s="23">
        <v>0.5</v>
      </c>
      <c r="DU162" s="26">
        <f t="shared" si="35"/>
        <v>1</v>
      </c>
      <c r="DV162" t="s">
        <v>177</v>
      </c>
      <c r="DW162" t="s">
        <v>187</v>
      </c>
      <c r="DX162" s="18">
        <f t="shared" si="36"/>
        <v>4</v>
      </c>
      <c r="DY162" s="23">
        <v>4</v>
      </c>
      <c r="DZ162" s="26">
        <f t="shared" si="37"/>
        <v>16</v>
      </c>
      <c r="EA162" t="s">
        <v>186</v>
      </c>
      <c r="EB162" s="18" t="s">
        <v>186</v>
      </c>
      <c r="EC162" s="23">
        <v>1</v>
      </c>
      <c r="ED162" s="26">
        <f t="shared" si="38"/>
        <v>3</v>
      </c>
      <c r="EE162" t="s">
        <v>179</v>
      </c>
      <c r="EF162" s="18" t="s">
        <v>179</v>
      </c>
      <c r="EG162" s="23">
        <v>1</v>
      </c>
      <c r="EH162" s="26">
        <f t="shared" si="39"/>
        <v>1</v>
      </c>
      <c r="EI162" t="s">
        <v>188</v>
      </c>
      <c r="EJ162" s="18" t="s">
        <v>188</v>
      </c>
      <c r="EK162" s="23">
        <v>0.5</v>
      </c>
      <c r="EL162" s="26">
        <f t="shared" si="40"/>
        <v>2.5</v>
      </c>
      <c r="EM162" t="s">
        <v>177</v>
      </c>
      <c r="EN162" s="18" t="s">
        <v>177</v>
      </c>
      <c r="EO162" s="23">
        <v>0</v>
      </c>
      <c r="EP162" s="3">
        <f t="shared" si="41"/>
        <v>25.5</v>
      </c>
      <c r="EQ162" s="29">
        <f t="shared" si="42"/>
        <v>16</v>
      </c>
      <c r="ER162">
        <v>1</v>
      </c>
      <c r="ES162" t="s">
        <v>945</v>
      </c>
      <c r="EV162" t="s">
        <v>188</v>
      </c>
      <c r="EW162">
        <v>1</v>
      </c>
      <c r="EX162">
        <v>1</v>
      </c>
      <c r="EY162">
        <v>1</v>
      </c>
      <c r="EZ162">
        <v>1</v>
      </c>
      <c r="FA162">
        <v>1</v>
      </c>
      <c r="FB162">
        <v>1</v>
      </c>
      <c r="FE162">
        <v>1</v>
      </c>
      <c r="FG162" t="s">
        <v>188</v>
      </c>
      <c r="FH162" t="s">
        <v>175</v>
      </c>
      <c r="FI162" t="s">
        <v>186</v>
      </c>
      <c r="FJ162" t="s">
        <v>187</v>
      </c>
      <c r="FK162" t="s">
        <v>179</v>
      </c>
      <c r="FL162" t="s">
        <v>177</v>
      </c>
      <c r="FO162" t="s">
        <v>190</v>
      </c>
      <c r="FP162" t="s">
        <v>191</v>
      </c>
      <c r="FQ162" t="s">
        <v>191</v>
      </c>
      <c r="FR162" t="s">
        <v>191</v>
      </c>
      <c r="FS162" t="s">
        <v>191</v>
      </c>
      <c r="FT162" t="s">
        <v>191</v>
      </c>
      <c r="FU162" t="s">
        <v>191</v>
      </c>
      <c r="FV162" t="s">
        <v>191</v>
      </c>
      <c r="FW162" t="s">
        <v>191</v>
      </c>
      <c r="FX162" t="s">
        <v>191</v>
      </c>
      <c r="FY162">
        <v>0</v>
      </c>
      <c r="FZ162" t="s">
        <v>179</v>
      </c>
      <c r="GA162" t="s">
        <v>1936</v>
      </c>
      <c r="GB162" t="s">
        <v>1937</v>
      </c>
      <c r="GC162" t="s">
        <v>1938</v>
      </c>
      <c r="GD162" t="s">
        <v>1896</v>
      </c>
      <c r="GE162" t="s">
        <v>1238</v>
      </c>
      <c r="GX162">
        <v>39695210</v>
      </c>
      <c r="GY162" t="s">
        <v>1939</v>
      </c>
      <c r="GZ162" t="s">
        <v>1940</v>
      </c>
      <c r="HB162">
        <v>161</v>
      </c>
    </row>
    <row r="163" spans="1:210" x14ac:dyDescent="0.25">
      <c r="A163" t="s">
        <v>1941</v>
      </c>
      <c r="B163" t="s">
        <v>1942</v>
      </c>
      <c r="F163" t="s">
        <v>940</v>
      </c>
      <c r="G163" t="s">
        <v>1932</v>
      </c>
      <c r="H163" t="s">
        <v>169</v>
      </c>
      <c r="I163" t="s">
        <v>170</v>
      </c>
      <c r="J163" t="s">
        <v>1188</v>
      </c>
      <c r="K163" t="s">
        <v>1943</v>
      </c>
      <c r="L163" t="s">
        <v>1944</v>
      </c>
      <c r="M163">
        <v>1</v>
      </c>
      <c r="N163">
        <v>1</v>
      </c>
      <c r="O163">
        <v>2</v>
      </c>
      <c r="P163" t="s">
        <v>235</v>
      </c>
      <c r="Q163" t="s">
        <v>187</v>
      </c>
      <c r="R163" t="s">
        <v>179</v>
      </c>
      <c r="S163" t="s">
        <v>179</v>
      </c>
      <c r="T163" t="s">
        <v>177</v>
      </c>
      <c r="U163">
        <v>1</v>
      </c>
      <c r="V163">
        <v>0</v>
      </c>
      <c r="W163">
        <v>1</v>
      </c>
      <c r="X163">
        <v>2</v>
      </c>
      <c r="Y163" t="s">
        <v>3357</v>
      </c>
      <c r="Z163" t="s">
        <v>177</v>
      </c>
      <c r="AA163" t="s">
        <v>179</v>
      </c>
      <c r="AB163" t="s">
        <v>179</v>
      </c>
      <c r="AC163" t="s">
        <v>177</v>
      </c>
      <c r="AD163" t="s">
        <v>177</v>
      </c>
      <c r="AE163" t="s">
        <v>179</v>
      </c>
      <c r="AF163" t="s">
        <v>177</v>
      </c>
      <c r="AG163" t="s">
        <v>177</v>
      </c>
      <c r="AH163" t="s">
        <v>177</v>
      </c>
      <c r="AI163" t="s">
        <v>177</v>
      </c>
      <c r="AJ163" t="s">
        <v>177</v>
      </c>
      <c r="AK163" t="s">
        <v>177</v>
      </c>
      <c r="AL163" t="s">
        <v>177</v>
      </c>
      <c r="AM163" t="s">
        <v>177</v>
      </c>
      <c r="AN163" t="s">
        <v>177</v>
      </c>
      <c r="AO163" t="s">
        <v>177</v>
      </c>
      <c r="AP163" t="s">
        <v>177</v>
      </c>
      <c r="AQ163" t="s">
        <v>177</v>
      </c>
      <c r="AR163" t="s">
        <v>175</v>
      </c>
      <c r="AS163" t="s">
        <v>204</v>
      </c>
      <c r="AT163">
        <v>0</v>
      </c>
      <c r="BE163" t="s">
        <v>181</v>
      </c>
      <c r="BF163" t="s">
        <v>177</v>
      </c>
      <c r="BG163" t="s">
        <v>186</v>
      </c>
      <c r="BH163" t="s">
        <v>177</v>
      </c>
      <c r="BI163" t="s">
        <v>188</v>
      </c>
      <c r="BJ163" t="s">
        <v>177</v>
      </c>
      <c r="BK163" t="s">
        <v>177</v>
      </c>
      <c r="BL163" t="s">
        <v>205</v>
      </c>
      <c r="BM163" t="s">
        <v>186</v>
      </c>
      <c r="BN163" t="s">
        <v>177</v>
      </c>
      <c r="BO163" t="s">
        <v>175</v>
      </c>
      <c r="BP163" t="s">
        <v>177</v>
      </c>
      <c r="BQ163" t="s">
        <v>177</v>
      </c>
      <c r="BR163" t="s">
        <v>177</v>
      </c>
      <c r="BS163" t="s">
        <v>177</v>
      </c>
      <c r="BT163">
        <f t="shared" si="30"/>
        <v>48</v>
      </c>
      <c r="BV163">
        <v>3</v>
      </c>
      <c r="BW163">
        <v>1</v>
      </c>
      <c r="BX163">
        <v>1</v>
      </c>
      <c r="BY163" t="s">
        <v>376</v>
      </c>
      <c r="BZ163" t="s">
        <v>180</v>
      </c>
      <c r="CA163" t="s">
        <v>177</v>
      </c>
      <c r="CB163" t="s">
        <v>177</v>
      </c>
      <c r="CC163" t="s">
        <v>179</v>
      </c>
      <c r="CD163" t="s">
        <v>177</v>
      </c>
      <c r="CE163" t="s">
        <v>176</v>
      </c>
      <c r="CF163" t="s">
        <v>187</v>
      </c>
      <c r="CG163">
        <v>1</v>
      </c>
      <c r="CH163" t="s">
        <v>183</v>
      </c>
      <c r="CI163" t="s">
        <v>1157</v>
      </c>
      <c r="CJ163" t="s">
        <v>179</v>
      </c>
      <c r="CK163" t="s">
        <v>179</v>
      </c>
      <c r="CL163" t="s">
        <v>177</v>
      </c>
      <c r="CM163" t="s">
        <v>179</v>
      </c>
      <c r="CN163" t="s">
        <v>177</v>
      </c>
      <c r="CO163" t="s">
        <v>177</v>
      </c>
      <c r="CP163" t="s">
        <v>177</v>
      </c>
      <c r="CQ163" t="s">
        <v>177</v>
      </c>
      <c r="CR163" t="s">
        <v>177</v>
      </c>
      <c r="CS163" t="s">
        <v>177</v>
      </c>
      <c r="CW163" t="s">
        <v>186</v>
      </c>
      <c r="CX163" t="s">
        <v>186</v>
      </c>
      <c r="DA163" t="s">
        <v>175</v>
      </c>
      <c r="DB163" t="s">
        <v>186</v>
      </c>
      <c r="DC163" t="s">
        <v>177</v>
      </c>
      <c r="DD163" t="s">
        <v>177</v>
      </c>
      <c r="DE163" s="18">
        <f t="shared" si="31"/>
        <v>5</v>
      </c>
      <c r="DF163" s="23">
        <v>2</v>
      </c>
      <c r="DG163" s="26">
        <f t="shared" si="32"/>
        <v>10</v>
      </c>
      <c r="DH163" s="18" t="s">
        <v>177</v>
      </c>
      <c r="DI163" s="23">
        <v>3</v>
      </c>
      <c r="DJ163" s="26">
        <f t="shared" si="33"/>
        <v>0</v>
      </c>
      <c r="DK163" t="s">
        <v>177</v>
      </c>
      <c r="DL163" t="s">
        <v>177</v>
      </c>
      <c r="DM163" t="s">
        <v>177</v>
      </c>
      <c r="DN163" t="s">
        <v>177</v>
      </c>
      <c r="DO163" s="18">
        <f t="shared" si="43"/>
        <v>0</v>
      </c>
      <c r="DP163" s="23">
        <v>4</v>
      </c>
      <c r="DQ163" s="26">
        <f t="shared" si="34"/>
        <v>0</v>
      </c>
      <c r="DR163" t="s">
        <v>187</v>
      </c>
      <c r="DS163" s="18" t="s">
        <v>187</v>
      </c>
      <c r="DT163" s="23">
        <v>0.5</v>
      </c>
      <c r="DU163" s="26">
        <f t="shared" si="35"/>
        <v>2</v>
      </c>
      <c r="DV163" t="s">
        <v>177</v>
      </c>
      <c r="DW163" t="s">
        <v>187</v>
      </c>
      <c r="DX163" s="18">
        <f t="shared" si="36"/>
        <v>4</v>
      </c>
      <c r="DY163" s="23">
        <v>4</v>
      </c>
      <c r="DZ163" s="26">
        <f t="shared" si="37"/>
        <v>16</v>
      </c>
      <c r="EA163" t="s">
        <v>177</v>
      </c>
      <c r="EB163" s="18" t="s">
        <v>177</v>
      </c>
      <c r="EC163" s="23">
        <v>1</v>
      </c>
      <c r="ED163" s="26">
        <f t="shared" si="38"/>
        <v>0</v>
      </c>
      <c r="EE163" t="s">
        <v>179</v>
      </c>
      <c r="EF163" s="18" t="s">
        <v>179</v>
      </c>
      <c r="EG163" s="23">
        <v>1</v>
      </c>
      <c r="EH163" s="26">
        <f t="shared" si="39"/>
        <v>1</v>
      </c>
      <c r="EI163" t="s">
        <v>186</v>
      </c>
      <c r="EJ163" s="18" t="s">
        <v>186</v>
      </c>
      <c r="EK163" s="23">
        <v>0.5</v>
      </c>
      <c r="EL163" s="26">
        <f t="shared" si="40"/>
        <v>1.5</v>
      </c>
      <c r="EM163" t="s">
        <v>177</v>
      </c>
      <c r="EN163" s="18" t="s">
        <v>177</v>
      </c>
      <c r="EO163" s="23">
        <v>0</v>
      </c>
      <c r="EP163" s="3">
        <f t="shared" si="41"/>
        <v>30.5</v>
      </c>
      <c r="EQ163" s="29">
        <f t="shared" si="42"/>
        <v>17</v>
      </c>
      <c r="ER163">
        <v>1</v>
      </c>
      <c r="ES163" t="s">
        <v>945</v>
      </c>
      <c r="EV163" t="s">
        <v>181</v>
      </c>
      <c r="EW163">
        <v>1</v>
      </c>
      <c r="EX163">
        <v>1</v>
      </c>
      <c r="EY163">
        <v>1</v>
      </c>
      <c r="EZ163">
        <v>1</v>
      </c>
      <c r="FA163">
        <v>0</v>
      </c>
      <c r="FE163">
        <v>1</v>
      </c>
      <c r="FG163" t="s">
        <v>235</v>
      </c>
      <c r="FH163" t="s">
        <v>186</v>
      </c>
      <c r="FI163" t="s">
        <v>187</v>
      </c>
      <c r="FJ163" t="s">
        <v>188</v>
      </c>
      <c r="FK163" t="s">
        <v>179</v>
      </c>
      <c r="FL163" t="s">
        <v>177</v>
      </c>
      <c r="FO163" t="s">
        <v>190</v>
      </c>
      <c r="FP163" t="s">
        <v>190</v>
      </c>
      <c r="FQ163" t="s">
        <v>190</v>
      </c>
      <c r="FR163" t="s">
        <v>191</v>
      </c>
      <c r="FS163" t="s">
        <v>191</v>
      </c>
      <c r="FT163" t="s">
        <v>191</v>
      </c>
      <c r="FU163" t="s">
        <v>191</v>
      </c>
      <c r="FV163" t="s">
        <v>191</v>
      </c>
      <c r="FW163" t="s">
        <v>191</v>
      </c>
      <c r="FX163" t="s">
        <v>191</v>
      </c>
      <c r="FY163">
        <v>0</v>
      </c>
      <c r="FZ163" t="s">
        <v>175</v>
      </c>
      <c r="GA163" t="s">
        <v>1945</v>
      </c>
      <c r="GB163" t="s">
        <v>1946</v>
      </c>
      <c r="GC163" t="s">
        <v>1947</v>
      </c>
      <c r="GD163" t="s">
        <v>224</v>
      </c>
      <c r="GE163" t="s">
        <v>611</v>
      </c>
      <c r="GX163">
        <v>39695211</v>
      </c>
      <c r="GY163" t="s">
        <v>1948</v>
      </c>
      <c r="GZ163" t="s">
        <v>1949</v>
      </c>
      <c r="HB163">
        <v>162</v>
      </c>
    </row>
    <row r="164" spans="1:210" x14ac:dyDescent="0.25">
      <c r="A164" t="s">
        <v>1950</v>
      </c>
      <c r="B164" t="s">
        <v>1951</v>
      </c>
      <c r="F164" t="s">
        <v>940</v>
      </c>
      <c r="G164" t="s">
        <v>1859</v>
      </c>
      <c r="H164" t="s">
        <v>169</v>
      </c>
      <c r="I164" t="s">
        <v>170</v>
      </c>
      <c r="J164" t="s">
        <v>1188</v>
      </c>
      <c r="K164" t="s">
        <v>1952</v>
      </c>
      <c r="L164" t="s">
        <v>1953</v>
      </c>
      <c r="M164">
        <v>1</v>
      </c>
      <c r="N164">
        <v>1</v>
      </c>
      <c r="O164">
        <v>2</v>
      </c>
      <c r="P164" t="s">
        <v>183</v>
      </c>
      <c r="Q164" t="s">
        <v>175</v>
      </c>
      <c r="R164" t="s">
        <v>187</v>
      </c>
      <c r="S164" t="s">
        <v>235</v>
      </c>
      <c r="T164" t="s">
        <v>177</v>
      </c>
      <c r="U164">
        <v>0</v>
      </c>
      <c r="V164">
        <v>1</v>
      </c>
      <c r="W164">
        <v>1</v>
      </c>
      <c r="X164">
        <v>1</v>
      </c>
      <c r="Y164" t="s">
        <v>3371</v>
      </c>
      <c r="Z164" t="s">
        <v>177</v>
      </c>
      <c r="AA164" t="s">
        <v>179</v>
      </c>
      <c r="AB164" t="s">
        <v>179</v>
      </c>
      <c r="AC164" t="s">
        <v>177</v>
      </c>
      <c r="AD164" t="s">
        <v>177</v>
      </c>
      <c r="AE164" t="s">
        <v>179</v>
      </c>
      <c r="AF164" t="s">
        <v>177</v>
      </c>
      <c r="AG164" t="s">
        <v>177</v>
      </c>
      <c r="AH164" t="s">
        <v>177</v>
      </c>
      <c r="AI164" t="s">
        <v>177</v>
      </c>
      <c r="AJ164" t="s">
        <v>177</v>
      </c>
      <c r="AK164" t="s">
        <v>177</v>
      </c>
      <c r="AL164" t="s">
        <v>177</v>
      </c>
      <c r="AM164" t="s">
        <v>177</v>
      </c>
      <c r="AN164" t="s">
        <v>177</v>
      </c>
      <c r="AO164" t="s">
        <v>177</v>
      </c>
      <c r="AP164" t="s">
        <v>177</v>
      </c>
      <c r="AQ164" t="s">
        <v>177</v>
      </c>
      <c r="AR164" t="s">
        <v>179</v>
      </c>
      <c r="AS164" t="s">
        <v>1954</v>
      </c>
      <c r="AT164">
        <v>0</v>
      </c>
      <c r="BE164" t="s">
        <v>174</v>
      </c>
      <c r="BF164" t="s">
        <v>177</v>
      </c>
      <c r="BG164" t="s">
        <v>186</v>
      </c>
      <c r="BH164" t="s">
        <v>177</v>
      </c>
      <c r="BI164" t="s">
        <v>188</v>
      </c>
      <c r="BJ164" t="s">
        <v>177</v>
      </c>
      <c r="BK164" t="s">
        <v>177</v>
      </c>
      <c r="BL164" t="s">
        <v>186</v>
      </c>
      <c r="BM164" t="s">
        <v>175</v>
      </c>
      <c r="BN164" t="s">
        <v>177</v>
      </c>
      <c r="BO164" t="s">
        <v>175</v>
      </c>
      <c r="BP164" t="s">
        <v>177</v>
      </c>
      <c r="BQ164" t="s">
        <v>177</v>
      </c>
      <c r="BR164" t="s">
        <v>177</v>
      </c>
      <c r="BS164" t="s">
        <v>177</v>
      </c>
      <c r="BT164">
        <f t="shared" si="30"/>
        <v>27</v>
      </c>
      <c r="BV164">
        <v>3</v>
      </c>
      <c r="BW164">
        <v>1</v>
      </c>
      <c r="BX164">
        <v>1</v>
      </c>
      <c r="BY164" t="s">
        <v>181</v>
      </c>
      <c r="BZ164" t="s">
        <v>183</v>
      </c>
      <c r="CA164" t="s">
        <v>177</v>
      </c>
      <c r="CB164" t="s">
        <v>177</v>
      </c>
      <c r="CC164" t="s">
        <v>179</v>
      </c>
      <c r="CD164" t="s">
        <v>177</v>
      </c>
      <c r="CE164" t="s">
        <v>179</v>
      </c>
      <c r="CF164" t="s">
        <v>188</v>
      </c>
      <c r="CG164">
        <v>1</v>
      </c>
      <c r="CH164" t="s">
        <v>288</v>
      </c>
      <c r="CI164" t="s">
        <v>1157</v>
      </c>
      <c r="CJ164" t="s">
        <v>179</v>
      </c>
      <c r="CK164" t="s">
        <v>179</v>
      </c>
      <c r="CL164" t="s">
        <v>177</v>
      </c>
      <c r="CM164" t="s">
        <v>179</v>
      </c>
      <c r="CN164" t="s">
        <v>177</v>
      </c>
      <c r="CO164" t="s">
        <v>177</v>
      </c>
      <c r="CP164" t="s">
        <v>177</v>
      </c>
      <c r="CQ164" t="s">
        <v>177</v>
      </c>
      <c r="CR164" t="s">
        <v>177</v>
      </c>
      <c r="CS164" t="s">
        <v>177</v>
      </c>
      <c r="CW164" t="s">
        <v>187</v>
      </c>
      <c r="CX164" t="s">
        <v>188</v>
      </c>
      <c r="DA164" t="s">
        <v>175</v>
      </c>
      <c r="DB164" t="s">
        <v>186</v>
      </c>
      <c r="DC164" t="s">
        <v>177</v>
      </c>
      <c r="DD164" t="s">
        <v>177</v>
      </c>
      <c r="DE164" s="18">
        <f t="shared" si="31"/>
        <v>5</v>
      </c>
      <c r="DF164" s="23">
        <v>2</v>
      </c>
      <c r="DG164" s="26">
        <f t="shared" si="32"/>
        <v>10</v>
      </c>
      <c r="DH164" s="18" t="s">
        <v>177</v>
      </c>
      <c r="DI164" s="23">
        <v>3</v>
      </c>
      <c r="DJ164" s="26">
        <f t="shared" si="33"/>
        <v>0</v>
      </c>
      <c r="DK164" t="s">
        <v>177</v>
      </c>
      <c r="DL164" t="s">
        <v>179</v>
      </c>
      <c r="DM164" t="s">
        <v>177</v>
      </c>
      <c r="DN164" t="s">
        <v>177</v>
      </c>
      <c r="DO164" s="18">
        <f t="shared" si="43"/>
        <v>1</v>
      </c>
      <c r="DP164" s="23">
        <v>4</v>
      </c>
      <c r="DQ164" s="26">
        <f t="shared" si="34"/>
        <v>4</v>
      </c>
      <c r="DR164" t="s">
        <v>175</v>
      </c>
      <c r="DS164" s="18" t="s">
        <v>175</v>
      </c>
      <c r="DT164" s="23">
        <v>0.5</v>
      </c>
      <c r="DU164" s="26">
        <f t="shared" si="35"/>
        <v>1</v>
      </c>
      <c r="DV164" t="s">
        <v>177</v>
      </c>
      <c r="DW164" t="s">
        <v>186</v>
      </c>
      <c r="DX164" s="18">
        <f t="shared" si="36"/>
        <v>3</v>
      </c>
      <c r="DY164" s="23">
        <v>4</v>
      </c>
      <c r="DZ164" s="26">
        <f t="shared" si="37"/>
        <v>12</v>
      </c>
      <c r="EA164" t="s">
        <v>177</v>
      </c>
      <c r="EB164" s="18" t="s">
        <v>177</v>
      </c>
      <c r="EC164" s="23">
        <v>1</v>
      </c>
      <c r="ED164" s="26">
        <f t="shared" si="38"/>
        <v>0</v>
      </c>
      <c r="EE164" t="s">
        <v>177</v>
      </c>
      <c r="EF164" s="18" t="s">
        <v>177</v>
      </c>
      <c r="EG164" s="23">
        <v>1</v>
      </c>
      <c r="EH164" s="26">
        <f t="shared" si="39"/>
        <v>0</v>
      </c>
      <c r="EI164" t="s">
        <v>187</v>
      </c>
      <c r="EJ164" s="18" t="s">
        <v>187</v>
      </c>
      <c r="EK164" s="23">
        <v>0.5</v>
      </c>
      <c r="EL164" s="26">
        <f t="shared" si="40"/>
        <v>2</v>
      </c>
      <c r="EM164" t="s">
        <v>177</v>
      </c>
      <c r="EN164" s="18" t="s">
        <v>177</v>
      </c>
      <c r="EO164" s="23">
        <v>0</v>
      </c>
      <c r="EP164" s="3">
        <f t="shared" si="41"/>
        <v>29</v>
      </c>
      <c r="EQ164" s="29">
        <f t="shared" si="42"/>
        <v>15</v>
      </c>
      <c r="ER164">
        <v>1</v>
      </c>
      <c r="ES164" t="s">
        <v>945</v>
      </c>
      <c r="EV164" t="s">
        <v>188</v>
      </c>
      <c r="EW164">
        <v>1</v>
      </c>
      <c r="EX164">
        <v>1</v>
      </c>
      <c r="EY164">
        <v>1</v>
      </c>
      <c r="EZ164">
        <v>1</v>
      </c>
      <c r="FA164">
        <v>1</v>
      </c>
      <c r="FB164">
        <v>1</v>
      </c>
      <c r="FE164">
        <v>1</v>
      </c>
      <c r="FG164" t="s">
        <v>235</v>
      </c>
      <c r="FH164" t="s">
        <v>187</v>
      </c>
      <c r="FI164" t="s">
        <v>186</v>
      </c>
      <c r="FJ164" t="s">
        <v>188</v>
      </c>
      <c r="FK164" t="s">
        <v>179</v>
      </c>
      <c r="FL164" t="s">
        <v>177</v>
      </c>
      <c r="FO164" t="s">
        <v>190</v>
      </c>
      <c r="FP164" t="s">
        <v>191</v>
      </c>
      <c r="FQ164" t="s">
        <v>191</v>
      </c>
      <c r="FR164" t="s">
        <v>191</v>
      </c>
      <c r="FS164" t="s">
        <v>191</v>
      </c>
      <c r="FT164" t="s">
        <v>191</v>
      </c>
      <c r="FU164" t="s">
        <v>191</v>
      </c>
      <c r="FV164" t="s">
        <v>191</v>
      </c>
      <c r="FW164" t="s">
        <v>191</v>
      </c>
      <c r="FX164" t="s">
        <v>191</v>
      </c>
      <c r="FY164">
        <v>0</v>
      </c>
      <c r="FZ164" t="s">
        <v>179</v>
      </c>
      <c r="GA164" t="s">
        <v>1955</v>
      </c>
      <c r="GB164" t="s">
        <v>1956</v>
      </c>
      <c r="GC164" t="s">
        <v>1957</v>
      </c>
      <c r="GD164" t="s">
        <v>1958</v>
      </c>
      <c r="GE164" t="s">
        <v>1959</v>
      </c>
      <c r="GX164">
        <v>39695212</v>
      </c>
      <c r="GY164" t="s">
        <v>1960</v>
      </c>
      <c r="GZ164" t="s">
        <v>1961</v>
      </c>
      <c r="HB164">
        <v>163</v>
      </c>
    </row>
    <row r="165" spans="1:210" x14ac:dyDescent="0.25">
      <c r="A165" t="s">
        <v>1962</v>
      </c>
      <c r="B165" t="s">
        <v>1963</v>
      </c>
      <c r="F165" t="s">
        <v>940</v>
      </c>
      <c r="G165" t="s">
        <v>1859</v>
      </c>
      <c r="H165" t="s">
        <v>169</v>
      </c>
      <c r="I165" t="s">
        <v>170</v>
      </c>
      <c r="J165" t="s">
        <v>1188</v>
      </c>
      <c r="K165" t="s">
        <v>1964</v>
      </c>
      <c r="L165" t="s">
        <v>1965</v>
      </c>
      <c r="M165">
        <v>1</v>
      </c>
      <c r="N165">
        <v>1</v>
      </c>
      <c r="O165">
        <v>2</v>
      </c>
      <c r="P165" t="s">
        <v>232</v>
      </c>
      <c r="Q165" t="s">
        <v>175</v>
      </c>
      <c r="R165" t="s">
        <v>175</v>
      </c>
      <c r="S165" t="s">
        <v>188</v>
      </c>
      <c r="T165" t="s">
        <v>177</v>
      </c>
      <c r="U165">
        <v>0</v>
      </c>
      <c r="V165">
        <v>0</v>
      </c>
      <c r="W165">
        <v>1</v>
      </c>
      <c r="X165">
        <v>2</v>
      </c>
      <c r="Y165" t="s">
        <v>3377</v>
      </c>
      <c r="Z165" t="s">
        <v>177</v>
      </c>
      <c r="AA165" t="s">
        <v>179</v>
      </c>
      <c r="AB165" t="s">
        <v>179</v>
      </c>
      <c r="AC165" t="s">
        <v>177</v>
      </c>
      <c r="AD165" t="s">
        <v>177</v>
      </c>
      <c r="AE165" t="s">
        <v>177</v>
      </c>
      <c r="AF165" t="s">
        <v>177</v>
      </c>
      <c r="AG165" t="s">
        <v>177</v>
      </c>
      <c r="AH165" t="s">
        <v>177</v>
      </c>
      <c r="AI165" t="s">
        <v>177</v>
      </c>
      <c r="AJ165" t="s">
        <v>177</v>
      </c>
      <c r="AK165" t="s">
        <v>179</v>
      </c>
      <c r="AL165" t="s">
        <v>177</v>
      </c>
      <c r="AM165" t="s">
        <v>177</v>
      </c>
      <c r="AN165" t="s">
        <v>177</v>
      </c>
      <c r="AO165" t="s">
        <v>177</v>
      </c>
      <c r="AP165" t="s">
        <v>177</v>
      </c>
      <c r="AQ165" t="s">
        <v>177</v>
      </c>
      <c r="AR165" t="s">
        <v>179</v>
      </c>
      <c r="AS165" t="s">
        <v>314</v>
      </c>
      <c r="AT165">
        <v>0</v>
      </c>
      <c r="BE165" t="s">
        <v>183</v>
      </c>
      <c r="BF165" t="s">
        <v>177</v>
      </c>
      <c r="BG165" t="s">
        <v>177</v>
      </c>
      <c r="BH165" t="s">
        <v>177</v>
      </c>
      <c r="BI165" t="s">
        <v>188</v>
      </c>
      <c r="BJ165" t="s">
        <v>177</v>
      </c>
      <c r="BK165" t="s">
        <v>177</v>
      </c>
      <c r="BL165" t="s">
        <v>188</v>
      </c>
      <c r="BM165" t="s">
        <v>177</v>
      </c>
      <c r="BN165" t="s">
        <v>177</v>
      </c>
      <c r="BO165" t="s">
        <v>177</v>
      </c>
      <c r="BP165" t="s">
        <v>177</v>
      </c>
      <c r="BQ165" t="s">
        <v>177</v>
      </c>
      <c r="BR165" t="s">
        <v>177</v>
      </c>
      <c r="BS165" t="s">
        <v>177</v>
      </c>
      <c r="BT165">
        <f t="shared" si="30"/>
        <v>20</v>
      </c>
      <c r="BV165">
        <v>3</v>
      </c>
      <c r="BW165">
        <v>1</v>
      </c>
      <c r="BX165">
        <v>1</v>
      </c>
      <c r="BY165" t="s">
        <v>205</v>
      </c>
      <c r="BZ165" t="s">
        <v>188</v>
      </c>
      <c r="CA165" t="s">
        <v>177</v>
      </c>
      <c r="CB165" t="s">
        <v>177</v>
      </c>
      <c r="CC165" t="s">
        <v>179</v>
      </c>
      <c r="CD165" t="s">
        <v>177</v>
      </c>
      <c r="CE165" t="s">
        <v>183</v>
      </c>
      <c r="CF165" t="s">
        <v>187</v>
      </c>
      <c r="CG165">
        <v>1</v>
      </c>
      <c r="CH165" t="s">
        <v>288</v>
      </c>
      <c r="CI165" t="s">
        <v>1157</v>
      </c>
      <c r="CJ165" t="s">
        <v>179</v>
      </c>
      <c r="CK165" t="s">
        <v>179</v>
      </c>
      <c r="CL165" t="s">
        <v>177</v>
      </c>
      <c r="CM165" t="s">
        <v>179</v>
      </c>
      <c r="CN165" t="s">
        <v>177</v>
      </c>
      <c r="CO165" t="s">
        <v>177</v>
      </c>
      <c r="CP165" t="s">
        <v>177</v>
      </c>
      <c r="CQ165" t="s">
        <v>177</v>
      </c>
      <c r="CR165" t="s">
        <v>177</v>
      </c>
      <c r="CS165" t="s">
        <v>177</v>
      </c>
      <c r="CW165" t="s">
        <v>187</v>
      </c>
      <c r="CX165" t="s">
        <v>264</v>
      </c>
      <c r="DA165" t="s">
        <v>175</v>
      </c>
      <c r="DB165" t="s">
        <v>186</v>
      </c>
      <c r="DC165" t="s">
        <v>177</v>
      </c>
      <c r="DD165" t="s">
        <v>177</v>
      </c>
      <c r="DE165" s="18">
        <f t="shared" si="31"/>
        <v>5</v>
      </c>
      <c r="DF165" s="23">
        <v>2</v>
      </c>
      <c r="DG165" s="26">
        <f t="shared" si="32"/>
        <v>10</v>
      </c>
      <c r="DH165" s="18" t="s">
        <v>177</v>
      </c>
      <c r="DI165" s="23">
        <v>3</v>
      </c>
      <c r="DJ165" s="26">
        <f t="shared" si="33"/>
        <v>0</v>
      </c>
      <c r="DK165" t="s">
        <v>177</v>
      </c>
      <c r="DL165" t="s">
        <v>177</v>
      </c>
      <c r="DM165" t="s">
        <v>177</v>
      </c>
      <c r="DN165" t="s">
        <v>177</v>
      </c>
      <c r="DO165" s="18">
        <f t="shared" si="43"/>
        <v>0</v>
      </c>
      <c r="DP165" s="23">
        <v>4</v>
      </c>
      <c r="DQ165" s="26">
        <f t="shared" si="34"/>
        <v>0</v>
      </c>
      <c r="DR165" t="s">
        <v>186</v>
      </c>
      <c r="DS165" s="18" t="s">
        <v>186</v>
      </c>
      <c r="DT165" s="23">
        <v>0.5</v>
      </c>
      <c r="DU165" s="26">
        <f t="shared" si="35"/>
        <v>1.5</v>
      </c>
      <c r="DV165" t="s">
        <v>177</v>
      </c>
      <c r="DW165" t="s">
        <v>187</v>
      </c>
      <c r="DX165" s="18">
        <f t="shared" si="36"/>
        <v>4</v>
      </c>
      <c r="DY165" s="23">
        <v>4</v>
      </c>
      <c r="DZ165" s="26">
        <f t="shared" si="37"/>
        <v>16</v>
      </c>
      <c r="EA165" t="s">
        <v>177</v>
      </c>
      <c r="EB165" s="18" t="s">
        <v>177</v>
      </c>
      <c r="EC165" s="23">
        <v>1</v>
      </c>
      <c r="ED165" s="26">
        <f t="shared" si="38"/>
        <v>0</v>
      </c>
      <c r="EE165" t="s">
        <v>179</v>
      </c>
      <c r="EF165" s="18" t="s">
        <v>179</v>
      </c>
      <c r="EG165" s="23">
        <v>1</v>
      </c>
      <c r="EH165" s="26">
        <f t="shared" si="39"/>
        <v>1</v>
      </c>
      <c r="EI165" t="s">
        <v>235</v>
      </c>
      <c r="EJ165" s="18" t="s">
        <v>235</v>
      </c>
      <c r="EK165" s="23">
        <v>0.5</v>
      </c>
      <c r="EL165" s="26">
        <f t="shared" si="40"/>
        <v>3</v>
      </c>
      <c r="EM165" t="s">
        <v>177</v>
      </c>
      <c r="EN165" s="18" t="s">
        <v>177</v>
      </c>
      <c r="EO165" s="23">
        <v>0</v>
      </c>
      <c r="EP165" s="3">
        <f t="shared" si="41"/>
        <v>31.5</v>
      </c>
      <c r="EQ165" s="29">
        <f t="shared" si="42"/>
        <v>19</v>
      </c>
      <c r="ER165">
        <v>1</v>
      </c>
      <c r="ES165" t="s">
        <v>945</v>
      </c>
      <c r="EV165" t="s">
        <v>188</v>
      </c>
      <c r="EW165">
        <v>1</v>
      </c>
      <c r="EX165">
        <v>1</v>
      </c>
      <c r="EY165">
        <v>1</v>
      </c>
      <c r="EZ165">
        <v>1</v>
      </c>
      <c r="FA165">
        <v>1</v>
      </c>
      <c r="FB165">
        <v>1</v>
      </c>
      <c r="FE165">
        <v>1</v>
      </c>
      <c r="FG165" t="s">
        <v>235</v>
      </c>
      <c r="FH165" t="s">
        <v>188</v>
      </c>
      <c r="FI165" t="s">
        <v>187</v>
      </c>
      <c r="FJ165" t="s">
        <v>186</v>
      </c>
      <c r="FK165" t="s">
        <v>179</v>
      </c>
      <c r="FL165" t="s">
        <v>177</v>
      </c>
      <c r="FO165" t="s">
        <v>190</v>
      </c>
      <c r="FP165" t="s">
        <v>190</v>
      </c>
      <c r="FQ165" t="s">
        <v>191</v>
      </c>
      <c r="FR165" t="s">
        <v>191</v>
      </c>
      <c r="FS165" t="s">
        <v>191</v>
      </c>
      <c r="FT165" t="s">
        <v>191</v>
      </c>
      <c r="FU165" t="s">
        <v>190</v>
      </c>
      <c r="FV165" t="s">
        <v>191</v>
      </c>
      <c r="FW165" t="s">
        <v>191</v>
      </c>
      <c r="FX165" t="s">
        <v>191</v>
      </c>
      <c r="FY165">
        <v>0</v>
      </c>
      <c r="FZ165" t="s">
        <v>179</v>
      </c>
      <c r="GA165" t="s">
        <v>1966</v>
      </c>
      <c r="GB165" t="s">
        <v>1967</v>
      </c>
      <c r="GC165" t="s">
        <v>1968</v>
      </c>
      <c r="GD165" t="s">
        <v>1969</v>
      </c>
      <c r="GE165" t="s">
        <v>1970</v>
      </c>
      <c r="GX165">
        <v>39695214</v>
      </c>
      <c r="GY165" t="s">
        <v>1971</v>
      </c>
      <c r="GZ165" t="s">
        <v>1972</v>
      </c>
      <c r="HB165">
        <v>164</v>
      </c>
    </row>
    <row r="166" spans="1:210" x14ac:dyDescent="0.25">
      <c r="A166" t="s">
        <v>1973</v>
      </c>
      <c r="B166" t="s">
        <v>1974</v>
      </c>
      <c r="F166" t="s">
        <v>940</v>
      </c>
      <c r="G166" t="s">
        <v>1932</v>
      </c>
      <c r="H166" t="s">
        <v>169</v>
      </c>
      <c r="I166" t="s">
        <v>170</v>
      </c>
      <c r="J166" t="s">
        <v>1188</v>
      </c>
      <c r="K166" t="s">
        <v>1975</v>
      </c>
      <c r="L166" t="s">
        <v>1976</v>
      </c>
      <c r="M166">
        <v>1</v>
      </c>
      <c r="N166">
        <v>1</v>
      </c>
      <c r="O166">
        <v>2</v>
      </c>
      <c r="P166" t="s">
        <v>235</v>
      </c>
      <c r="Q166" t="s">
        <v>177</v>
      </c>
      <c r="R166" t="s">
        <v>187</v>
      </c>
      <c r="S166" t="s">
        <v>175</v>
      </c>
      <c r="T166" t="s">
        <v>177</v>
      </c>
      <c r="U166">
        <v>0</v>
      </c>
      <c r="V166">
        <v>0</v>
      </c>
      <c r="W166">
        <v>1</v>
      </c>
      <c r="X166">
        <v>2</v>
      </c>
      <c r="Y166" t="s">
        <v>3358</v>
      </c>
      <c r="Z166" t="s">
        <v>177</v>
      </c>
      <c r="AA166" t="s">
        <v>179</v>
      </c>
      <c r="AB166" t="s">
        <v>179</v>
      </c>
      <c r="AC166" t="s">
        <v>177</v>
      </c>
      <c r="AD166" t="s">
        <v>177</v>
      </c>
      <c r="AE166" t="s">
        <v>179</v>
      </c>
      <c r="AF166" t="s">
        <v>177</v>
      </c>
      <c r="AG166" t="s">
        <v>177</v>
      </c>
      <c r="AH166" t="s">
        <v>177</v>
      </c>
      <c r="AI166" t="s">
        <v>177</v>
      </c>
      <c r="AJ166" t="s">
        <v>177</v>
      </c>
      <c r="AK166" t="s">
        <v>177</v>
      </c>
      <c r="AL166" t="s">
        <v>177</v>
      </c>
      <c r="AM166" t="s">
        <v>177</v>
      </c>
      <c r="AN166" t="s">
        <v>177</v>
      </c>
      <c r="AO166" t="s">
        <v>177</v>
      </c>
      <c r="AP166" t="s">
        <v>177</v>
      </c>
      <c r="AQ166" t="s">
        <v>177</v>
      </c>
      <c r="AR166" t="s">
        <v>179</v>
      </c>
      <c r="AS166" t="s">
        <v>180</v>
      </c>
      <c r="AT166">
        <v>0</v>
      </c>
      <c r="BE166" t="s">
        <v>183</v>
      </c>
      <c r="BF166" t="s">
        <v>177</v>
      </c>
      <c r="BG166" t="s">
        <v>175</v>
      </c>
      <c r="BH166" t="s">
        <v>177</v>
      </c>
      <c r="BI166" t="s">
        <v>188</v>
      </c>
      <c r="BJ166" t="s">
        <v>177</v>
      </c>
      <c r="BK166" t="s">
        <v>177</v>
      </c>
      <c r="BL166" t="s">
        <v>188</v>
      </c>
      <c r="BM166" t="s">
        <v>183</v>
      </c>
      <c r="BN166" t="s">
        <v>177</v>
      </c>
      <c r="BO166" t="s">
        <v>186</v>
      </c>
      <c r="BP166" t="s">
        <v>177</v>
      </c>
      <c r="BQ166" t="s">
        <v>177</v>
      </c>
      <c r="BR166" t="s">
        <v>177</v>
      </c>
      <c r="BS166" t="s">
        <v>177</v>
      </c>
      <c r="BT166">
        <f t="shared" si="30"/>
        <v>35</v>
      </c>
      <c r="BV166">
        <v>3</v>
      </c>
      <c r="BW166">
        <v>1</v>
      </c>
      <c r="BX166">
        <v>1</v>
      </c>
      <c r="BY166" t="s">
        <v>180</v>
      </c>
      <c r="BZ166" t="s">
        <v>188</v>
      </c>
      <c r="CA166" t="s">
        <v>177</v>
      </c>
      <c r="CB166" t="s">
        <v>175</v>
      </c>
      <c r="CC166" t="s">
        <v>179</v>
      </c>
      <c r="CD166" t="s">
        <v>177</v>
      </c>
      <c r="CE166" t="s">
        <v>177</v>
      </c>
      <c r="CF166" t="s">
        <v>188</v>
      </c>
      <c r="CG166">
        <v>1</v>
      </c>
      <c r="CH166" t="s">
        <v>461</v>
      </c>
      <c r="CI166" t="s">
        <v>1157</v>
      </c>
      <c r="CJ166" t="s">
        <v>179</v>
      </c>
      <c r="CK166" t="s">
        <v>179</v>
      </c>
      <c r="CL166" t="s">
        <v>177</v>
      </c>
      <c r="CM166" t="s">
        <v>179</v>
      </c>
      <c r="CN166" t="s">
        <v>177</v>
      </c>
      <c r="CO166" t="s">
        <v>177</v>
      </c>
      <c r="CP166" t="s">
        <v>177</v>
      </c>
      <c r="CQ166" t="s">
        <v>177</v>
      </c>
      <c r="CR166" t="s">
        <v>177</v>
      </c>
      <c r="CS166" t="s">
        <v>177</v>
      </c>
      <c r="CW166" t="s">
        <v>188</v>
      </c>
      <c r="CX166" t="s">
        <v>187</v>
      </c>
      <c r="DA166" t="s">
        <v>177</v>
      </c>
      <c r="DB166" t="s">
        <v>186</v>
      </c>
      <c r="DC166" t="s">
        <v>177</v>
      </c>
      <c r="DD166" t="s">
        <v>177</v>
      </c>
      <c r="DE166" s="18">
        <f t="shared" si="31"/>
        <v>3</v>
      </c>
      <c r="DF166" s="23">
        <v>2</v>
      </c>
      <c r="DG166" s="26">
        <f t="shared" si="32"/>
        <v>6</v>
      </c>
      <c r="DH166" s="18" t="s">
        <v>177</v>
      </c>
      <c r="DI166" s="23">
        <v>3</v>
      </c>
      <c r="DJ166" s="26">
        <f t="shared" si="33"/>
        <v>0</v>
      </c>
      <c r="DK166" t="s">
        <v>177</v>
      </c>
      <c r="DL166" t="s">
        <v>177</v>
      </c>
      <c r="DM166" t="s">
        <v>177</v>
      </c>
      <c r="DN166" t="s">
        <v>177</v>
      </c>
      <c r="DO166" s="18">
        <f t="shared" si="43"/>
        <v>0</v>
      </c>
      <c r="DP166" s="23">
        <v>4</v>
      </c>
      <c r="DQ166" s="26">
        <f t="shared" si="34"/>
        <v>0</v>
      </c>
      <c r="DR166" t="s">
        <v>188</v>
      </c>
      <c r="DS166" s="18" t="s">
        <v>188</v>
      </c>
      <c r="DT166" s="23">
        <v>0.5</v>
      </c>
      <c r="DU166" s="26">
        <f t="shared" si="35"/>
        <v>2.5</v>
      </c>
      <c r="DV166" t="s">
        <v>177</v>
      </c>
      <c r="DW166" t="s">
        <v>187</v>
      </c>
      <c r="DX166" s="18">
        <f t="shared" si="36"/>
        <v>4</v>
      </c>
      <c r="DY166" s="23">
        <v>4</v>
      </c>
      <c r="DZ166" s="26">
        <f t="shared" si="37"/>
        <v>16</v>
      </c>
      <c r="EA166" t="s">
        <v>177</v>
      </c>
      <c r="EB166" s="18" t="s">
        <v>177</v>
      </c>
      <c r="EC166" s="23">
        <v>1</v>
      </c>
      <c r="ED166" s="26">
        <f t="shared" si="38"/>
        <v>0</v>
      </c>
      <c r="EE166" t="s">
        <v>179</v>
      </c>
      <c r="EF166" s="18" t="s">
        <v>179</v>
      </c>
      <c r="EG166" s="23">
        <v>1</v>
      </c>
      <c r="EH166" s="26">
        <f t="shared" si="39"/>
        <v>1</v>
      </c>
      <c r="EI166" t="s">
        <v>235</v>
      </c>
      <c r="EJ166" s="18" t="s">
        <v>235</v>
      </c>
      <c r="EK166" s="23">
        <v>0.5</v>
      </c>
      <c r="EL166" s="26">
        <f t="shared" si="40"/>
        <v>3</v>
      </c>
      <c r="EM166" t="s">
        <v>177</v>
      </c>
      <c r="EN166" s="18" t="s">
        <v>177</v>
      </c>
      <c r="EO166" s="23">
        <v>0</v>
      </c>
      <c r="EP166" s="3">
        <f t="shared" si="41"/>
        <v>28.5</v>
      </c>
      <c r="EQ166" s="29">
        <f t="shared" si="42"/>
        <v>19</v>
      </c>
      <c r="ER166">
        <v>1</v>
      </c>
      <c r="ES166" t="s">
        <v>945</v>
      </c>
      <c r="EV166" t="s">
        <v>183</v>
      </c>
      <c r="EW166">
        <v>1</v>
      </c>
      <c r="EX166">
        <v>1</v>
      </c>
      <c r="EY166">
        <v>1</v>
      </c>
      <c r="EZ166">
        <v>1</v>
      </c>
      <c r="FA166">
        <v>1</v>
      </c>
      <c r="FB166">
        <v>1</v>
      </c>
      <c r="FE166">
        <v>1</v>
      </c>
      <c r="FG166" t="s">
        <v>188</v>
      </c>
      <c r="FH166" t="s">
        <v>175</v>
      </c>
      <c r="FI166" t="s">
        <v>186</v>
      </c>
      <c r="FJ166" t="s">
        <v>187</v>
      </c>
      <c r="FK166" t="s">
        <v>179</v>
      </c>
      <c r="FL166" t="s">
        <v>177</v>
      </c>
      <c r="FO166" t="s">
        <v>190</v>
      </c>
      <c r="FP166" t="s">
        <v>190</v>
      </c>
      <c r="FQ166" t="s">
        <v>191</v>
      </c>
      <c r="FR166" t="s">
        <v>191</v>
      </c>
      <c r="FS166" t="s">
        <v>191</v>
      </c>
      <c r="FT166" t="s">
        <v>191</v>
      </c>
      <c r="FU166" t="s">
        <v>190</v>
      </c>
      <c r="FV166" t="s">
        <v>191</v>
      </c>
      <c r="FW166" t="s">
        <v>191</v>
      </c>
      <c r="FX166" t="s">
        <v>191</v>
      </c>
      <c r="FY166">
        <v>0</v>
      </c>
      <c r="FZ166" t="s">
        <v>175</v>
      </c>
      <c r="GA166" t="s">
        <v>1977</v>
      </c>
      <c r="GB166" t="s">
        <v>1978</v>
      </c>
      <c r="GC166" t="s">
        <v>1979</v>
      </c>
      <c r="GD166" t="s">
        <v>320</v>
      </c>
      <c r="GE166" t="s">
        <v>1370</v>
      </c>
      <c r="GX166">
        <v>39695215</v>
      </c>
      <c r="GY166" t="s">
        <v>1980</v>
      </c>
      <c r="GZ166" t="s">
        <v>1981</v>
      </c>
      <c r="HB166">
        <v>165</v>
      </c>
    </row>
    <row r="167" spans="1:210" x14ac:dyDescent="0.25">
      <c r="A167" t="s">
        <v>1982</v>
      </c>
      <c r="B167" t="s">
        <v>1983</v>
      </c>
      <c r="F167" t="s">
        <v>940</v>
      </c>
      <c r="G167" t="s">
        <v>1984</v>
      </c>
      <c r="H167" t="s">
        <v>169</v>
      </c>
      <c r="I167" t="s">
        <v>170</v>
      </c>
      <c r="J167" t="s">
        <v>1188</v>
      </c>
      <c r="K167" t="s">
        <v>1985</v>
      </c>
      <c r="L167" t="s">
        <v>1986</v>
      </c>
      <c r="M167">
        <v>1</v>
      </c>
      <c r="N167">
        <v>1</v>
      </c>
      <c r="O167">
        <v>2</v>
      </c>
      <c r="P167" t="s">
        <v>176</v>
      </c>
      <c r="Q167" t="s">
        <v>186</v>
      </c>
      <c r="R167" t="s">
        <v>186</v>
      </c>
      <c r="S167" t="s">
        <v>175</v>
      </c>
      <c r="T167" t="s">
        <v>177</v>
      </c>
      <c r="U167">
        <v>0</v>
      </c>
      <c r="V167">
        <v>0</v>
      </c>
      <c r="W167">
        <v>1</v>
      </c>
      <c r="X167">
        <v>1</v>
      </c>
      <c r="Y167" t="s">
        <v>1018</v>
      </c>
      <c r="Z167" t="s">
        <v>179</v>
      </c>
      <c r="AA167" t="s">
        <v>177</v>
      </c>
      <c r="AB167" t="s">
        <v>177</v>
      </c>
      <c r="AC167" t="s">
        <v>177</v>
      </c>
      <c r="AD167" t="s">
        <v>177</v>
      </c>
      <c r="AE167" t="s">
        <v>177</v>
      </c>
      <c r="AF167" t="s">
        <v>177</v>
      </c>
      <c r="AG167" t="s">
        <v>177</v>
      </c>
      <c r="AH167" t="s">
        <v>177</v>
      </c>
      <c r="AI167" t="s">
        <v>177</v>
      </c>
      <c r="AJ167" t="s">
        <v>177</v>
      </c>
      <c r="AK167" t="s">
        <v>177</v>
      </c>
      <c r="AL167" t="s">
        <v>177</v>
      </c>
      <c r="AM167" t="s">
        <v>177</v>
      </c>
      <c r="AN167" t="s">
        <v>177</v>
      </c>
      <c r="AO167" t="s">
        <v>177</v>
      </c>
      <c r="AP167" t="s">
        <v>177</v>
      </c>
      <c r="AQ167" t="s">
        <v>177</v>
      </c>
      <c r="AR167" t="s">
        <v>179</v>
      </c>
      <c r="AS167" t="s">
        <v>181</v>
      </c>
      <c r="AT167">
        <v>0</v>
      </c>
      <c r="BE167" t="s">
        <v>183</v>
      </c>
      <c r="BF167" t="s">
        <v>177</v>
      </c>
      <c r="BG167" t="s">
        <v>175</v>
      </c>
      <c r="BH167" t="s">
        <v>177</v>
      </c>
      <c r="BI167" t="s">
        <v>188</v>
      </c>
      <c r="BJ167" t="s">
        <v>177</v>
      </c>
      <c r="BK167" t="s">
        <v>177</v>
      </c>
      <c r="BL167" t="s">
        <v>186</v>
      </c>
      <c r="BM167" t="s">
        <v>177</v>
      </c>
      <c r="BN167" t="s">
        <v>177</v>
      </c>
      <c r="BO167" t="s">
        <v>177</v>
      </c>
      <c r="BP167" t="s">
        <v>177</v>
      </c>
      <c r="BQ167" t="s">
        <v>177</v>
      </c>
      <c r="BR167" t="s">
        <v>177</v>
      </c>
      <c r="BS167" t="s">
        <v>177</v>
      </c>
      <c r="BT167">
        <f t="shared" si="30"/>
        <v>20</v>
      </c>
      <c r="BV167">
        <v>3</v>
      </c>
      <c r="BW167">
        <v>1</v>
      </c>
      <c r="BX167">
        <v>1</v>
      </c>
      <c r="BY167" t="s">
        <v>183</v>
      </c>
      <c r="BZ167" t="s">
        <v>188</v>
      </c>
      <c r="CA167" t="s">
        <v>177</v>
      </c>
      <c r="CB167" t="s">
        <v>177</v>
      </c>
      <c r="CC167" t="s">
        <v>177</v>
      </c>
      <c r="CD167" t="s">
        <v>177</v>
      </c>
      <c r="CE167" t="s">
        <v>177</v>
      </c>
      <c r="CF167" t="s">
        <v>177</v>
      </c>
      <c r="CG167">
        <v>1</v>
      </c>
      <c r="CH167" t="s">
        <v>220</v>
      </c>
      <c r="CI167" t="s">
        <v>185</v>
      </c>
      <c r="CJ167" t="s">
        <v>179</v>
      </c>
      <c r="CK167" t="s">
        <v>177</v>
      </c>
      <c r="CL167" t="s">
        <v>177</v>
      </c>
      <c r="CM167" t="s">
        <v>179</v>
      </c>
      <c r="CN167" t="s">
        <v>177</v>
      </c>
      <c r="CO167" t="s">
        <v>177</v>
      </c>
      <c r="CP167" t="s">
        <v>179</v>
      </c>
      <c r="CQ167" t="s">
        <v>177</v>
      </c>
      <c r="CR167" t="s">
        <v>177</v>
      </c>
      <c r="CS167" t="s">
        <v>177</v>
      </c>
      <c r="CW167" t="s">
        <v>186</v>
      </c>
      <c r="CX167" t="s">
        <v>175</v>
      </c>
      <c r="DA167" t="s">
        <v>175</v>
      </c>
      <c r="DB167" t="s">
        <v>179</v>
      </c>
      <c r="DC167" t="s">
        <v>177</v>
      </c>
      <c r="DD167" t="s">
        <v>177</v>
      </c>
      <c r="DE167" s="18">
        <f t="shared" si="31"/>
        <v>3</v>
      </c>
      <c r="DF167" s="23">
        <v>2</v>
      </c>
      <c r="DG167" s="26">
        <f t="shared" si="32"/>
        <v>6</v>
      </c>
      <c r="DH167" s="18" t="s">
        <v>177</v>
      </c>
      <c r="DI167" s="23">
        <v>3</v>
      </c>
      <c r="DJ167" s="26">
        <f t="shared" si="33"/>
        <v>0</v>
      </c>
      <c r="DK167" t="s">
        <v>177</v>
      </c>
      <c r="DL167" t="s">
        <v>177</v>
      </c>
      <c r="DM167" t="s">
        <v>177</v>
      </c>
      <c r="DN167" t="s">
        <v>177</v>
      </c>
      <c r="DO167" s="18">
        <f t="shared" si="43"/>
        <v>0</v>
      </c>
      <c r="DP167" s="23">
        <v>4</v>
      </c>
      <c r="DQ167" s="26">
        <f t="shared" si="34"/>
        <v>0</v>
      </c>
      <c r="DR167" t="s">
        <v>175</v>
      </c>
      <c r="DS167" s="18" t="s">
        <v>175</v>
      </c>
      <c r="DT167" s="23">
        <v>0.5</v>
      </c>
      <c r="DU167" s="26">
        <f t="shared" si="35"/>
        <v>1</v>
      </c>
      <c r="DV167" t="s">
        <v>177</v>
      </c>
      <c r="DW167" t="s">
        <v>177</v>
      </c>
      <c r="DX167" s="18">
        <f t="shared" si="36"/>
        <v>0</v>
      </c>
      <c r="DY167" s="23">
        <v>4</v>
      </c>
      <c r="DZ167" s="26">
        <f t="shared" si="37"/>
        <v>0</v>
      </c>
      <c r="EA167" t="s">
        <v>177</v>
      </c>
      <c r="EB167" s="18" t="s">
        <v>177</v>
      </c>
      <c r="EC167" s="23">
        <v>1</v>
      </c>
      <c r="ED167" s="26">
        <f t="shared" si="38"/>
        <v>0</v>
      </c>
      <c r="EE167" t="s">
        <v>179</v>
      </c>
      <c r="EF167" s="18" t="s">
        <v>179</v>
      </c>
      <c r="EG167" s="23">
        <v>1</v>
      </c>
      <c r="EH167" s="26">
        <f t="shared" si="39"/>
        <v>1</v>
      </c>
      <c r="EI167" t="s">
        <v>186</v>
      </c>
      <c r="EJ167" s="18" t="s">
        <v>186</v>
      </c>
      <c r="EK167" s="23">
        <v>0.5</v>
      </c>
      <c r="EL167" s="26">
        <f t="shared" si="40"/>
        <v>1.5</v>
      </c>
      <c r="EM167" t="s">
        <v>177</v>
      </c>
      <c r="EN167" s="18" t="s">
        <v>177</v>
      </c>
      <c r="EO167" s="23">
        <v>0</v>
      </c>
      <c r="EP167" s="3">
        <f t="shared" si="41"/>
        <v>9.5</v>
      </c>
      <c r="EQ167" s="29">
        <f t="shared" si="42"/>
        <v>9</v>
      </c>
      <c r="ER167">
        <v>1</v>
      </c>
      <c r="ES167" t="s">
        <v>945</v>
      </c>
      <c r="EV167" t="s">
        <v>188</v>
      </c>
      <c r="EW167">
        <v>1</v>
      </c>
      <c r="EX167">
        <v>2</v>
      </c>
      <c r="EY167">
        <v>1</v>
      </c>
      <c r="EZ167">
        <v>2</v>
      </c>
      <c r="FA167">
        <v>1</v>
      </c>
      <c r="FB167">
        <v>2</v>
      </c>
      <c r="FE167">
        <v>1</v>
      </c>
      <c r="FG167" t="s">
        <v>186</v>
      </c>
      <c r="FH167" t="s">
        <v>188</v>
      </c>
      <c r="FI167" t="s">
        <v>187</v>
      </c>
      <c r="FJ167" t="s">
        <v>186</v>
      </c>
      <c r="FK167" t="s">
        <v>179</v>
      </c>
      <c r="FL167" t="s">
        <v>177</v>
      </c>
      <c r="FO167" t="s">
        <v>190</v>
      </c>
      <c r="FP167" t="s">
        <v>191</v>
      </c>
      <c r="FQ167" t="s">
        <v>191</v>
      </c>
      <c r="FR167" t="s">
        <v>191</v>
      </c>
      <c r="FS167" t="s">
        <v>191</v>
      </c>
      <c r="FT167" t="s">
        <v>191</v>
      </c>
      <c r="FU167" t="s">
        <v>191</v>
      </c>
      <c r="FV167" t="s">
        <v>191</v>
      </c>
      <c r="FW167" t="s">
        <v>191</v>
      </c>
      <c r="FX167" t="s">
        <v>191</v>
      </c>
      <c r="FY167">
        <v>0</v>
      </c>
      <c r="FZ167" t="s">
        <v>179</v>
      </c>
      <c r="GA167" t="s">
        <v>1987</v>
      </c>
      <c r="GB167" t="s">
        <v>1988</v>
      </c>
      <c r="GC167" t="s">
        <v>1989</v>
      </c>
      <c r="GD167" t="s">
        <v>1990</v>
      </c>
      <c r="GE167" t="s">
        <v>1991</v>
      </c>
      <c r="GX167">
        <v>39695216</v>
      </c>
      <c r="GY167" t="s">
        <v>1992</v>
      </c>
      <c r="GZ167" t="s">
        <v>1993</v>
      </c>
      <c r="HB167">
        <v>166</v>
      </c>
    </row>
    <row r="168" spans="1:210" x14ac:dyDescent="0.25">
      <c r="A168" t="s">
        <v>1994</v>
      </c>
      <c r="B168" t="s">
        <v>1995</v>
      </c>
      <c r="F168" t="s">
        <v>940</v>
      </c>
      <c r="G168" t="s">
        <v>1859</v>
      </c>
      <c r="H168" t="s">
        <v>169</v>
      </c>
      <c r="I168" t="s">
        <v>170</v>
      </c>
      <c r="J168" t="s">
        <v>1188</v>
      </c>
      <c r="K168" t="s">
        <v>1996</v>
      </c>
      <c r="L168" t="s">
        <v>1997</v>
      </c>
      <c r="M168">
        <v>1</v>
      </c>
      <c r="N168">
        <v>1</v>
      </c>
      <c r="O168">
        <v>2</v>
      </c>
      <c r="P168" t="s">
        <v>183</v>
      </c>
      <c r="Q168" t="s">
        <v>177</v>
      </c>
      <c r="R168" t="s">
        <v>176</v>
      </c>
      <c r="S168" t="s">
        <v>175</v>
      </c>
      <c r="T168" t="s">
        <v>177</v>
      </c>
      <c r="U168">
        <v>0</v>
      </c>
      <c r="V168">
        <v>0</v>
      </c>
      <c r="W168">
        <v>1</v>
      </c>
      <c r="X168">
        <v>1</v>
      </c>
      <c r="Y168" t="s">
        <v>3358</v>
      </c>
      <c r="Z168" t="s">
        <v>177</v>
      </c>
      <c r="AA168" t="s">
        <v>179</v>
      </c>
      <c r="AB168" t="s">
        <v>179</v>
      </c>
      <c r="AC168" t="s">
        <v>177</v>
      </c>
      <c r="AD168" t="s">
        <v>177</v>
      </c>
      <c r="AE168" t="s">
        <v>179</v>
      </c>
      <c r="AF168" t="s">
        <v>177</v>
      </c>
      <c r="AG168" t="s">
        <v>177</v>
      </c>
      <c r="AH168" t="s">
        <v>177</v>
      </c>
      <c r="AI168" t="s">
        <v>177</v>
      </c>
      <c r="AJ168" t="s">
        <v>177</v>
      </c>
      <c r="AK168" t="s">
        <v>177</v>
      </c>
      <c r="AL168" t="s">
        <v>177</v>
      </c>
      <c r="AM168" t="s">
        <v>177</v>
      </c>
      <c r="AN168" t="s">
        <v>177</v>
      </c>
      <c r="AO168" t="s">
        <v>177</v>
      </c>
      <c r="AP168" t="s">
        <v>177</v>
      </c>
      <c r="AQ168" t="s">
        <v>177</v>
      </c>
      <c r="AR168" t="s">
        <v>179</v>
      </c>
      <c r="AS168" t="s">
        <v>180</v>
      </c>
      <c r="AT168">
        <v>0</v>
      </c>
      <c r="BE168" t="s">
        <v>183</v>
      </c>
      <c r="BF168" t="s">
        <v>177</v>
      </c>
      <c r="BG168" t="s">
        <v>186</v>
      </c>
      <c r="BH168" t="s">
        <v>177</v>
      </c>
      <c r="BI168" t="s">
        <v>183</v>
      </c>
      <c r="BJ168" t="s">
        <v>177</v>
      </c>
      <c r="BK168" t="s">
        <v>177</v>
      </c>
      <c r="BL168" t="s">
        <v>188</v>
      </c>
      <c r="BM168" t="s">
        <v>235</v>
      </c>
      <c r="BN168" t="s">
        <v>177</v>
      </c>
      <c r="BO168" t="s">
        <v>187</v>
      </c>
      <c r="BP168" t="s">
        <v>188</v>
      </c>
      <c r="BQ168" t="s">
        <v>177</v>
      </c>
      <c r="BR168" t="s">
        <v>177</v>
      </c>
      <c r="BS168" t="s">
        <v>177</v>
      </c>
      <c r="BT168">
        <f t="shared" si="30"/>
        <v>43</v>
      </c>
      <c r="BV168">
        <v>3</v>
      </c>
      <c r="BW168">
        <v>1</v>
      </c>
      <c r="BX168">
        <v>1</v>
      </c>
      <c r="BY168" t="s">
        <v>376</v>
      </c>
      <c r="BZ168" t="s">
        <v>205</v>
      </c>
      <c r="CA168" t="s">
        <v>177</v>
      </c>
      <c r="CB168" t="s">
        <v>177</v>
      </c>
      <c r="CC168" t="s">
        <v>179</v>
      </c>
      <c r="CD168" t="s">
        <v>177</v>
      </c>
      <c r="CE168" t="s">
        <v>177</v>
      </c>
      <c r="CF168" t="s">
        <v>175</v>
      </c>
      <c r="CG168">
        <v>1</v>
      </c>
      <c r="CH168" t="s">
        <v>220</v>
      </c>
      <c r="CI168" t="s">
        <v>1157</v>
      </c>
      <c r="CJ168" t="s">
        <v>179</v>
      </c>
      <c r="CK168" t="s">
        <v>179</v>
      </c>
      <c r="CL168" t="s">
        <v>177</v>
      </c>
      <c r="CM168" t="s">
        <v>179</v>
      </c>
      <c r="CN168" t="s">
        <v>177</v>
      </c>
      <c r="CO168" t="s">
        <v>177</v>
      </c>
      <c r="CP168" t="s">
        <v>177</v>
      </c>
      <c r="CQ168" t="s">
        <v>177</v>
      </c>
      <c r="CR168" t="s">
        <v>177</v>
      </c>
      <c r="CS168" t="s">
        <v>177</v>
      </c>
      <c r="CW168" t="s">
        <v>235</v>
      </c>
      <c r="CX168" t="s">
        <v>187</v>
      </c>
      <c r="DA168" t="s">
        <v>175</v>
      </c>
      <c r="DB168" t="s">
        <v>179</v>
      </c>
      <c r="DC168" t="s">
        <v>177</v>
      </c>
      <c r="DD168" t="s">
        <v>177</v>
      </c>
      <c r="DE168" s="18">
        <f t="shared" si="31"/>
        <v>3</v>
      </c>
      <c r="DF168" s="23">
        <v>2</v>
      </c>
      <c r="DG168" s="26">
        <f t="shared" si="32"/>
        <v>6</v>
      </c>
      <c r="DH168" s="18" t="s">
        <v>177</v>
      </c>
      <c r="DI168" s="23">
        <v>3</v>
      </c>
      <c r="DJ168" s="26">
        <f t="shared" si="33"/>
        <v>0</v>
      </c>
      <c r="DK168" t="s">
        <v>177</v>
      </c>
      <c r="DL168" t="s">
        <v>179</v>
      </c>
      <c r="DM168" t="s">
        <v>177</v>
      </c>
      <c r="DN168" t="s">
        <v>177</v>
      </c>
      <c r="DO168" s="18">
        <f t="shared" si="43"/>
        <v>1</v>
      </c>
      <c r="DP168" s="23">
        <v>4</v>
      </c>
      <c r="DQ168" s="26">
        <f t="shared" si="34"/>
        <v>4</v>
      </c>
      <c r="DR168" t="s">
        <v>186</v>
      </c>
      <c r="DS168" s="18" t="s">
        <v>186</v>
      </c>
      <c r="DT168" s="23">
        <v>0.5</v>
      </c>
      <c r="DU168" s="26">
        <f t="shared" si="35"/>
        <v>1.5</v>
      </c>
      <c r="DV168" t="s">
        <v>177</v>
      </c>
      <c r="DW168" t="s">
        <v>188</v>
      </c>
      <c r="DX168" s="18">
        <f t="shared" si="36"/>
        <v>5</v>
      </c>
      <c r="DY168" s="23">
        <v>4</v>
      </c>
      <c r="DZ168" s="26">
        <f t="shared" si="37"/>
        <v>20</v>
      </c>
      <c r="EA168" t="s">
        <v>177</v>
      </c>
      <c r="EB168" s="18" t="s">
        <v>177</v>
      </c>
      <c r="EC168" s="23">
        <v>1</v>
      </c>
      <c r="ED168" s="26">
        <f t="shared" si="38"/>
        <v>0</v>
      </c>
      <c r="EE168" t="s">
        <v>175</v>
      </c>
      <c r="EF168" s="18" t="s">
        <v>175</v>
      </c>
      <c r="EG168" s="23">
        <v>1</v>
      </c>
      <c r="EH168" s="26">
        <f t="shared" si="39"/>
        <v>2</v>
      </c>
      <c r="EI168" t="s">
        <v>235</v>
      </c>
      <c r="EJ168" s="18" t="s">
        <v>235</v>
      </c>
      <c r="EK168" s="23">
        <v>0.5</v>
      </c>
      <c r="EL168" s="26">
        <f t="shared" si="40"/>
        <v>3</v>
      </c>
      <c r="EM168" t="s">
        <v>177</v>
      </c>
      <c r="EN168" s="18" t="s">
        <v>177</v>
      </c>
      <c r="EO168" s="23">
        <v>0</v>
      </c>
      <c r="EP168" s="3">
        <f t="shared" si="41"/>
        <v>36.5</v>
      </c>
      <c r="EQ168" s="29">
        <f t="shared" si="42"/>
        <v>20</v>
      </c>
      <c r="ER168">
        <v>1</v>
      </c>
      <c r="ES168" t="s">
        <v>316</v>
      </c>
      <c r="EV168" t="s">
        <v>183</v>
      </c>
      <c r="EW168">
        <v>1</v>
      </c>
      <c r="EX168">
        <v>2</v>
      </c>
      <c r="EY168">
        <v>1</v>
      </c>
      <c r="EZ168">
        <v>2</v>
      </c>
      <c r="FA168">
        <v>1</v>
      </c>
      <c r="FB168">
        <v>2</v>
      </c>
      <c r="FE168">
        <v>1</v>
      </c>
      <c r="FG168" t="s">
        <v>187</v>
      </c>
      <c r="FH168" t="s">
        <v>235</v>
      </c>
      <c r="FI168" t="s">
        <v>186</v>
      </c>
      <c r="FJ168" t="s">
        <v>188</v>
      </c>
      <c r="FK168" t="s">
        <v>175</v>
      </c>
      <c r="FL168" t="s">
        <v>177</v>
      </c>
      <c r="FO168" t="s">
        <v>191</v>
      </c>
      <c r="FP168" t="s">
        <v>191</v>
      </c>
      <c r="FQ168" t="s">
        <v>191</v>
      </c>
      <c r="FR168" t="s">
        <v>191</v>
      </c>
      <c r="FS168" t="s">
        <v>191</v>
      </c>
      <c r="FT168" t="s">
        <v>191</v>
      </c>
      <c r="FU168" t="s">
        <v>191</v>
      </c>
      <c r="FV168" t="s">
        <v>191</v>
      </c>
      <c r="FW168" t="s">
        <v>191</v>
      </c>
      <c r="FX168" t="s">
        <v>191</v>
      </c>
      <c r="FY168">
        <v>0</v>
      </c>
      <c r="FZ168" t="s">
        <v>175</v>
      </c>
      <c r="GA168" t="s">
        <v>1998</v>
      </c>
      <c r="GB168" t="s">
        <v>1999</v>
      </c>
      <c r="GC168" t="s">
        <v>2000</v>
      </c>
      <c r="GD168" t="s">
        <v>2001</v>
      </c>
      <c r="GE168" t="s">
        <v>2002</v>
      </c>
      <c r="GX168">
        <v>39695218</v>
      </c>
      <c r="GY168" t="s">
        <v>2003</v>
      </c>
      <c r="GZ168" t="s">
        <v>2004</v>
      </c>
      <c r="HB168">
        <v>167</v>
      </c>
    </row>
    <row r="169" spans="1:210" x14ac:dyDescent="0.25">
      <c r="A169" t="s">
        <v>2005</v>
      </c>
      <c r="B169" t="s">
        <v>2006</v>
      </c>
      <c r="F169" t="s">
        <v>940</v>
      </c>
      <c r="G169" t="s">
        <v>1859</v>
      </c>
      <c r="H169" t="s">
        <v>169</v>
      </c>
      <c r="I169" t="s">
        <v>170</v>
      </c>
      <c r="J169" t="s">
        <v>1188</v>
      </c>
      <c r="K169" t="s">
        <v>2007</v>
      </c>
      <c r="L169" t="s">
        <v>2008</v>
      </c>
      <c r="M169">
        <v>1</v>
      </c>
      <c r="N169">
        <v>1</v>
      </c>
      <c r="O169">
        <v>2</v>
      </c>
      <c r="P169" t="s">
        <v>235</v>
      </c>
      <c r="Q169" t="s">
        <v>175</v>
      </c>
      <c r="R169" t="s">
        <v>175</v>
      </c>
      <c r="S169" t="s">
        <v>175</v>
      </c>
      <c r="T169" t="s">
        <v>177</v>
      </c>
      <c r="U169">
        <v>0</v>
      </c>
      <c r="V169">
        <v>0</v>
      </c>
      <c r="W169">
        <v>1</v>
      </c>
      <c r="X169">
        <v>1</v>
      </c>
      <c r="Y169" t="s">
        <v>3381</v>
      </c>
      <c r="Z169" t="s">
        <v>177</v>
      </c>
      <c r="AA169" t="s">
        <v>179</v>
      </c>
      <c r="AB169" t="s">
        <v>177</v>
      </c>
      <c r="AC169" t="s">
        <v>177</v>
      </c>
      <c r="AD169" t="s">
        <v>177</v>
      </c>
      <c r="AE169" t="s">
        <v>179</v>
      </c>
      <c r="AF169" t="s">
        <v>177</v>
      </c>
      <c r="AG169" t="s">
        <v>177</v>
      </c>
      <c r="AH169" t="s">
        <v>177</v>
      </c>
      <c r="AI169" t="s">
        <v>177</v>
      </c>
      <c r="AJ169" t="s">
        <v>177</v>
      </c>
      <c r="AK169" t="s">
        <v>179</v>
      </c>
      <c r="AL169" t="s">
        <v>177</v>
      </c>
      <c r="AM169" t="s">
        <v>177</v>
      </c>
      <c r="AN169" t="s">
        <v>177</v>
      </c>
      <c r="AO169" t="s">
        <v>177</v>
      </c>
      <c r="AP169" t="s">
        <v>177</v>
      </c>
      <c r="AQ169" t="s">
        <v>177</v>
      </c>
      <c r="AR169" t="s">
        <v>179</v>
      </c>
      <c r="AS169" t="s">
        <v>314</v>
      </c>
      <c r="AT169">
        <v>0</v>
      </c>
      <c r="BE169" t="s">
        <v>188</v>
      </c>
      <c r="BF169" t="s">
        <v>177</v>
      </c>
      <c r="BG169" t="s">
        <v>186</v>
      </c>
      <c r="BH169" t="s">
        <v>177</v>
      </c>
      <c r="BI169" t="s">
        <v>186</v>
      </c>
      <c r="BJ169" t="s">
        <v>177</v>
      </c>
      <c r="BK169" t="s">
        <v>177</v>
      </c>
      <c r="BL169" t="s">
        <v>186</v>
      </c>
      <c r="BM169" t="s">
        <v>177</v>
      </c>
      <c r="BN169" t="s">
        <v>177</v>
      </c>
      <c r="BO169" t="s">
        <v>175</v>
      </c>
      <c r="BP169" t="s">
        <v>177</v>
      </c>
      <c r="BQ169" t="s">
        <v>177</v>
      </c>
      <c r="BR169" t="s">
        <v>177</v>
      </c>
      <c r="BS169" t="s">
        <v>177</v>
      </c>
      <c r="BT169">
        <f t="shared" si="30"/>
        <v>16</v>
      </c>
      <c r="BV169">
        <v>3</v>
      </c>
      <c r="BW169">
        <v>1</v>
      </c>
      <c r="BX169">
        <v>1</v>
      </c>
      <c r="BY169" t="s">
        <v>181</v>
      </c>
      <c r="BZ169" t="s">
        <v>183</v>
      </c>
      <c r="CA169" t="s">
        <v>177</v>
      </c>
      <c r="CB169" t="s">
        <v>177</v>
      </c>
      <c r="CC169" t="s">
        <v>179</v>
      </c>
      <c r="CD169" t="s">
        <v>177</v>
      </c>
      <c r="CE169" t="s">
        <v>177</v>
      </c>
      <c r="CF169" t="s">
        <v>179</v>
      </c>
      <c r="CG169">
        <v>1</v>
      </c>
      <c r="CH169" t="s">
        <v>180</v>
      </c>
      <c r="CI169" t="s">
        <v>1904</v>
      </c>
      <c r="CJ169" t="s">
        <v>179</v>
      </c>
      <c r="CK169" t="s">
        <v>179</v>
      </c>
      <c r="CL169" t="s">
        <v>179</v>
      </c>
      <c r="CM169" t="s">
        <v>177</v>
      </c>
      <c r="CN169" t="s">
        <v>177</v>
      </c>
      <c r="CO169" t="s">
        <v>177</v>
      </c>
      <c r="CP169" t="s">
        <v>177</v>
      </c>
      <c r="CQ169" t="s">
        <v>177</v>
      </c>
      <c r="CR169" t="s">
        <v>177</v>
      </c>
      <c r="CS169" t="s">
        <v>177</v>
      </c>
      <c r="CW169" t="s">
        <v>175</v>
      </c>
      <c r="CX169" t="s">
        <v>187</v>
      </c>
      <c r="DA169" t="s">
        <v>175</v>
      </c>
      <c r="DB169" t="s">
        <v>175</v>
      </c>
      <c r="DC169" t="s">
        <v>177</v>
      </c>
      <c r="DD169" t="s">
        <v>177</v>
      </c>
      <c r="DE169" s="18">
        <f t="shared" si="31"/>
        <v>4</v>
      </c>
      <c r="DF169" s="23">
        <v>2</v>
      </c>
      <c r="DG169" s="26">
        <f t="shared" si="32"/>
        <v>8</v>
      </c>
      <c r="DH169" s="18" t="s">
        <v>177</v>
      </c>
      <c r="DI169" s="23">
        <v>3</v>
      </c>
      <c r="DJ169" s="26">
        <f t="shared" si="33"/>
        <v>0</v>
      </c>
      <c r="DK169" t="s">
        <v>177</v>
      </c>
      <c r="DL169" t="s">
        <v>177</v>
      </c>
      <c r="DM169" t="s">
        <v>177</v>
      </c>
      <c r="DN169" t="s">
        <v>177</v>
      </c>
      <c r="DO169" s="18">
        <f t="shared" si="43"/>
        <v>0</v>
      </c>
      <c r="DP169" s="23">
        <v>4</v>
      </c>
      <c r="DQ169" s="26">
        <f t="shared" si="34"/>
        <v>0</v>
      </c>
      <c r="DR169" t="s">
        <v>186</v>
      </c>
      <c r="DS169" s="18" t="s">
        <v>186</v>
      </c>
      <c r="DT169" s="23">
        <v>0.5</v>
      </c>
      <c r="DU169" s="26">
        <f t="shared" si="35"/>
        <v>1.5</v>
      </c>
      <c r="DV169" t="s">
        <v>177</v>
      </c>
      <c r="DW169" t="s">
        <v>235</v>
      </c>
      <c r="DX169" s="18">
        <f t="shared" si="36"/>
        <v>6</v>
      </c>
      <c r="DY169" s="23">
        <v>4</v>
      </c>
      <c r="DZ169" s="26">
        <f t="shared" si="37"/>
        <v>24</v>
      </c>
      <c r="EA169" t="s">
        <v>177</v>
      </c>
      <c r="EB169" s="18" t="s">
        <v>177</v>
      </c>
      <c r="EC169" s="23">
        <v>1</v>
      </c>
      <c r="ED169" s="26">
        <f t="shared" si="38"/>
        <v>0</v>
      </c>
      <c r="EE169" t="s">
        <v>179</v>
      </c>
      <c r="EF169" s="18" t="s">
        <v>179</v>
      </c>
      <c r="EG169" s="23">
        <v>1</v>
      </c>
      <c r="EH169" s="26">
        <f t="shared" si="39"/>
        <v>1</v>
      </c>
      <c r="EI169" t="s">
        <v>187</v>
      </c>
      <c r="EJ169" s="18" t="s">
        <v>187</v>
      </c>
      <c r="EK169" s="23">
        <v>0.5</v>
      </c>
      <c r="EL169" s="26">
        <f t="shared" si="40"/>
        <v>2</v>
      </c>
      <c r="EM169" t="s">
        <v>177</v>
      </c>
      <c r="EN169" s="18" t="s">
        <v>177</v>
      </c>
      <c r="EO169" s="23">
        <v>0</v>
      </c>
      <c r="EP169" s="3">
        <f t="shared" si="41"/>
        <v>36.5</v>
      </c>
      <c r="EQ169" s="29">
        <f t="shared" si="42"/>
        <v>18</v>
      </c>
      <c r="ER169">
        <v>1</v>
      </c>
      <c r="ES169" t="s">
        <v>945</v>
      </c>
      <c r="EV169" t="s">
        <v>188</v>
      </c>
      <c r="EW169">
        <v>1</v>
      </c>
      <c r="EX169">
        <v>1</v>
      </c>
      <c r="EY169">
        <v>1</v>
      </c>
      <c r="EZ169">
        <v>1</v>
      </c>
      <c r="FA169">
        <v>1</v>
      </c>
      <c r="FB169">
        <v>1</v>
      </c>
      <c r="FE169">
        <v>1</v>
      </c>
      <c r="FG169" t="s">
        <v>188</v>
      </c>
      <c r="FH169" t="s">
        <v>186</v>
      </c>
      <c r="FI169" t="s">
        <v>175</v>
      </c>
      <c r="FJ169" t="s">
        <v>186</v>
      </c>
      <c r="FK169" t="s">
        <v>175</v>
      </c>
      <c r="FL169" t="s">
        <v>177</v>
      </c>
      <c r="FO169" t="s">
        <v>191</v>
      </c>
      <c r="FP169" t="s">
        <v>191</v>
      </c>
      <c r="FQ169" t="s">
        <v>191</v>
      </c>
      <c r="FR169" t="s">
        <v>191</v>
      </c>
      <c r="FS169" t="s">
        <v>191</v>
      </c>
      <c r="FT169" t="s">
        <v>191</v>
      </c>
      <c r="FU169" t="s">
        <v>190</v>
      </c>
      <c r="FV169" t="s">
        <v>191</v>
      </c>
      <c r="FW169" t="s">
        <v>191</v>
      </c>
      <c r="FX169" t="s">
        <v>191</v>
      </c>
      <c r="FY169">
        <v>0</v>
      </c>
      <c r="FZ169" t="s">
        <v>179</v>
      </c>
      <c r="GA169" t="s">
        <v>2009</v>
      </c>
      <c r="GB169" t="s">
        <v>2010</v>
      </c>
      <c r="GC169" t="s">
        <v>2011</v>
      </c>
      <c r="GD169" t="s">
        <v>2012</v>
      </c>
      <c r="GE169" t="s">
        <v>1238</v>
      </c>
      <c r="GX169">
        <v>39695505</v>
      </c>
      <c r="GY169" t="s">
        <v>2013</v>
      </c>
      <c r="GZ169" t="s">
        <v>2014</v>
      </c>
      <c r="HB169">
        <v>168</v>
      </c>
    </row>
    <row r="170" spans="1:210" x14ac:dyDescent="0.25">
      <c r="A170" t="s">
        <v>2015</v>
      </c>
      <c r="B170" t="s">
        <v>2016</v>
      </c>
      <c r="F170" t="s">
        <v>940</v>
      </c>
      <c r="G170" t="s">
        <v>1859</v>
      </c>
      <c r="H170" t="s">
        <v>169</v>
      </c>
      <c r="I170" t="s">
        <v>170</v>
      </c>
      <c r="J170" t="s">
        <v>1188</v>
      </c>
      <c r="K170" t="s">
        <v>2017</v>
      </c>
      <c r="L170" t="s">
        <v>2018</v>
      </c>
      <c r="M170">
        <v>1</v>
      </c>
      <c r="N170">
        <v>1</v>
      </c>
      <c r="O170">
        <v>2</v>
      </c>
      <c r="P170" t="s">
        <v>174</v>
      </c>
      <c r="Q170" t="s">
        <v>188</v>
      </c>
      <c r="R170" t="s">
        <v>188</v>
      </c>
      <c r="S170" t="s">
        <v>175</v>
      </c>
      <c r="T170" t="s">
        <v>177</v>
      </c>
      <c r="U170">
        <v>0</v>
      </c>
      <c r="V170">
        <v>0</v>
      </c>
      <c r="W170">
        <v>1</v>
      </c>
      <c r="X170">
        <v>1</v>
      </c>
      <c r="Y170" t="s">
        <v>3388</v>
      </c>
      <c r="Z170" t="s">
        <v>177</v>
      </c>
      <c r="AA170" t="s">
        <v>179</v>
      </c>
      <c r="AB170" t="s">
        <v>177</v>
      </c>
      <c r="AC170" t="s">
        <v>177</v>
      </c>
      <c r="AD170" t="s">
        <v>177</v>
      </c>
      <c r="AE170" t="s">
        <v>179</v>
      </c>
      <c r="AF170" t="s">
        <v>177</v>
      </c>
      <c r="AG170" t="s">
        <v>177</v>
      </c>
      <c r="AH170" t="s">
        <v>177</v>
      </c>
      <c r="AI170" t="s">
        <v>177</v>
      </c>
      <c r="AJ170" t="s">
        <v>177</v>
      </c>
      <c r="AK170" t="s">
        <v>179</v>
      </c>
      <c r="AL170" t="s">
        <v>177</v>
      </c>
      <c r="AM170" t="s">
        <v>177</v>
      </c>
      <c r="AN170" t="s">
        <v>177</v>
      </c>
      <c r="AO170" t="s">
        <v>177</v>
      </c>
      <c r="AP170" t="s">
        <v>177</v>
      </c>
      <c r="AQ170" t="s">
        <v>177</v>
      </c>
      <c r="AR170" t="s">
        <v>175</v>
      </c>
      <c r="AS170" t="s">
        <v>180</v>
      </c>
      <c r="AT170">
        <v>0</v>
      </c>
      <c r="BE170" t="s">
        <v>183</v>
      </c>
      <c r="BF170" t="s">
        <v>177</v>
      </c>
      <c r="BG170" t="s">
        <v>186</v>
      </c>
      <c r="BH170" t="s">
        <v>177</v>
      </c>
      <c r="BI170" t="s">
        <v>188</v>
      </c>
      <c r="BJ170" t="s">
        <v>177</v>
      </c>
      <c r="BK170" t="s">
        <v>177</v>
      </c>
      <c r="BL170" t="s">
        <v>235</v>
      </c>
      <c r="BM170" t="s">
        <v>175</v>
      </c>
      <c r="BN170" t="s">
        <v>177</v>
      </c>
      <c r="BO170" t="s">
        <v>175</v>
      </c>
      <c r="BP170" t="s">
        <v>177</v>
      </c>
      <c r="BQ170" t="s">
        <v>177</v>
      </c>
      <c r="BR170" t="s">
        <v>177</v>
      </c>
      <c r="BS170" t="s">
        <v>177</v>
      </c>
      <c r="BT170">
        <f t="shared" si="30"/>
        <v>28</v>
      </c>
      <c r="BV170">
        <v>3</v>
      </c>
      <c r="BW170">
        <v>1</v>
      </c>
      <c r="BX170">
        <v>1</v>
      </c>
      <c r="BY170" t="s">
        <v>376</v>
      </c>
      <c r="BZ170" t="s">
        <v>205</v>
      </c>
      <c r="CA170" t="s">
        <v>177</v>
      </c>
      <c r="CB170" t="s">
        <v>177</v>
      </c>
      <c r="CC170" t="s">
        <v>177</v>
      </c>
      <c r="CD170" t="s">
        <v>177</v>
      </c>
      <c r="CE170" t="s">
        <v>177</v>
      </c>
      <c r="CF170" t="s">
        <v>186</v>
      </c>
      <c r="CG170">
        <v>1</v>
      </c>
      <c r="CH170" t="s">
        <v>436</v>
      </c>
      <c r="CI170" t="s">
        <v>185</v>
      </c>
      <c r="CJ170" t="s">
        <v>179</v>
      </c>
      <c r="CK170" t="s">
        <v>177</v>
      </c>
      <c r="CL170" t="s">
        <v>177</v>
      </c>
      <c r="CM170" t="s">
        <v>179</v>
      </c>
      <c r="CN170" t="s">
        <v>177</v>
      </c>
      <c r="CO170" t="s">
        <v>177</v>
      </c>
      <c r="CP170" t="s">
        <v>179</v>
      </c>
      <c r="CQ170" t="s">
        <v>177</v>
      </c>
      <c r="CR170" t="s">
        <v>177</v>
      </c>
      <c r="CS170" t="s">
        <v>177</v>
      </c>
      <c r="CW170" t="s">
        <v>235</v>
      </c>
      <c r="CX170" t="s">
        <v>235</v>
      </c>
      <c r="DA170" t="s">
        <v>175</v>
      </c>
      <c r="DB170" t="s">
        <v>186</v>
      </c>
      <c r="DC170" t="s">
        <v>177</v>
      </c>
      <c r="DD170" t="s">
        <v>177</v>
      </c>
      <c r="DE170" s="18">
        <f t="shared" si="31"/>
        <v>5</v>
      </c>
      <c r="DF170" s="23">
        <v>2</v>
      </c>
      <c r="DG170" s="26">
        <f t="shared" si="32"/>
        <v>10</v>
      </c>
      <c r="DH170" s="18" t="s">
        <v>177</v>
      </c>
      <c r="DI170" s="23">
        <v>3</v>
      </c>
      <c r="DJ170" s="26">
        <f t="shared" si="33"/>
        <v>0</v>
      </c>
      <c r="DK170" t="s">
        <v>177</v>
      </c>
      <c r="DL170" t="s">
        <v>177</v>
      </c>
      <c r="DM170" t="s">
        <v>177</v>
      </c>
      <c r="DN170" t="s">
        <v>177</v>
      </c>
      <c r="DO170" s="18">
        <f t="shared" si="43"/>
        <v>0</v>
      </c>
      <c r="DP170" s="23">
        <v>4</v>
      </c>
      <c r="DQ170" s="26">
        <f t="shared" si="34"/>
        <v>0</v>
      </c>
      <c r="DR170" t="s">
        <v>187</v>
      </c>
      <c r="DS170" s="18" t="s">
        <v>187</v>
      </c>
      <c r="DT170" s="23">
        <v>0.5</v>
      </c>
      <c r="DU170" s="26">
        <f t="shared" si="35"/>
        <v>2</v>
      </c>
      <c r="DV170" t="s">
        <v>177</v>
      </c>
      <c r="DW170" t="s">
        <v>186</v>
      </c>
      <c r="DX170" s="18">
        <f t="shared" si="36"/>
        <v>3</v>
      </c>
      <c r="DY170" s="23">
        <v>4</v>
      </c>
      <c r="DZ170" s="26">
        <f t="shared" si="37"/>
        <v>12</v>
      </c>
      <c r="EA170" t="s">
        <v>177</v>
      </c>
      <c r="EB170" s="18" t="s">
        <v>177</v>
      </c>
      <c r="EC170" s="23">
        <v>1</v>
      </c>
      <c r="ED170" s="26">
        <f t="shared" si="38"/>
        <v>0</v>
      </c>
      <c r="EE170" t="s">
        <v>175</v>
      </c>
      <c r="EF170" s="18" t="s">
        <v>175</v>
      </c>
      <c r="EG170" s="23">
        <v>1</v>
      </c>
      <c r="EH170" s="26">
        <f t="shared" si="39"/>
        <v>2</v>
      </c>
      <c r="EI170" t="s">
        <v>188</v>
      </c>
      <c r="EJ170" s="18" t="s">
        <v>188</v>
      </c>
      <c r="EK170" s="23">
        <v>0.5</v>
      </c>
      <c r="EL170" s="26">
        <f t="shared" si="40"/>
        <v>2.5</v>
      </c>
      <c r="EM170" t="s">
        <v>177</v>
      </c>
      <c r="EN170" s="18" t="s">
        <v>177</v>
      </c>
      <c r="EO170" s="23">
        <v>0</v>
      </c>
      <c r="EP170" s="3">
        <f t="shared" si="41"/>
        <v>28.5</v>
      </c>
      <c r="EQ170" s="29">
        <f t="shared" si="42"/>
        <v>19</v>
      </c>
      <c r="ER170">
        <v>1</v>
      </c>
      <c r="ES170" t="s">
        <v>945</v>
      </c>
      <c r="EV170" t="s">
        <v>183</v>
      </c>
      <c r="EW170">
        <v>1</v>
      </c>
      <c r="EX170">
        <v>2</v>
      </c>
      <c r="EY170">
        <v>1</v>
      </c>
      <c r="EZ170">
        <v>2</v>
      </c>
      <c r="FA170">
        <v>1</v>
      </c>
      <c r="FB170">
        <v>2</v>
      </c>
      <c r="FE170">
        <v>1</v>
      </c>
      <c r="FG170" t="s">
        <v>235</v>
      </c>
      <c r="FH170" t="s">
        <v>187</v>
      </c>
      <c r="FI170" t="s">
        <v>188</v>
      </c>
      <c r="FJ170" t="s">
        <v>186</v>
      </c>
      <c r="FK170" t="s">
        <v>186</v>
      </c>
      <c r="FL170" t="s">
        <v>177</v>
      </c>
      <c r="FO170" t="s">
        <v>190</v>
      </c>
      <c r="FP170" t="s">
        <v>191</v>
      </c>
      <c r="FQ170" t="s">
        <v>191</v>
      </c>
      <c r="FR170" t="s">
        <v>191</v>
      </c>
      <c r="FS170" t="s">
        <v>191</v>
      </c>
      <c r="FT170" t="s">
        <v>191</v>
      </c>
      <c r="FU170" t="s">
        <v>191</v>
      </c>
      <c r="FV170" t="s">
        <v>191</v>
      </c>
      <c r="FW170" t="s">
        <v>191</v>
      </c>
      <c r="FX170" t="s">
        <v>191</v>
      </c>
      <c r="FY170">
        <v>0</v>
      </c>
      <c r="FZ170" t="s">
        <v>179</v>
      </c>
      <c r="GA170" t="s">
        <v>2019</v>
      </c>
      <c r="GB170" t="s">
        <v>2020</v>
      </c>
      <c r="GC170" t="s">
        <v>2021</v>
      </c>
      <c r="GD170" t="s">
        <v>2022</v>
      </c>
      <c r="GE170" t="s">
        <v>466</v>
      </c>
      <c r="GX170">
        <v>39695510</v>
      </c>
      <c r="GY170" t="s">
        <v>2023</v>
      </c>
      <c r="GZ170" t="s">
        <v>2024</v>
      </c>
      <c r="HB170">
        <v>169</v>
      </c>
    </row>
    <row r="171" spans="1:210" x14ac:dyDescent="0.25">
      <c r="A171" t="s">
        <v>2025</v>
      </c>
      <c r="B171" t="s">
        <v>2026</v>
      </c>
      <c r="F171" t="s">
        <v>940</v>
      </c>
      <c r="G171" t="s">
        <v>1859</v>
      </c>
      <c r="H171" t="s">
        <v>169</v>
      </c>
      <c r="I171" t="s">
        <v>170</v>
      </c>
      <c r="J171" t="s">
        <v>1188</v>
      </c>
      <c r="K171" t="s">
        <v>2027</v>
      </c>
      <c r="L171" t="s">
        <v>2028</v>
      </c>
      <c r="M171">
        <v>2</v>
      </c>
      <c r="N171">
        <v>2</v>
      </c>
      <c r="O171">
        <v>2</v>
      </c>
      <c r="P171" t="s">
        <v>264</v>
      </c>
      <c r="Q171" t="s">
        <v>175</v>
      </c>
      <c r="R171" t="s">
        <v>186</v>
      </c>
      <c r="S171" t="s">
        <v>175</v>
      </c>
      <c r="T171" t="s">
        <v>177</v>
      </c>
      <c r="U171">
        <v>0</v>
      </c>
      <c r="V171">
        <v>0</v>
      </c>
      <c r="W171">
        <v>1</v>
      </c>
      <c r="X171">
        <v>2</v>
      </c>
      <c r="Y171" t="s">
        <v>3377</v>
      </c>
      <c r="Z171" t="s">
        <v>177</v>
      </c>
      <c r="AA171" t="s">
        <v>179</v>
      </c>
      <c r="AB171" t="s">
        <v>179</v>
      </c>
      <c r="AC171" t="s">
        <v>177</v>
      </c>
      <c r="AD171" t="s">
        <v>177</v>
      </c>
      <c r="AE171" t="s">
        <v>177</v>
      </c>
      <c r="AF171" t="s">
        <v>177</v>
      </c>
      <c r="AG171" t="s">
        <v>177</v>
      </c>
      <c r="AH171" t="s">
        <v>177</v>
      </c>
      <c r="AI171" t="s">
        <v>177</v>
      </c>
      <c r="AJ171" t="s">
        <v>177</v>
      </c>
      <c r="AK171" t="s">
        <v>179</v>
      </c>
      <c r="AL171" t="s">
        <v>177</v>
      </c>
      <c r="AM171" t="s">
        <v>177</v>
      </c>
      <c r="AN171" t="s">
        <v>177</v>
      </c>
      <c r="AO171" t="s">
        <v>177</v>
      </c>
      <c r="AP171" t="s">
        <v>177</v>
      </c>
      <c r="AQ171" t="s">
        <v>177</v>
      </c>
      <c r="AR171" t="s">
        <v>175</v>
      </c>
      <c r="AS171" t="s">
        <v>180</v>
      </c>
      <c r="AT171">
        <v>0</v>
      </c>
      <c r="BE171" t="s">
        <v>183</v>
      </c>
      <c r="BF171" t="s">
        <v>177</v>
      </c>
      <c r="BG171" t="s">
        <v>186</v>
      </c>
      <c r="BH171" t="s">
        <v>175</v>
      </c>
      <c r="BI171" t="s">
        <v>188</v>
      </c>
      <c r="BJ171" t="s">
        <v>177</v>
      </c>
      <c r="BK171" t="s">
        <v>177</v>
      </c>
      <c r="BL171" t="s">
        <v>188</v>
      </c>
      <c r="BM171" t="s">
        <v>175</v>
      </c>
      <c r="BN171" t="s">
        <v>177</v>
      </c>
      <c r="BO171" t="s">
        <v>186</v>
      </c>
      <c r="BP171" t="s">
        <v>177</v>
      </c>
      <c r="BQ171" t="s">
        <v>177</v>
      </c>
      <c r="BR171" t="s">
        <v>177</v>
      </c>
      <c r="BS171" t="s">
        <v>177</v>
      </c>
      <c r="BT171">
        <f t="shared" si="30"/>
        <v>30</v>
      </c>
      <c r="BV171">
        <v>3</v>
      </c>
      <c r="BW171">
        <v>1</v>
      </c>
      <c r="BX171">
        <v>1</v>
      </c>
      <c r="BY171" t="s">
        <v>204</v>
      </c>
      <c r="BZ171" t="s">
        <v>2029</v>
      </c>
      <c r="CA171" t="s">
        <v>179</v>
      </c>
      <c r="CB171" t="s">
        <v>177</v>
      </c>
      <c r="CC171" t="s">
        <v>179</v>
      </c>
      <c r="CD171" t="s">
        <v>186</v>
      </c>
      <c r="CE171" t="s">
        <v>188</v>
      </c>
      <c r="CF171" t="s">
        <v>187</v>
      </c>
      <c r="CG171">
        <v>1</v>
      </c>
      <c r="CH171" t="s">
        <v>376</v>
      </c>
      <c r="CI171" t="s">
        <v>1157</v>
      </c>
      <c r="CJ171" t="s">
        <v>179</v>
      </c>
      <c r="CK171" t="s">
        <v>179</v>
      </c>
      <c r="CL171" t="s">
        <v>177</v>
      </c>
      <c r="CM171" t="s">
        <v>179</v>
      </c>
      <c r="CN171" t="s">
        <v>177</v>
      </c>
      <c r="CO171" t="s">
        <v>177</v>
      </c>
      <c r="CP171" t="s">
        <v>177</v>
      </c>
      <c r="CQ171" t="s">
        <v>177</v>
      </c>
      <c r="CR171" t="s">
        <v>177</v>
      </c>
      <c r="CS171" t="s">
        <v>177</v>
      </c>
      <c r="CW171" t="s">
        <v>186</v>
      </c>
      <c r="CX171" t="s">
        <v>187</v>
      </c>
      <c r="DA171" t="s">
        <v>186</v>
      </c>
      <c r="DB171" t="s">
        <v>175</v>
      </c>
      <c r="DC171" t="s">
        <v>177</v>
      </c>
      <c r="DD171" t="s">
        <v>177</v>
      </c>
      <c r="DE171" s="18">
        <f t="shared" si="31"/>
        <v>5</v>
      </c>
      <c r="DF171" s="23">
        <v>2</v>
      </c>
      <c r="DG171" s="26">
        <f t="shared" si="32"/>
        <v>10</v>
      </c>
      <c r="DH171" s="18" t="s">
        <v>177</v>
      </c>
      <c r="DI171" s="23">
        <v>3</v>
      </c>
      <c r="DJ171" s="26">
        <f t="shared" si="33"/>
        <v>0</v>
      </c>
      <c r="DK171" t="s">
        <v>177</v>
      </c>
      <c r="DL171" t="s">
        <v>179</v>
      </c>
      <c r="DM171" t="s">
        <v>177</v>
      </c>
      <c r="DN171" t="s">
        <v>179</v>
      </c>
      <c r="DO171" s="18">
        <f t="shared" si="43"/>
        <v>2</v>
      </c>
      <c r="DP171" s="23">
        <v>4</v>
      </c>
      <c r="DQ171" s="26">
        <f t="shared" si="34"/>
        <v>8</v>
      </c>
      <c r="DR171" t="s">
        <v>186</v>
      </c>
      <c r="DS171" s="18" t="s">
        <v>186</v>
      </c>
      <c r="DT171" s="23">
        <v>0.5</v>
      </c>
      <c r="DU171" s="26">
        <f t="shared" si="35"/>
        <v>1.5</v>
      </c>
      <c r="DV171" t="s">
        <v>177</v>
      </c>
      <c r="DW171" t="s">
        <v>186</v>
      </c>
      <c r="DX171" s="18">
        <f t="shared" si="36"/>
        <v>3</v>
      </c>
      <c r="DY171" s="23">
        <v>4</v>
      </c>
      <c r="DZ171" s="26">
        <f t="shared" si="37"/>
        <v>12</v>
      </c>
      <c r="EA171" t="s">
        <v>177</v>
      </c>
      <c r="EB171" s="18" t="s">
        <v>177</v>
      </c>
      <c r="EC171" s="23">
        <v>1</v>
      </c>
      <c r="ED171" s="26">
        <f t="shared" si="38"/>
        <v>0</v>
      </c>
      <c r="EE171" t="s">
        <v>179</v>
      </c>
      <c r="EF171" s="18" t="s">
        <v>179</v>
      </c>
      <c r="EG171" s="23">
        <v>1</v>
      </c>
      <c r="EH171" s="26">
        <f t="shared" si="39"/>
        <v>1</v>
      </c>
      <c r="EI171" t="s">
        <v>186</v>
      </c>
      <c r="EJ171" s="18" t="s">
        <v>186</v>
      </c>
      <c r="EK171" s="23">
        <v>0.5</v>
      </c>
      <c r="EL171" s="26">
        <f t="shared" si="40"/>
        <v>1.5</v>
      </c>
      <c r="EM171" t="s">
        <v>177</v>
      </c>
      <c r="EN171" s="18" t="s">
        <v>177</v>
      </c>
      <c r="EO171" s="23">
        <v>0</v>
      </c>
      <c r="EP171" s="3">
        <f t="shared" si="41"/>
        <v>34</v>
      </c>
      <c r="EQ171" s="29">
        <f t="shared" si="42"/>
        <v>17</v>
      </c>
      <c r="ER171">
        <v>1</v>
      </c>
      <c r="ES171" t="s">
        <v>945</v>
      </c>
      <c r="EV171" t="s">
        <v>264</v>
      </c>
      <c r="EW171">
        <v>1</v>
      </c>
      <c r="EX171">
        <v>1</v>
      </c>
      <c r="EY171">
        <v>1</v>
      </c>
      <c r="EZ171">
        <v>1</v>
      </c>
      <c r="FA171">
        <v>1</v>
      </c>
      <c r="FB171">
        <v>1</v>
      </c>
      <c r="FE171">
        <v>1</v>
      </c>
      <c r="FG171" t="s">
        <v>187</v>
      </c>
      <c r="FH171" t="s">
        <v>235</v>
      </c>
      <c r="FI171" t="s">
        <v>186</v>
      </c>
      <c r="FJ171" t="s">
        <v>188</v>
      </c>
      <c r="FK171" t="s">
        <v>186</v>
      </c>
      <c r="FL171" t="s">
        <v>177</v>
      </c>
      <c r="FO171" t="s">
        <v>190</v>
      </c>
      <c r="FP171" t="s">
        <v>190</v>
      </c>
      <c r="FQ171" t="s">
        <v>191</v>
      </c>
      <c r="FR171" t="s">
        <v>191</v>
      </c>
      <c r="FS171" t="s">
        <v>191</v>
      </c>
      <c r="FT171" t="s">
        <v>191</v>
      </c>
      <c r="FU171" t="s">
        <v>190</v>
      </c>
      <c r="FV171" t="s">
        <v>191</v>
      </c>
      <c r="FW171" t="s">
        <v>191</v>
      </c>
      <c r="FX171" t="s">
        <v>191</v>
      </c>
      <c r="FY171">
        <v>0</v>
      </c>
      <c r="FZ171" t="s">
        <v>179</v>
      </c>
      <c r="GA171" t="s">
        <v>2030</v>
      </c>
      <c r="GB171" t="s">
        <v>2031</v>
      </c>
      <c r="GC171" t="s">
        <v>2032</v>
      </c>
      <c r="GD171" t="s">
        <v>2033</v>
      </c>
      <c r="GE171" t="s">
        <v>1339</v>
      </c>
      <c r="GX171">
        <v>39695512</v>
      </c>
      <c r="GY171" t="s">
        <v>2034</v>
      </c>
      <c r="GZ171" t="s">
        <v>2035</v>
      </c>
      <c r="HB171">
        <v>170</v>
      </c>
    </row>
    <row r="172" spans="1:210" x14ac:dyDescent="0.25">
      <c r="A172" t="s">
        <v>2036</v>
      </c>
      <c r="B172" t="s">
        <v>2037</v>
      </c>
      <c r="F172" t="s">
        <v>167</v>
      </c>
      <c r="G172" t="s">
        <v>399</v>
      </c>
      <c r="H172" t="s">
        <v>169</v>
      </c>
      <c r="I172" t="s">
        <v>170</v>
      </c>
      <c r="J172" t="s">
        <v>298</v>
      </c>
      <c r="K172" t="s">
        <v>2038</v>
      </c>
      <c r="L172" t="s">
        <v>2039</v>
      </c>
      <c r="M172">
        <v>2</v>
      </c>
      <c r="N172">
        <v>2</v>
      </c>
      <c r="O172">
        <v>2</v>
      </c>
      <c r="P172" t="s">
        <v>233</v>
      </c>
      <c r="Q172" t="s">
        <v>186</v>
      </c>
      <c r="R172" t="s">
        <v>187</v>
      </c>
      <c r="S172" t="s">
        <v>187</v>
      </c>
      <c r="T172" t="s">
        <v>177</v>
      </c>
      <c r="U172">
        <v>0</v>
      </c>
      <c r="V172">
        <v>0</v>
      </c>
      <c r="W172">
        <v>1</v>
      </c>
      <c r="X172">
        <v>2</v>
      </c>
      <c r="Y172" t="s">
        <v>3360</v>
      </c>
      <c r="Z172" t="s">
        <v>177</v>
      </c>
      <c r="AA172" t="s">
        <v>179</v>
      </c>
      <c r="AB172" t="s">
        <v>179</v>
      </c>
      <c r="AC172" t="s">
        <v>177</v>
      </c>
      <c r="AD172" t="s">
        <v>177</v>
      </c>
      <c r="AE172" t="s">
        <v>179</v>
      </c>
      <c r="AF172" t="s">
        <v>177</v>
      </c>
      <c r="AG172" t="s">
        <v>177</v>
      </c>
      <c r="AH172" t="s">
        <v>177</v>
      </c>
      <c r="AI172" t="s">
        <v>177</v>
      </c>
      <c r="AJ172" t="s">
        <v>177</v>
      </c>
      <c r="AK172" t="s">
        <v>177</v>
      </c>
      <c r="AL172" t="s">
        <v>177</v>
      </c>
      <c r="AM172" t="s">
        <v>177</v>
      </c>
      <c r="AN172" t="s">
        <v>177</v>
      </c>
      <c r="AO172" t="s">
        <v>177</v>
      </c>
      <c r="AP172" t="s">
        <v>177</v>
      </c>
      <c r="AQ172" t="s">
        <v>177</v>
      </c>
      <c r="AR172" t="s">
        <v>175</v>
      </c>
      <c r="AS172" t="s">
        <v>180</v>
      </c>
      <c r="AT172">
        <v>0</v>
      </c>
      <c r="BE172" t="s">
        <v>181</v>
      </c>
      <c r="BF172" t="s">
        <v>177</v>
      </c>
      <c r="BG172" t="s">
        <v>175</v>
      </c>
      <c r="BH172" t="s">
        <v>177</v>
      </c>
      <c r="BI172" t="s">
        <v>177</v>
      </c>
      <c r="BJ172" t="s">
        <v>177</v>
      </c>
      <c r="BK172" t="s">
        <v>177</v>
      </c>
      <c r="BL172" t="s">
        <v>177</v>
      </c>
      <c r="BM172" t="s">
        <v>188</v>
      </c>
      <c r="BN172" t="s">
        <v>177</v>
      </c>
      <c r="BO172" t="s">
        <v>177</v>
      </c>
      <c r="BP172" t="s">
        <v>177</v>
      </c>
      <c r="BQ172" t="s">
        <v>177</v>
      </c>
      <c r="BR172" t="s">
        <v>177</v>
      </c>
      <c r="BS172" t="s">
        <v>177</v>
      </c>
      <c r="BT172">
        <f t="shared" si="30"/>
        <v>27</v>
      </c>
      <c r="BV172">
        <v>3</v>
      </c>
      <c r="BW172">
        <v>1</v>
      </c>
      <c r="BX172">
        <v>1</v>
      </c>
      <c r="BY172" t="s">
        <v>264</v>
      </c>
      <c r="BZ172" t="s">
        <v>264</v>
      </c>
      <c r="CA172" t="s">
        <v>179</v>
      </c>
      <c r="CB172" t="s">
        <v>177</v>
      </c>
      <c r="CC172" t="s">
        <v>179</v>
      </c>
      <c r="CD172" t="s">
        <v>177</v>
      </c>
      <c r="CE172" t="s">
        <v>177</v>
      </c>
      <c r="CF172" t="s">
        <v>235</v>
      </c>
      <c r="CG172">
        <v>1</v>
      </c>
      <c r="CH172" t="s">
        <v>461</v>
      </c>
      <c r="CI172" t="s">
        <v>2040</v>
      </c>
      <c r="CJ172" t="s">
        <v>179</v>
      </c>
      <c r="CK172" t="s">
        <v>177</v>
      </c>
      <c r="CL172" t="s">
        <v>179</v>
      </c>
      <c r="CM172" t="s">
        <v>177</v>
      </c>
      <c r="CN172" t="s">
        <v>177</v>
      </c>
      <c r="CO172" t="s">
        <v>177</v>
      </c>
      <c r="CP172" t="s">
        <v>177</v>
      </c>
      <c r="CQ172" t="s">
        <v>177</v>
      </c>
      <c r="CR172" t="s">
        <v>177</v>
      </c>
      <c r="CS172" t="s">
        <v>177</v>
      </c>
      <c r="CW172" t="s">
        <v>179</v>
      </c>
      <c r="CX172" t="s">
        <v>175</v>
      </c>
      <c r="DA172" t="s">
        <v>179</v>
      </c>
      <c r="DB172" t="s">
        <v>175</v>
      </c>
      <c r="DC172" t="s">
        <v>177</v>
      </c>
      <c r="DD172" t="s">
        <v>177</v>
      </c>
      <c r="DE172" s="18">
        <f t="shared" si="31"/>
        <v>3</v>
      </c>
      <c r="DF172" s="23">
        <v>2</v>
      </c>
      <c r="DG172" s="26">
        <f t="shared" si="32"/>
        <v>6</v>
      </c>
      <c r="DH172" s="18" t="s">
        <v>177</v>
      </c>
      <c r="DI172" s="23">
        <v>3</v>
      </c>
      <c r="DJ172" s="26">
        <f t="shared" si="33"/>
        <v>0</v>
      </c>
      <c r="DK172" t="s">
        <v>177</v>
      </c>
      <c r="DL172" t="s">
        <v>177</v>
      </c>
      <c r="DM172" t="s">
        <v>177</v>
      </c>
      <c r="DN172" t="s">
        <v>177</v>
      </c>
      <c r="DO172" s="18">
        <f t="shared" si="43"/>
        <v>0</v>
      </c>
      <c r="DP172" s="23">
        <v>4</v>
      </c>
      <c r="DQ172" s="26">
        <f t="shared" si="34"/>
        <v>0</v>
      </c>
      <c r="DR172" t="s">
        <v>177</v>
      </c>
      <c r="DS172" s="18" t="s">
        <v>177</v>
      </c>
      <c r="DT172" s="23">
        <v>0.5</v>
      </c>
      <c r="DU172" s="26">
        <f t="shared" si="35"/>
        <v>0</v>
      </c>
      <c r="DV172" t="s">
        <v>177</v>
      </c>
      <c r="DW172" t="s">
        <v>175</v>
      </c>
      <c r="DX172" s="18">
        <f t="shared" si="36"/>
        <v>2</v>
      </c>
      <c r="DY172" s="23">
        <v>4</v>
      </c>
      <c r="DZ172" s="26">
        <f t="shared" si="37"/>
        <v>8</v>
      </c>
      <c r="EA172" t="s">
        <v>177</v>
      </c>
      <c r="EB172" s="18" t="s">
        <v>177</v>
      </c>
      <c r="EC172" s="23">
        <v>1</v>
      </c>
      <c r="ED172" s="26">
        <f t="shared" si="38"/>
        <v>0</v>
      </c>
      <c r="EE172" t="s">
        <v>177</v>
      </c>
      <c r="EF172" s="18" t="s">
        <v>177</v>
      </c>
      <c r="EG172" s="23">
        <v>1</v>
      </c>
      <c r="EH172" s="26">
        <f t="shared" si="39"/>
        <v>0</v>
      </c>
      <c r="EI172" t="s">
        <v>177</v>
      </c>
      <c r="EJ172" s="18" t="s">
        <v>177</v>
      </c>
      <c r="EK172" s="23">
        <v>0.5</v>
      </c>
      <c r="EL172" s="26">
        <f t="shared" si="40"/>
        <v>0</v>
      </c>
      <c r="EM172" t="s">
        <v>177</v>
      </c>
      <c r="EN172" s="18" t="s">
        <v>177</v>
      </c>
      <c r="EO172" s="23">
        <v>0</v>
      </c>
      <c r="EP172" s="3">
        <f t="shared" si="41"/>
        <v>14</v>
      </c>
      <c r="EQ172" s="29">
        <f t="shared" si="42"/>
        <v>5</v>
      </c>
      <c r="ER172">
        <v>0</v>
      </c>
      <c r="ES172" t="s">
        <v>316</v>
      </c>
      <c r="EV172" t="s">
        <v>176</v>
      </c>
      <c r="EW172">
        <v>0</v>
      </c>
      <c r="EY172">
        <v>0</v>
      </c>
      <c r="FA172">
        <v>1</v>
      </c>
      <c r="FB172">
        <v>1</v>
      </c>
      <c r="FE172">
        <v>1</v>
      </c>
      <c r="FG172" t="s">
        <v>179</v>
      </c>
      <c r="FH172" t="s">
        <v>179</v>
      </c>
      <c r="FI172" t="s">
        <v>179</v>
      </c>
      <c r="FJ172" t="s">
        <v>175</v>
      </c>
      <c r="FK172" t="s">
        <v>179</v>
      </c>
      <c r="FL172" t="s">
        <v>175</v>
      </c>
      <c r="FO172" t="s">
        <v>191</v>
      </c>
      <c r="FP172" t="s">
        <v>191</v>
      </c>
      <c r="FQ172" t="s">
        <v>191</v>
      </c>
      <c r="FR172" t="s">
        <v>191</v>
      </c>
      <c r="FS172" t="s">
        <v>191</v>
      </c>
      <c r="FT172" t="s">
        <v>191</v>
      </c>
      <c r="FU172" t="s">
        <v>191</v>
      </c>
      <c r="FV172" t="s">
        <v>191</v>
      </c>
      <c r="FW172" t="s">
        <v>191</v>
      </c>
      <c r="FX172" t="s">
        <v>191</v>
      </c>
      <c r="FY172">
        <v>0</v>
      </c>
      <c r="FZ172" t="s">
        <v>177</v>
      </c>
      <c r="GA172" t="s">
        <v>2041</v>
      </c>
      <c r="GB172" t="s">
        <v>2042</v>
      </c>
      <c r="GC172" t="s">
        <v>2043</v>
      </c>
      <c r="GD172" t="s">
        <v>2044</v>
      </c>
      <c r="GE172" t="s">
        <v>1238</v>
      </c>
      <c r="GX172">
        <v>39699969</v>
      </c>
      <c r="GY172" t="s">
        <v>2045</v>
      </c>
      <c r="GZ172" t="s">
        <v>2046</v>
      </c>
      <c r="HB172">
        <v>171</v>
      </c>
    </row>
    <row r="173" spans="1:210" x14ac:dyDescent="0.25">
      <c r="A173" t="s">
        <v>2047</v>
      </c>
      <c r="B173" t="s">
        <v>2048</v>
      </c>
      <c r="F173" t="s">
        <v>167</v>
      </c>
      <c r="G173" t="s">
        <v>941</v>
      </c>
      <c r="H173" t="s">
        <v>169</v>
      </c>
      <c r="I173" t="s">
        <v>170</v>
      </c>
      <c r="J173" t="s">
        <v>298</v>
      </c>
      <c r="K173" t="s">
        <v>2049</v>
      </c>
      <c r="L173" t="s">
        <v>2050</v>
      </c>
      <c r="M173">
        <v>2</v>
      </c>
      <c r="N173">
        <v>1</v>
      </c>
      <c r="O173">
        <v>2</v>
      </c>
      <c r="P173" t="s">
        <v>188</v>
      </c>
      <c r="Q173" t="s">
        <v>177</v>
      </c>
      <c r="R173" t="s">
        <v>177</v>
      </c>
      <c r="S173" t="s">
        <v>188</v>
      </c>
      <c r="T173" t="s">
        <v>177</v>
      </c>
      <c r="U173">
        <v>0</v>
      </c>
      <c r="V173">
        <v>0</v>
      </c>
      <c r="W173">
        <v>1</v>
      </c>
      <c r="X173">
        <v>1</v>
      </c>
      <c r="Y173" t="s">
        <v>3403</v>
      </c>
      <c r="Z173" t="s">
        <v>177</v>
      </c>
      <c r="AA173" t="s">
        <v>179</v>
      </c>
      <c r="AB173" t="s">
        <v>177</v>
      </c>
      <c r="AC173" t="s">
        <v>177</v>
      </c>
      <c r="AD173" t="s">
        <v>177</v>
      </c>
      <c r="AE173" t="s">
        <v>177</v>
      </c>
      <c r="AF173" t="s">
        <v>177</v>
      </c>
      <c r="AG173" t="s">
        <v>177</v>
      </c>
      <c r="AH173" t="s">
        <v>177</v>
      </c>
      <c r="AI173" t="s">
        <v>177</v>
      </c>
      <c r="AJ173" t="s">
        <v>177</v>
      </c>
      <c r="AK173" t="s">
        <v>179</v>
      </c>
      <c r="AL173" t="s">
        <v>179</v>
      </c>
      <c r="AM173" t="s">
        <v>177</v>
      </c>
      <c r="AN173" t="s">
        <v>177</v>
      </c>
      <c r="AO173" t="s">
        <v>177</v>
      </c>
      <c r="AP173" t="s">
        <v>177</v>
      </c>
      <c r="AQ173" t="s">
        <v>177</v>
      </c>
      <c r="AR173" t="s">
        <v>179</v>
      </c>
      <c r="AS173" t="s">
        <v>206</v>
      </c>
      <c r="AT173">
        <v>0</v>
      </c>
      <c r="BE173" t="s">
        <v>180</v>
      </c>
      <c r="BF173" t="s">
        <v>177</v>
      </c>
      <c r="BG173" t="s">
        <v>177</v>
      </c>
      <c r="BH173" t="s">
        <v>177</v>
      </c>
      <c r="BI173" t="s">
        <v>177</v>
      </c>
      <c r="BJ173" t="s">
        <v>177</v>
      </c>
      <c r="BK173" t="s">
        <v>177</v>
      </c>
      <c r="BL173" t="s">
        <v>177</v>
      </c>
      <c r="BM173" t="s">
        <v>177</v>
      </c>
      <c r="BN173" t="s">
        <v>177</v>
      </c>
      <c r="BO173" t="s">
        <v>177</v>
      </c>
      <c r="BP173" t="s">
        <v>177</v>
      </c>
      <c r="BQ173" t="s">
        <v>177</v>
      </c>
      <c r="BR173" t="s">
        <v>177</v>
      </c>
      <c r="BS173" t="s">
        <v>177</v>
      </c>
      <c r="BT173">
        <f t="shared" si="30"/>
        <v>30</v>
      </c>
      <c r="BV173">
        <v>3</v>
      </c>
      <c r="BW173">
        <v>1</v>
      </c>
      <c r="BX173">
        <v>1</v>
      </c>
      <c r="BY173" t="s">
        <v>180</v>
      </c>
      <c r="BZ173" t="s">
        <v>205</v>
      </c>
      <c r="CA173" t="s">
        <v>186</v>
      </c>
      <c r="CB173" t="s">
        <v>187</v>
      </c>
      <c r="CC173" t="s">
        <v>177</v>
      </c>
      <c r="CD173" t="s">
        <v>177</v>
      </c>
      <c r="CE173" t="s">
        <v>177</v>
      </c>
      <c r="CF173" t="s">
        <v>176</v>
      </c>
      <c r="CG173">
        <v>1</v>
      </c>
      <c r="CH173" t="s">
        <v>997</v>
      </c>
      <c r="CI173" t="s">
        <v>185</v>
      </c>
      <c r="CJ173" t="s">
        <v>179</v>
      </c>
      <c r="CK173" t="s">
        <v>177</v>
      </c>
      <c r="CL173" t="s">
        <v>177</v>
      </c>
      <c r="CM173" t="s">
        <v>179</v>
      </c>
      <c r="CN173" t="s">
        <v>177</v>
      </c>
      <c r="CO173" t="s">
        <v>177</v>
      </c>
      <c r="CP173" t="s">
        <v>179</v>
      </c>
      <c r="CQ173" t="s">
        <v>177</v>
      </c>
      <c r="CR173" t="s">
        <v>177</v>
      </c>
      <c r="CS173" t="s">
        <v>177</v>
      </c>
      <c r="CW173" t="s">
        <v>186</v>
      </c>
      <c r="CX173" t="s">
        <v>186</v>
      </c>
      <c r="DA173" t="s">
        <v>264</v>
      </c>
      <c r="DB173" t="s">
        <v>177</v>
      </c>
      <c r="DC173" t="s">
        <v>177</v>
      </c>
      <c r="DD173" t="s">
        <v>177</v>
      </c>
      <c r="DE173" s="18">
        <f t="shared" si="31"/>
        <v>7</v>
      </c>
      <c r="DF173" s="23">
        <v>2</v>
      </c>
      <c r="DG173" s="26">
        <f t="shared" si="32"/>
        <v>14</v>
      </c>
      <c r="DH173" s="18" t="s">
        <v>177</v>
      </c>
      <c r="DI173" s="23">
        <v>3</v>
      </c>
      <c r="DJ173" s="26">
        <f t="shared" si="33"/>
        <v>0</v>
      </c>
      <c r="DK173" t="s">
        <v>177</v>
      </c>
      <c r="DL173" t="s">
        <v>177</v>
      </c>
      <c r="DM173" t="s">
        <v>177</v>
      </c>
      <c r="DN173" t="s">
        <v>177</v>
      </c>
      <c r="DO173" s="18">
        <f t="shared" si="43"/>
        <v>0</v>
      </c>
      <c r="DP173" s="23">
        <v>4</v>
      </c>
      <c r="DQ173" s="26">
        <f t="shared" si="34"/>
        <v>0</v>
      </c>
      <c r="DR173" t="s">
        <v>177</v>
      </c>
      <c r="DS173" s="18" t="s">
        <v>177</v>
      </c>
      <c r="DT173" s="23">
        <v>0.5</v>
      </c>
      <c r="DU173" s="26">
        <f t="shared" si="35"/>
        <v>0</v>
      </c>
      <c r="DV173" t="s">
        <v>177</v>
      </c>
      <c r="DW173" t="s">
        <v>177</v>
      </c>
      <c r="DX173" s="18">
        <f t="shared" si="36"/>
        <v>0</v>
      </c>
      <c r="DY173" s="23">
        <v>4</v>
      </c>
      <c r="DZ173" s="26">
        <f t="shared" si="37"/>
        <v>0</v>
      </c>
      <c r="EA173" t="s">
        <v>177</v>
      </c>
      <c r="EB173" s="18" t="s">
        <v>177</v>
      </c>
      <c r="EC173" s="23">
        <v>1</v>
      </c>
      <c r="ED173" s="26">
        <f t="shared" si="38"/>
        <v>0</v>
      </c>
      <c r="EE173" t="s">
        <v>177</v>
      </c>
      <c r="EF173" s="18" t="s">
        <v>177</v>
      </c>
      <c r="EG173" s="23">
        <v>1</v>
      </c>
      <c r="EH173" s="26">
        <f t="shared" si="39"/>
        <v>0</v>
      </c>
      <c r="EI173" t="s">
        <v>186</v>
      </c>
      <c r="EJ173" s="18" t="s">
        <v>186</v>
      </c>
      <c r="EK173" s="23">
        <v>0.5</v>
      </c>
      <c r="EL173" s="26">
        <f t="shared" si="40"/>
        <v>1.5</v>
      </c>
      <c r="EM173" t="s">
        <v>177</v>
      </c>
      <c r="EN173" s="18" t="s">
        <v>177</v>
      </c>
      <c r="EO173" s="23">
        <v>0</v>
      </c>
      <c r="EP173" s="3">
        <f t="shared" si="41"/>
        <v>15.5</v>
      </c>
      <c r="EQ173" s="29">
        <f t="shared" si="42"/>
        <v>10</v>
      </c>
      <c r="ER173">
        <v>0</v>
      </c>
      <c r="ES173" t="s">
        <v>316</v>
      </c>
      <c r="EV173" t="s">
        <v>188</v>
      </c>
      <c r="EW173">
        <v>0</v>
      </c>
      <c r="EY173">
        <v>0</v>
      </c>
      <c r="FA173">
        <v>0</v>
      </c>
      <c r="FE173">
        <v>0</v>
      </c>
      <c r="FG173" t="s">
        <v>179</v>
      </c>
      <c r="FH173" t="s">
        <v>177</v>
      </c>
      <c r="FI173" t="s">
        <v>177</v>
      </c>
      <c r="FJ173" t="s">
        <v>177</v>
      </c>
      <c r="FK173" t="s">
        <v>177</v>
      </c>
      <c r="FL173" t="s">
        <v>177</v>
      </c>
      <c r="FO173" t="s">
        <v>190</v>
      </c>
      <c r="FP173" t="s">
        <v>191</v>
      </c>
      <c r="FQ173" t="s">
        <v>190</v>
      </c>
      <c r="FR173" t="s">
        <v>191</v>
      </c>
      <c r="FS173" t="s">
        <v>190</v>
      </c>
      <c r="FT173" t="s">
        <v>191</v>
      </c>
      <c r="FU173" t="s">
        <v>191</v>
      </c>
      <c r="FV173" t="s">
        <v>191</v>
      </c>
      <c r="FW173" t="s">
        <v>191</v>
      </c>
      <c r="FX173" t="s">
        <v>191</v>
      </c>
      <c r="FY173">
        <v>0</v>
      </c>
      <c r="FZ173" t="s">
        <v>186</v>
      </c>
      <c r="GA173" t="s">
        <v>2051</v>
      </c>
      <c r="GB173" t="s">
        <v>2052</v>
      </c>
      <c r="GC173" t="s">
        <v>2053</v>
      </c>
      <c r="GD173" t="s">
        <v>2054</v>
      </c>
      <c r="GE173" t="s">
        <v>382</v>
      </c>
      <c r="GX173">
        <v>39708093</v>
      </c>
      <c r="GY173" t="s">
        <v>2055</v>
      </c>
      <c r="GZ173" t="s">
        <v>2056</v>
      </c>
      <c r="HB173">
        <v>172</v>
      </c>
    </row>
    <row r="174" spans="1:210" x14ac:dyDescent="0.25">
      <c r="A174" t="s">
        <v>2057</v>
      </c>
      <c r="B174" t="s">
        <v>2058</v>
      </c>
      <c r="F174" t="s">
        <v>167</v>
      </c>
      <c r="G174" t="s">
        <v>941</v>
      </c>
      <c r="H174" t="s">
        <v>169</v>
      </c>
      <c r="I174" t="s">
        <v>170</v>
      </c>
      <c r="J174" t="s">
        <v>298</v>
      </c>
      <c r="K174" t="s">
        <v>2059</v>
      </c>
      <c r="L174" t="s">
        <v>2060</v>
      </c>
      <c r="M174">
        <v>2</v>
      </c>
      <c r="N174">
        <v>1</v>
      </c>
      <c r="O174">
        <v>2</v>
      </c>
      <c r="P174" t="s">
        <v>264</v>
      </c>
      <c r="Q174" t="s">
        <v>175</v>
      </c>
      <c r="R174" t="s">
        <v>186</v>
      </c>
      <c r="S174" t="s">
        <v>175</v>
      </c>
      <c r="T174" t="s">
        <v>177</v>
      </c>
      <c r="U174">
        <v>0</v>
      </c>
      <c r="V174">
        <v>0</v>
      </c>
      <c r="W174">
        <v>1</v>
      </c>
      <c r="X174">
        <v>1</v>
      </c>
      <c r="Y174" t="s">
        <v>3384</v>
      </c>
      <c r="Z174" t="s">
        <v>177</v>
      </c>
      <c r="AA174" t="s">
        <v>179</v>
      </c>
      <c r="AB174" t="s">
        <v>177</v>
      </c>
      <c r="AC174" t="s">
        <v>177</v>
      </c>
      <c r="AD174" t="s">
        <v>177</v>
      </c>
      <c r="AE174" t="s">
        <v>179</v>
      </c>
      <c r="AF174" t="s">
        <v>177</v>
      </c>
      <c r="AG174" t="s">
        <v>177</v>
      </c>
      <c r="AH174" t="s">
        <v>177</v>
      </c>
      <c r="AI174" t="s">
        <v>177</v>
      </c>
      <c r="AJ174" t="s">
        <v>177</v>
      </c>
      <c r="AK174" t="s">
        <v>179</v>
      </c>
      <c r="AL174" t="s">
        <v>177</v>
      </c>
      <c r="AM174" t="s">
        <v>177</v>
      </c>
      <c r="AN174" t="s">
        <v>177</v>
      </c>
      <c r="AO174" t="s">
        <v>177</v>
      </c>
      <c r="AP174" t="s">
        <v>177</v>
      </c>
      <c r="AQ174" t="s">
        <v>177</v>
      </c>
      <c r="AR174" t="s">
        <v>179</v>
      </c>
      <c r="AS174" t="s">
        <v>376</v>
      </c>
      <c r="AT174">
        <v>0</v>
      </c>
      <c r="BE174" t="s">
        <v>181</v>
      </c>
      <c r="BF174" t="s">
        <v>177</v>
      </c>
      <c r="BG174" t="s">
        <v>177</v>
      </c>
      <c r="BH174" t="s">
        <v>177</v>
      </c>
      <c r="BI174" t="s">
        <v>177</v>
      </c>
      <c r="BJ174" t="s">
        <v>177</v>
      </c>
      <c r="BK174" t="s">
        <v>177</v>
      </c>
      <c r="BL174" t="s">
        <v>177</v>
      </c>
      <c r="BM174" t="s">
        <v>177</v>
      </c>
      <c r="BN174" t="s">
        <v>177</v>
      </c>
      <c r="BO174" t="s">
        <v>188</v>
      </c>
      <c r="BP174" t="s">
        <v>175</v>
      </c>
      <c r="BQ174" t="s">
        <v>177</v>
      </c>
      <c r="BR174" t="s">
        <v>177</v>
      </c>
      <c r="BS174" t="s">
        <v>177</v>
      </c>
      <c r="BT174">
        <f t="shared" si="30"/>
        <v>27</v>
      </c>
      <c r="BV174">
        <v>3</v>
      </c>
      <c r="BW174">
        <v>1</v>
      </c>
      <c r="BX174">
        <v>1</v>
      </c>
      <c r="BY174" t="s">
        <v>205</v>
      </c>
      <c r="BZ174" t="s">
        <v>188</v>
      </c>
      <c r="CA174" t="s">
        <v>175</v>
      </c>
      <c r="CB174" t="s">
        <v>188</v>
      </c>
      <c r="CC174" t="s">
        <v>179</v>
      </c>
      <c r="CD174" t="s">
        <v>177</v>
      </c>
      <c r="CE174" t="s">
        <v>177</v>
      </c>
      <c r="CF174" t="s">
        <v>179</v>
      </c>
      <c r="CG174">
        <v>1</v>
      </c>
      <c r="CH174" t="s">
        <v>376</v>
      </c>
      <c r="CI174" t="s">
        <v>185</v>
      </c>
      <c r="CJ174" t="s">
        <v>179</v>
      </c>
      <c r="CK174" t="s">
        <v>177</v>
      </c>
      <c r="CL174" t="s">
        <v>177</v>
      </c>
      <c r="CM174" t="s">
        <v>179</v>
      </c>
      <c r="CN174" t="s">
        <v>177</v>
      </c>
      <c r="CO174" t="s">
        <v>177</v>
      </c>
      <c r="CP174" t="s">
        <v>179</v>
      </c>
      <c r="CQ174" t="s">
        <v>177</v>
      </c>
      <c r="CR174" t="s">
        <v>177</v>
      </c>
      <c r="CS174" t="s">
        <v>177</v>
      </c>
      <c r="CW174" t="s">
        <v>186</v>
      </c>
      <c r="CX174" t="s">
        <v>186</v>
      </c>
      <c r="DA174" t="s">
        <v>264</v>
      </c>
      <c r="DB174" t="s">
        <v>177</v>
      </c>
      <c r="DC174" t="s">
        <v>177</v>
      </c>
      <c r="DD174" t="s">
        <v>177</v>
      </c>
      <c r="DE174" s="18">
        <f t="shared" si="31"/>
        <v>7</v>
      </c>
      <c r="DF174" s="23">
        <v>2</v>
      </c>
      <c r="DG174" s="26">
        <f t="shared" si="32"/>
        <v>14</v>
      </c>
      <c r="DH174" s="18" t="s">
        <v>177</v>
      </c>
      <c r="DI174" s="23">
        <v>3</v>
      </c>
      <c r="DJ174" s="26">
        <f t="shared" si="33"/>
        <v>0</v>
      </c>
      <c r="DK174" t="s">
        <v>177</v>
      </c>
      <c r="DL174" t="s">
        <v>177</v>
      </c>
      <c r="DM174" t="s">
        <v>177</v>
      </c>
      <c r="DN174" t="s">
        <v>177</v>
      </c>
      <c r="DO174" s="18">
        <f t="shared" si="43"/>
        <v>0</v>
      </c>
      <c r="DP174" s="23">
        <v>4</v>
      </c>
      <c r="DQ174" s="26">
        <f t="shared" si="34"/>
        <v>0</v>
      </c>
      <c r="DR174" t="s">
        <v>177</v>
      </c>
      <c r="DS174" s="18" t="s">
        <v>177</v>
      </c>
      <c r="DT174" s="23">
        <v>0.5</v>
      </c>
      <c r="DU174" s="26">
        <f t="shared" si="35"/>
        <v>0</v>
      </c>
      <c r="DV174" t="s">
        <v>186</v>
      </c>
      <c r="DW174" t="s">
        <v>186</v>
      </c>
      <c r="DX174" s="18">
        <f t="shared" si="36"/>
        <v>6</v>
      </c>
      <c r="DY174" s="23">
        <v>4</v>
      </c>
      <c r="DZ174" s="26">
        <f t="shared" si="37"/>
        <v>24</v>
      </c>
      <c r="EA174" t="s">
        <v>177</v>
      </c>
      <c r="EB174" s="18" t="s">
        <v>177</v>
      </c>
      <c r="EC174" s="23">
        <v>1</v>
      </c>
      <c r="ED174" s="26">
        <f t="shared" si="38"/>
        <v>0</v>
      </c>
      <c r="EE174" t="s">
        <v>177</v>
      </c>
      <c r="EF174" s="18" t="s">
        <v>177</v>
      </c>
      <c r="EG174" s="23">
        <v>1</v>
      </c>
      <c r="EH174" s="26">
        <f t="shared" si="39"/>
        <v>0</v>
      </c>
      <c r="EI174" t="s">
        <v>186</v>
      </c>
      <c r="EJ174" s="18" t="s">
        <v>186</v>
      </c>
      <c r="EK174" s="23">
        <v>0.5</v>
      </c>
      <c r="EL174" s="26">
        <f t="shared" si="40"/>
        <v>1.5</v>
      </c>
      <c r="EM174" t="s">
        <v>177</v>
      </c>
      <c r="EN174" s="18" t="s">
        <v>177</v>
      </c>
      <c r="EO174" s="23">
        <v>0</v>
      </c>
      <c r="EP174" s="3">
        <f t="shared" si="41"/>
        <v>39.5</v>
      </c>
      <c r="EQ174" s="29">
        <f t="shared" si="42"/>
        <v>16</v>
      </c>
      <c r="ER174">
        <v>0</v>
      </c>
      <c r="ES174" t="s">
        <v>316</v>
      </c>
      <c r="EV174" t="s">
        <v>235</v>
      </c>
      <c r="EW174">
        <v>0</v>
      </c>
      <c r="EY174">
        <v>0</v>
      </c>
      <c r="FA174">
        <v>0</v>
      </c>
      <c r="FE174">
        <v>0</v>
      </c>
      <c r="FG174" t="s">
        <v>179</v>
      </c>
      <c r="FH174" t="s">
        <v>177</v>
      </c>
      <c r="FI174" t="s">
        <v>177</v>
      </c>
      <c r="FJ174" t="s">
        <v>177</v>
      </c>
      <c r="FK174" t="s">
        <v>177</v>
      </c>
      <c r="FL174" t="s">
        <v>177</v>
      </c>
      <c r="FO174" t="s">
        <v>190</v>
      </c>
      <c r="FP174" t="s">
        <v>191</v>
      </c>
      <c r="FQ174" t="s">
        <v>190</v>
      </c>
      <c r="FR174" t="s">
        <v>191</v>
      </c>
      <c r="FS174" t="s">
        <v>190</v>
      </c>
      <c r="FT174" t="s">
        <v>191</v>
      </c>
      <c r="FU174" t="s">
        <v>191</v>
      </c>
      <c r="FV174" t="s">
        <v>191</v>
      </c>
      <c r="FW174" t="s">
        <v>191</v>
      </c>
      <c r="FX174" t="s">
        <v>191</v>
      </c>
      <c r="FY174">
        <v>0</v>
      </c>
      <c r="FZ174" t="s">
        <v>186</v>
      </c>
      <c r="GA174" t="s">
        <v>2061</v>
      </c>
      <c r="GB174" t="s">
        <v>2062</v>
      </c>
      <c r="GC174" t="s">
        <v>2063</v>
      </c>
      <c r="GD174" t="s">
        <v>2064</v>
      </c>
      <c r="GE174" t="s">
        <v>813</v>
      </c>
      <c r="GX174">
        <v>39708094</v>
      </c>
      <c r="GY174" t="s">
        <v>2065</v>
      </c>
      <c r="GZ174" t="s">
        <v>2066</v>
      </c>
      <c r="HB174">
        <v>173</v>
      </c>
    </row>
    <row r="175" spans="1:210" x14ac:dyDescent="0.25">
      <c r="A175" t="s">
        <v>2067</v>
      </c>
      <c r="B175" t="s">
        <v>2068</v>
      </c>
      <c r="F175" t="s">
        <v>167</v>
      </c>
      <c r="G175" t="s">
        <v>941</v>
      </c>
      <c r="H175" t="s">
        <v>169</v>
      </c>
      <c r="I175" t="s">
        <v>170</v>
      </c>
      <c r="J175" t="s">
        <v>298</v>
      </c>
      <c r="K175" t="s">
        <v>2069</v>
      </c>
      <c r="L175" t="s">
        <v>2070</v>
      </c>
      <c r="M175">
        <v>2</v>
      </c>
      <c r="N175">
        <v>1</v>
      </c>
      <c r="O175">
        <v>2</v>
      </c>
      <c r="P175" t="s">
        <v>183</v>
      </c>
      <c r="Q175" t="s">
        <v>186</v>
      </c>
      <c r="R175" t="s">
        <v>186</v>
      </c>
      <c r="S175" t="s">
        <v>187</v>
      </c>
      <c r="T175" t="s">
        <v>177</v>
      </c>
      <c r="U175">
        <v>0</v>
      </c>
      <c r="V175">
        <v>0</v>
      </c>
      <c r="W175">
        <v>1</v>
      </c>
      <c r="X175">
        <v>1</v>
      </c>
      <c r="Y175" t="s">
        <v>3390</v>
      </c>
      <c r="Z175" t="s">
        <v>177</v>
      </c>
      <c r="AA175" t="s">
        <v>177</v>
      </c>
      <c r="AB175" t="s">
        <v>177</v>
      </c>
      <c r="AC175" t="s">
        <v>177</v>
      </c>
      <c r="AD175" t="s">
        <v>177</v>
      </c>
      <c r="AE175" t="s">
        <v>179</v>
      </c>
      <c r="AF175" t="s">
        <v>177</v>
      </c>
      <c r="AG175" t="s">
        <v>177</v>
      </c>
      <c r="AH175" t="s">
        <v>177</v>
      </c>
      <c r="AI175" t="s">
        <v>177</v>
      </c>
      <c r="AJ175" t="s">
        <v>177</v>
      </c>
      <c r="AK175" t="s">
        <v>179</v>
      </c>
      <c r="AL175" t="s">
        <v>177</v>
      </c>
      <c r="AM175" t="s">
        <v>179</v>
      </c>
      <c r="AN175" t="s">
        <v>177</v>
      </c>
      <c r="AO175" t="s">
        <v>177</v>
      </c>
      <c r="AP175" t="s">
        <v>177</v>
      </c>
      <c r="AQ175" t="s">
        <v>177</v>
      </c>
      <c r="AR175" t="s">
        <v>179</v>
      </c>
      <c r="AS175" t="s">
        <v>997</v>
      </c>
      <c r="AT175">
        <v>0</v>
      </c>
      <c r="BE175" t="s">
        <v>390</v>
      </c>
      <c r="BF175" t="s">
        <v>177</v>
      </c>
      <c r="BG175" t="s">
        <v>177</v>
      </c>
      <c r="BH175" t="s">
        <v>177</v>
      </c>
      <c r="BI175" t="s">
        <v>177</v>
      </c>
      <c r="BJ175" t="s">
        <v>177</v>
      </c>
      <c r="BK175" t="s">
        <v>177</v>
      </c>
      <c r="BL175" t="s">
        <v>177</v>
      </c>
      <c r="BM175" t="s">
        <v>188</v>
      </c>
      <c r="BN175" t="s">
        <v>175</v>
      </c>
      <c r="BO175" t="s">
        <v>188</v>
      </c>
      <c r="BP175" t="s">
        <v>175</v>
      </c>
      <c r="BQ175" t="s">
        <v>177</v>
      </c>
      <c r="BR175" t="s">
        <v>177</v>
      </c>
      <c r="BS175" t="s">
        <v>175</v>
      </c>
      <c r="BT175">
        <f t="shared" si="30"/>
        <v>38</v>
      </c>
      <c r="BV175">
        <v>2</v>
      </c>
      <c r="BW175">
        <v>1</v>
      </c>
      <c r="BX175">
        <v>1</v>
      </c>
      <c r="BY175" t="s">
        <v>314</v>
      </c>
      <c r="BZ175" t="s">
        <v>183</v>
      </c>
      <c r="CA175" t="s">
        <v>175</v>
      </c>
      <c r="CB175" t="s">
        <v>175</v>
      </c>
      <c r="CC175" t="s">
        <v>179</v>
      </c>
      <c r="CD175" t="s">
        <v>177</v>
      </c>
      <c r="CE175" t="s">
        <v>175</v>
      </c>
      <c r="CF175" t="s">
        <v>183</v>
      </c>
      <c r="CG175">
        <v>1</v>
      </c>
      <c r="CH175" t="s">
        <v>181</v>
      </c>
      <c r="CI175" t="s">
        <v>185</v>
      </c>
      <c r="CJ175" t="s">
        <v>179</v>
      </c>
      <c r="CK175" t="s">
        <v>177</v>
      </c>
      <c r="CL175" t="s">
        <v>177</v>
      </c>
      <c r="CM175" t="s">
        <v>179</v>
      </c>
      <c r="CN175" t="s">
        <v>177</v>
      </c>
      <c r="CO175" t="s">
        <v>177</v>
      </c>
      <c r="CP175" t="s">
        <v>179</v>
      </c>
      <c r="CQ175" t="s">
        <v>177</v>
      </c>
      <c r="CR175" t="s">
        <v>177</v>
      </c>
      <c r="CS175" t="s">
        <v>177</v>
      </c>
      <c r="CW175" t="s">
        <v>186</v>
      </c>
      <c r="CX175" t="s">
        <v>186</v>
      </c>
      <c r="DA175" t="s">
        <v>188</v>
      </c>
      <c r="DB175" t="s">
        <v>175</v>
      </c>
      <c r="DC175" t="s">
        <v>177</v>
      </c>
      <c r="DD175" t="s">
        <v>177</v>
      </c>
      <c r="DE175" s="18">
        <f t="shared" si="31"/>
        <v>7</v>
      </c>
      <c r="DF175" s="23">
        <v>2</v>
      </c>
      <c r="DG175" s="26">
        <f t="shared" si="32"/>
        <v>14</v>
      </c>
      <c r="DH175" s="18" t="s">
        <v>177</v>
      </c>
      <c r="DI175" s="23">
        <v>3</v>
      </c>
      <c r="DJ175" s="26">
        <f t="shared" si="33"/>
        <v>0</v>
      </c>
      <c r="DK175" t="s">
        <v>177</v>
      </c>
      <c r="DL175" t="s">
        <v>177</v>
      </c>
      <c r="DM175" t="s">
        <v>177</v>
      </c>
      <c r="DN175" t="s">
        <v>177</v>
      </c>
      <c r="DO175" s="18">
        <f t="shared" si="43"/>
        <v>0</v>
      </c>
      <c r="DP175" s="23">
        <v>4</v>
      </c>
      <c r="DQ175" s="26">
        <f t="shared" si="34"/>
        <v>0</v>
      </c>
      <c r="DR175" t="s">
        <v>177</v>
      </c>
      <c r="DS175" s="18" t="s">
        <v>177</v>
      </c>
      <c r="DT175" s="23">
        <v>0.5</v>
      </c>
      <c r="DU175" s="26">
        <f t="shared" si="35"/>
        <v>0</v>
      </c>
      <c r="DV175" t="s">
        <v>186</v>
      </c>
      <c r="DW175" t="s">
        <v>186</v>
      </c>
      <c r="DX175" s="18">
        <f t="shared" si="36"/>
        <v>6</v>
      </c>
      <c r="DY175" s="23">
        <v>4</v>
      </c>
      <c r="DZ175" s="26">
        <f t="shared" si="37"/>
        <v>24</v>
      </c>
      <c r="EA175" t="s">
        <v>177</v>
      </c>
      <c r="EB175" s="18" t="s">
        <v>177</v>
      </c>
      <c r="EC175" s="23">
        <v>1</v>
      </c>
      <c r="ED175" s="26">
        <f t="shared" si="38"/>
        <v>0</v>
      </c>
      <c r="EE175" t="s">
        <v>177</v>
      </c>
      <c r="EF175" s="18" t="s">
        <v>177</v>
      </c>
      <c r="EG175" s="23">
        <v>1</v>
      </c>
      <c r="EH175" s="26">
        <f t="shared" si="39"/>
        <v>0</v>
      </c>
      <c r="EI175" t="s">
        <v>186</v>
      </c>
      <c r="EJ175" s="18" t="s">
        <v>186</v>
      </c>
      <c r="EK175" s="23">
        <v>0.5</v>
      </c>
      <c r="EL175" s="26">
        <f t="shared" si="40"/>
        <v>1.5</v>
      </c>
      <c r="EM175" t="s">
        <v>177</v>
      </c>
      <c r="EN175" s="18" t="s">
        <v>177</v>
      </c>
      <c r="EO175" s="23">
        <v>0</v>
      </c>
      <c r="EP175" s="3">
        <f t="shared" si="41"/>
        <v>39.5</v>
      </c>
      <c r="EQ175" s="29">
        <f t="shared" si="42"/>
        <v>16</v>
      </c>
      <c r="ER175">
        <v>0</v>
      </c>
      <c r="ES175" t="s">
        <v>316</v>
      </c>
      <c r="EV175" t="s">
        <v>188</v>
      </c>
      <c r="EW175">
        <v>0</v>
      </c>
      <c r="EY175">
        <v>0</v>
      </c>
      <c r="FA175">
        <v>0</v>
      </c>
      <c r="FE175">
        <v>0</v>
      </c>
      <c r="FG175" t="s">
        <v>179</v>
      </c>
      <c r="FH175" t="s">
        <v>179</v>
      </c>
      <c r="FI175" t="s">
        <v>179</v>
      </c>
      <c r="FJ175" t="s">
        <v>177</v>
      </c>
      <c r="FK175" t="s">
        <v>177</v>
      </c>
      <c r="FL175" t="s">
        <v>177</v>
      </c>
      <c r="FO175" t="s">
        <v>190</v>
      </c>
      <c r="FP175" t="s">
        <v>191</v>
      </c>
      <c r="FQ175" t="s">
        <v>190</v>
      </c>
      <c r="FR175" t="s">
        <v>191</v>
      </c>
      <c r="FS175" t="s">
        <v>190</v>
      </c>
      <c r="FT175" t="s">
        <v>191</v>
      </c>
      <c r="FU175" t="s">
        <v>191</v>
      </c>
      <c r="FV175" t="s">
        <v>191</v>
      </c>
      <c r="FW175" t="s">
        <v>191</v>
      </c>
      <c r="FX175" t="s">
        <v>191</v>
      </c>
      <c r="FY175">
        <v>0</v>
      </c>
      <c r="FZ175" t="s">
        <v>186</v>
      </c>
      <c r="GA175" t="s">
        <v>2071</v>
      </c>
      <c r="GB175" t="s">
        <v>2072</v>
      </c>
      <c r="GC175" t="s">
        <v>2073</v>
      </c>
      <c r="GD175" t="s">
        <v>2074</v>
      </c>
      <c r="GE175" t="s">
        <v>1238</v>
      </c>
      <c r="GX175">
        <v>39708096</v>
      </c>
      <c r="GY175" t="s">
        <v>2075</v>
      </c>
      <c r="GZ175" t="s">
        <v>2076</v>
      </c>
      <c r="HB175">
        <v>174</v>
      </c>
    </row>
    <row r="176" spans="1:210" x14ac:dyDescent="0.25">
      <c r="A176" t="s">
        <v>2077</v>
      </c>
      <c r="B176" t="s">
        <v>2078</v>
      </c>
      <c r="F176" t="s">
        <v>167</v>
      </c>
      <c r="G176" t="s">
        <v>941</v>
      </c>
      <c r="H176" t="s">
        <v>169</v>
      </c>
      <c r="I176" t="s">
        <v>170</v>
      </c>
      <c r="J176" t="s">
        <v>298</v>
      </c>
      <c r="K176" t="s">
        <v>2079</v>
      </c>
      <c r="L176" t="s">
        <v>2080</v>
      </c>
      <c r="M176">
        <v>1</v>
      </c>
      <c r="N176">
        <v>1</v>
      </c>
      <c r="O176">
        <v>2</v>
      </c>
      <c r="P176" t="s">
        <v>232</v>
      </c>
      <c r="Q176" t="s">
        <v>175</v>
      </c>
      <c r="R176" t="s">
        <v>186</v>
      </c>
      <c r="S176" t="s">
        <v>175</v>
      </c>
      <c r="T176" t="s">
        <v>177</v>
      </c>
      <c r="U176">
        <v>0</v>
      </c>
      <c r="V176">
        <v>0</v>
      </c>
      <c r="W176">
        <v>1</v>
      </c>
      <c r="X176">
        <v>1</v>
      </c>
      <c r="Y176" t="s">
        <v>3408</v>
      </c>
      <c r="Z176" t="s">
        <v>177</v>
      </c>
      <c r="AA176" t="s">
        <v>177</v>
      </c>
      <c r="AB176" t="s">
        <v>177</v>
      </c>
      <c r="AC176" t="s">
        <v>177</v>
      </c>
      <c r="AD176" t="s">
        <v>177</v>
      </c>
      <c r="AE176" t="s">
        <v>179</v>
      </c>
      <c r="AF176" t="s">
        <v>177</v>
      </c>
      <c r="AG176" t="s">
        <v>177</v>
      </c>
      <c r="AH176" t="s">
        <v>177</v>
      </c>
      <c r="AI176" t="s">
        <v>177</v>
      </c>
      <c r="AJ176" t="s">
        <v>177</v>
      </c>
      <c r="AK176" t="s">
        <v>179</v>
      </c>
      <c r="AL176" t="s">
        <v>179</v>
      </c>
      <c r="AM176" t="s">
        <v>177</v>
      </c>
      <c r="AN176" t="s">
        <v>177</v>
      </c>
      <c r="AO176" t="s">
        <v>177</v>
      </c>
      <c r="AP176" t="s">
        <v>177</v>
      </c>
      <c r="AQ176" t="s">
        <v>177</v>
      </c>
      <c r="AR176" t="s">
        <v>179</v>
      </c>
      <c r="AS176" t="s">
        <v>206</v>
      </c>
      <c r="AT176">
        <v>0</v>
      </c>
      <c r="BE176" t="s">
        <v>181</v>
      </c>
      <c r="BF176" t="s">
        <v>177</v>
      </c>
      <c r="BG176" t="s">
        <v>177</v>
      </c>
      <c r="BH176" t="s">
        <v>177</v>
      </c>
      <c r="BI176" t="s">
        <v>186</v>
      </c>
      <c r="BJ176" t="s">
        <v>177</v>
      </c>
      <c r="BK176" t="s">
        <v>177</v>
      </c>
      <c r="BL176" t="s">
        <v>175</v>
      </c>
      <c r="BM176" t="s">
        <v>177</v>
      </c>
      <c r="BN176" t="s">
        <v>177</v>
      </c>
      <c r="BO176" t="s">
        <v>188</v>
      </c>
      <c r="BP176" t="s">
        <v>177</v>
      </c>
      <c r="BQ176" t="s">
        <v>177</v>
      </c>
      <c r="BR176" t="s">
        <v>177</v>
      </c>
      <c r="BS176" t="s">
        <v>175</v>
      </c>
      <c r="BT176">
        <f t="shared" si="30"/>
        <v>32</v>
      </c>
      <c r="BV176">
        <v>3</v>
      </c>
      <c r="BW176">
        <v>1</v>
      </c>
      <c r="BX176">
        <v>1</v>
      </c>
      <c r="BY176" t="s">
        <v>376</v>
      </c>
      <c r="BZ176" t="s">
        <v>205</v>
      </c>
      <c r="CA176" t="s">
        <v>175</v>
      </c>
      <c r="CB176" t="s">
        <v>179</v>
      </c>
      <c r="CC176" t="s">
        <v>179</v>
      </c>
      <c r="CD176" t="s">
        <v>177</v>
      </c>
      <c r="CE176" t="s">
        <v>175</v>
      </c>
      <c r="CF176" t="s">
        <v>183</v>
      </c>
      <c r="CG176">
        <v>1</v>
      </c>
      <c r="CH176" t="s">
        <v>288</v>
      </c>
      <c r="CI176" t="s">
        <v>185</v>
      </c>
      <c r="CJ176" t="s">
        <v>179</v>
      </c>
      <c r="CK176" t="s">
        <v>177</v>
      </c>
      <c r="CL176" t="s">
        <v>177</v>
      </c>
      <c r="CM176" t="s">
        <v>179</v>
      </c>
      <c r="CN176" t="s">
        <v>177</v>
      </c>
      <c r="CO176" t="s">
        <v>177</v>
      </c>
      <c r="CP176" t="s">
        <v>179</v>
      </c>
      <c r="CQ176" t="s">
        <v>177</v>
      </c>
      <c r="CR176" t="s">
        <v>177</v>
      </c>
      <c r="CS176" t="s">
        <v>177</v>
      </c>
      <c r="CW176" t="s">
        <v>186</v>
      </c>
      <c r="CX176" t="s">
        <v>186</v>
      </c>
      <c r="DA176" t="s">
        <v>188</v>
      </c>
      <c r="DB176" t="s">
        <v>175</v>
      </c>
      <c r="DC176" t="s">
        <v>177</v>
      </c>
      <c r="DD176" t="s">
        <v>177</v>
      </c>
      <c r="DE176" s="18">
        <f t="shared" si="31"/>
        <v>7</v>
      </c>
      <c r="DF176" s="23">
        <v>2</v>
      </c>
      <c r="DG176" s="26">
        <f t="shared" si="32"/>
        <v>14</v>
      </c>
      <c r="DH176" s="18" t="s">
        <v>177</v>
      </c>
      <c r="DI176" s="23">
        <v>3</v>
      </c>
      <c r="DJ176" s="26">
        <f t="shared" si="33"/>
        <v>0</v>
      </c>
      <c r="DK176" t="s">
        <v>177</v>
      </c>
      <c r="DL176" t="s">
        <v>177</v>
      </c>
      <c r="DM176" t="s">
        <v>177</v>
      </c>
      <c r="DN176" t="s">
        <v>179</v>
      </c>
      <c r="DO176" s="18">
        <f t="shared" si="43"/>
        <v>1</v>
      </c>
      <c r="DP176" s="23">
        <v>4</v>
      </c>
      <c r="DQ176" s="26">
        <f t="shared" si="34"/>
        <v>4</v>
      </c>
      <c r="DR176" t="s">
        <v>177</v>
      </c>
      <c r="DS176" s="18" t="s">
        <v>177</v>
      </c>
      <c r="DT176" s="23">
        <v>0.5</v>
      </c>
      <c r="DU176" s="26">
        <f t="shared" si="35"/>
        <v>0</v>
      </c>
      <c r="DV176" t="s">
        <v>175</v>
      </c>
      <c r="DW176" t="s">
        <v>175</v>
      </c>
      <c r="DX176" s="18">
        <f t="shared" si="36"/>
        <v>4</v>
      </c>
      <c r="DY176" s="23">
        <v>4</v>
      </c>
      <c r="DZ176" s="26">
        <f t="shared" si="37"/>
        <v>16</v>
      </c>
      <c r="EA176" t="s">
        <v>177</v>
      </c>
      <c r="EB176" s="18" t="s">
        <v>177</v>
      </c>
      <c r="EC176" s="23">
        <v>1</v>
      </c>
      <c r="ED176" s="26">
        <f t="shared" si="38"/>
        <v>0</v>
      </c>
      <c r="EE176" t="s">
        <v>177</v>
      </c>
      <c r="EF176" s="18" t="s">
        <v>177</v>
      </c>
      <c r="EG176" s="23">
        <v>1</v>
      </c>
      <c r="EH176" s="26">
        <f t="shared" si="39"/>
        <v>0</v>
      </c>
      <c r="EI176" t="s">
        <v>186</v>
      </c>
      <c r="EJ176" s="18" t="s">
        <v>186</v>
      </c>
      <c r="EK176" s="23">
        <v>0.5</v>
      </c>
      <c r="EL176" s="26">
        <f t="shared" si="40"/>
        <v>1.5</v>
      </c>
      <c r="EM176" t="s">
        <v>177</v>
      </c>
      <c r="EN176" s="18" t="s">
        <v>177</v>
      </c>
      <c r="EO176" s="23">
        <v>0</v>
      </c>
      <c r="EP176" s="3">
        <f t="shared" si="41"/>
        <v>35.5</v>
      </c>
      <c r="EQ176" s="29">
        <f t="shared" si="42"/>
        <v>15</v>
      </c>
      <c r="ER176">
        <v>0</v>
      </c>
      <c r="ES176" t="s">
        <v>945</v>
      </c>
      <c r="EV176" t="s">
        <v>205</v>
      </c>
      <c r="EW176">
        <v>0</v>
      </c>
      <c r="EY176">
        <v>0</v>
      </c>
      <c r="FA176">
        <v>0</v>
      </c>
      <c r="FE176">
        <v>1</v>
      </c>
      <c r="FG176" t="s">
        <v>179</v>
      </c>
      <c r="FH176" t="s">
        <v>179</v>
      </c>
      <c r="FI176" t="s">
        <v>179</v>
      </c>
      <c r="FJ176" t="s">
        <v>179</v>
      </c>
      <c r="FK176" t="s">
        <v>177</v>
      </c>
      <c r="FL176" t="s">
        <v>179</v>
      </c>
      <c r="FO176" t="s">
        <v>190</v>
      </c>
      <c r="FP176" t="s">
        <v>191</v>
      </c>
      <c r="FQ176" t="s">
        <v>190</v>
      </c>
      <c r="FR176" t="s">
        <v>191</v>
      </c>
      <c r="FS176" t="s">
        <v>191</v>
      </c>
      <c r="FT176" t="s">
        <v>191</v>
      </c>
      <c r="FU176" t="s">
        <v>190</v>
      </c>
      <c r="FV176" t="s">
        <v>190</v>
      </c>
      <c r="FW176" t="s">
        <v>191</v>
      </c>
      <c r="FX176" t="s">
        <v>191</v>
      </c>
      <c r="FY176">
        <v>0</v>
      </c>
      <c r="FZ176" t="s">
        <v>186</v>
      </c>
      <c r="GA176" t="s">
        <v>2081</v>
      </c>
      <c r="GB176" t="s">
        <v>2082</v>
      </c>
      <c r="GC176" t="s">
        <v>2083</v>
      </c>
      <c r="GD176" t="s">
        <v>2084</v>
      </c>
      <c r="GE176" t="s">
        <v>2085</v>
      </c>
      <c r="GX176">
        <v>39708101</v>
      </c>
      <c r="GY176" t="s">
        <v>2086</v>
      </c>
      <c r="GZ176" t="s">
        <v>2087</v>
      </c>
      <c r="HB176">
        <v>175</v>
      </c>
    </row>
    <row r="177" spans="1:210" x14ac:dyDescent="0.25">
      <c r="A177" t="s">
        <v>2088</v>
      </c>
      <c r="B177" t="s">
        <v>2089</v>
      </c>
      <c r="F177" t="s">
        <v>167</v>
      </c>
      <c r="G177" t="s">
        <v>941</v>
      </c>
      <c r="H177" t="s">
        <v>169</v>
      </c>
      <c r="I177" t="s">
        <v>170</v>
      </c>
      <c r="J177" t="s">
        <v>298</v>
      </c>
      <c r="K177" t="s">
        <v>2090</v>
      </c>
      <c r="L177" t="s">
        <v>2091</v>
      </c>
      <c r="M177">
        <v>2</v>
      </c>
      <c r="N177">
        <v>1</v>
      </c>
      <c r="O177">
        <v>2</v>
      </c>
      <c r="P177" t="s">
        <v>176</v>
      </c>
      <c r="Q177" t="s">
        <v>175</v>
      </c>
      <c r="R177" t="s">
        <v>187</v>
      </c>
      <c r="S177" t="s">
        <v>175</v>
      </c>
      <c r="T177" t="s">
        <v>177</v>
      </c>
      <c r="U177">
        <v>0</v>
      </c>
      <c r="V177">
        <v>0</v>
      </c>
      <c r="W177">
        <v>1</v>
      </c>
      <c r="X177">
        <v>1</v>
      </c>
      <c r="Y177" t="s">
        <v>3384</v>
      </c>
      <c r="Z177" t="s">
        <v>177</v>
      </c>
      <c r="AA177" t="s">
        <v>179</v>
      </c>
      <c r="AB177" t="s">
        <v>177</v>
      </c>
      <c r="AC177" t="s">
        <v>177</v>
      </c>
      <c r="AD177" t="s">
        <v>177</v>
      </c>
      <c r="AE177" t="s">
        <v>179</v>
      </c>
      <c r="AF177" t="s">
        <v>177</v>
      </c>
      <c r="AG177" t="s">
        <v>177</v>
      </c>
      <c r="AH177" t="s">
        <v>177</v>
      </c>
      <c r="AI177" t="s">
        <v>177</v>
      </c>
      <c r="AJ177" t="s">
        <v>177</v>
      </c>
      <c r="AK177" t="s">
        <v>179</v>
      </c>
      <c r="AL177" t="s">
        <v>177</v>
      </c>
      <c r="AM177" t="s">
        <v>177</v>
      </c>
      <c r="AN177" t="s">
        <v>177</v>
      </c>
      <c r="AO177" t="s">
        <v>177</v>
      </c>
      <c r="AP177" t="s">
        <v>177</v>
      </c>
      <c r="AQ177" t="s">
        <v>177</v>
      </c>
      <c r="AR177" t="s">
        <v>179</v>
      </c>
      <c r="AS177" t="s">
        <v>650</v>
      </c>
      <c r="AT177">
        <v>0</v>
      </c>
      <c r="BE177" t="s">
        <v>180</v>
      </c>
      <c r="BF177" t="s">
        <v>177</v>
      </c>
      <c r="BG177" t="s">
        <v>177</v>
      </c>
      <c r="BH177" t="s">
        <v>177</v>
      </c>
      <c r="BI177" t="s">
        <v>188</v>
      </c>
      <c r="BJ177" t="s">
        <v>177</v>
      </c>
      <c r="BK177" t="s">
        <v>177</v>
      </c>
      <c r="BL177" t="s">
        <v>188</v>
      </c>
      <c r="BM177" t="s">
        <v>188</v>
      </c>
      <c r="BN177" t="s">
        <v>175</v>
      </c>
      <c r="BO177" t="s">
        <v>188</v>
      </c>
      <c r="BP177" t="s">
        <v>177</v>
      </c>
      <c r="BQ177" t="s">
        <v>177</v>
      </c>
      <c r="BR177" t="s">
        <v>179</v>
      </c>
      <c r="BS177" t="s">
        <v>175</v>
      </c>
      <c r="BT177">
        <f t="shared" si="30"/>
        <v>55</v>
      </c>
      <c r="BV177">
        <v>2</v>
      </c>
      <c r="BW177">
        <v>1</v>
      </c>
      <c r="BX177">
        <v>1</v>
      </c>
      <c r="BY177" t="s">
        <v>188</v>
      </c>
      <c r="BZ177" t="s">
        <v>186</v>
      </c>
      <c r="CA177" t="s">
        <v>177</v>
      </c>
      <c r="CB177" t="s">
        <v>177</v>
      </c>
      <c r="CC177" t="s">
        <v>177</v>
      </c>
      <c r="CD177" t="s">
        <v>177</v>
      </c>
      <c r="CE177" t="s">
        <v>186</v>
      </c>
      <c r="CF177" t="s">
        <v>183</v>
      </c>
      <c r="CG177">
        <v>1</v>
      </c>
      <c r="CH177" t="s">
        <v>376</v>
      </c>
      <c r="CI177" t="s">
        <v>185</v>
      </c>
      <c r="CJ177" t="s">
        <v>179</v>
      </c>
      <c r="CK177" t="s">
        <v>177</v>
      </c>
      <c r="CL177" t="s">
        <v>177</v>
      </c>
      <c r="CM177" t="s">
        <v>179</v>
      </c>
      <c r="CN177" t="s">
        <v>177</v>
      </c>
      <c r="CO177" t="s">
        <v>177</v>
      </c>
      <c r="CP177" t="s">
        <v>179</v>
      </c>
      <c r="CQ177" t="s">
        <v>177</v>
      </c>
      <c r="CR177" t="s">
        <v>177</v>
      </c>
      <c r="CS177" t="s">
        <v>177</v>
      </c>
      <c r="CW177" t="s">
        <v>186</v>
      </c>
      <c r="CX177" t="s">
        <v>186</v>
      </c>
      <c r="DA177" t="s">
        <v>187</v>
      </c>
      <c r="DB177" t="s">
        <v>186</v>
      </c>
      <c r="DC177" t="s">
        <v>177</v>
      </c>
      <c r="DD177" t="s">
        <v>177</v>
      </c>
      <c r="DE177" s="18">
        <f t="shared" si="31"/>
        <v>7</v>
      </c>
      <c r="DF177" s="23">
        <v>2</v>
      </c>
      <c r="DG177" s="26">
        <f t="shared" si="32"/>
        <v>14</v>
      </c>
      <c r="DH177" s="18" t="s">
        <v>177</v>
      </c>
      <c r="DI177" s="23">
        <v>3</v>
      </c>
      <c r="DJ177" s="26">
        <f t="shared" si="33"/>
        <v>0</v>
      </c>
      <c r="DK177" t="s">
        <v>177</v>
      </c>
      <c r="DL177" t="s">
        <v>177</v>
      </c>
      <c r="DM177" t="s">
        <v>179</v>
      </c>
      <c r="DN177" t="s">
        <v>177</v>
      </c>
      <c r="DO177" s="18">
        <f t="shared" si="43"/>
        <v>1</v>
      </c>
      <c r="DP177" s="23">
        <v>4</v>
      </c>
      <c r="DQ177" s="26">
        <f t="shared" si="34"/>
        <v>4</v>
      </c>
      <c r="DR177" t="s">
        <v>177</v>
      </c>
      <c r="DS177" s="18" t="s">
        <v>177</v>
      </c>
      <c r="DT177" s="23">
        <v>0.5</v>
      </c>
      <c r="DU177" s="26">
        <f t="shared" si="35"/>
        <v>0</v>
      </c>
      <c r="DV177" t="s">
        <v>175</v>
      </c>
      <c r="DW177" t="s">
        <v>175</v>
      </c>
      <c r="DX177" s="18">
        <f t="shared" si="36"/>
        <v>4</v>
      </c>
      <c r="DY177" s="23">
        <v>4</v>
      </c>
      <c r="DZ177" s="26">
        <f t="shared" si="37"/>
        <v>16</v>
      </c>
      <c r="EA177" t="s">
        <v>177</v>
      </c>
      <c r="EB177" s="18" t="s">
        <v>177</v>
      </c>
      <c r="EC177" s="23">
        <v>1</v>
      </c>
      <c r="ED177" s="26">
        <f t="shared" si="38"/>
        <v>0</v>
      </c>
      <c r="EE177" t="s">
        <v>177</v>
      </c>
      <c r="EF177" s="18" t="s">
        <v>177</v>
      </c>
      <c r="EG177" s="23">
        <v>1</v>
      </c>
      <c r="EH177" s="26">
        <f t="shared" si="39"/>
        <v>0</v>
      </c>
      <c r="EI177" t="s">
        <v>186</v>
      </c>
      <c r="EJ177" s="18" t="s">
        <v>186</v>
      </c>
      <c r="EK177" s="23">
        <v>0.5</v>
      </c>
      <c r="EL177" s="26">
        <f t="shared" si="40"/>
        <v>1.5</v>
      </c>
      <c r="EM177" t="s">
        <v>177</v>
      </c>
      <c r="EN177" s="18" t="s">
        <v>177</v>
      </c>
      <c r="EO177" s="23">
        <v>0</v>
      </c>
      <c r="EP177" s="3">
        <f t="shared" si="41"/>
        <v>35.5</v>
      </c>
      <c r="EQ177" s="29">
        <f t="shared" si="42"/>
        <v>15</v>
      </c>
      <c r="ER177">
        <v>1</v>
      </c>
      <c r="ES177" t="s">
        <v>189</v>
      </c>
      <c r="EV177" t="s">
        <v>203</v>
      </c>
      <c r="EW177">
        <v>0</v>
      </c>
      <c r="EY177">
        <v>0</v>
      </c>
      <c r="FA177">
        <v>1</v>
      </c>
      <c r="FB177">
        <v>1</v>
      </c>
      <c r="FE177">
        <v>1</v>
      </c>
      <c r="FG177" t="s">
        <v>179</v>
      </c>
      <c r="FH177" t="s">
        <v>179</v>
      </c>
      <c r="FI177" t="s">
        <v>179</v>
      </c>
      <c r="FJ177" t="s">
        <v>179</v>
      </c>
      <c r="FK177" t="s">
        <v>177</v>
      </c>
      <c r="FL177" t="s">
        <v>179</v>
      </c>
      <c r="FO177" t="s">
        <v>190</v>
      </c>
      <c r="FP177" t="s">
        <v>191</v>
      </c>
      <c r="FQ177" t="s">
        <v>190</v>
      </c>
      <c r="FR177" t="s">
        <v>191</v>
      </c>
      <c r="FS177" t="s">
        <v>190</v>
      </c>
      <c r="FT177" t="s">
        <v>191</v>
      </c>
      <c r="FU177" t="s">
        <v>190</v>
      </c>
      <c r="FV177" t="s">
        <v>191</v>
      </c>
      <c r="FW177" t="s">
        <v>191</v>
      </c>
      <c r="FX177" t="s">
        <v>191</v>
      </c>
      <c r="FY177">
        <v>0</v>
      </c>
      <c r="FZ177" t="s">
        <v>186</v>
      </c>
      <c r="GA177" t="s">
        <v>2092</v>
      </c>
      <c r="GB177" t="s">
        <v>2093</v>
      </c>
      <c r="GC177" t="s">
        <v>2094</v>
      </c>
      <c r="GD177" t="s">
        <v>2095</v>
      </c>
      <c r="GE177" t="s">
        <v>454</v>
      </c>
      <c r="GX177">
        <v>39708102</v>
      </c>
      <c r="GY177" t="s">
        <v>2096</v>
      </c>
      <c r="GZ177" t="s">
        <v>2097</v>
      </c>
      <c r="HB177">
        <v>176</v>
      </c>
    </row>
    <row r="178" spans="1:210" x14ac:dyDescent="0.25">
      <c r="A178" t="s">
        <v>2098</v>
      </c>
      <c r="B178" t="s">
        <v>2099</v>
      </c>
      <c r="F178" t="s">
        <v>167</v>
      </c>
      <c r="G178" t="s">
        <v>941</v>
      </c>
      <c r="H178" t="s">
        <v>169</v>
      </c>
      <c r="I178" t="s">
        <v>170</v>
      </c>
      <c r="J178" t="s">
        <v>298</v>
      </c>
      <c r="K178" t="s">
        <v>2100</v>
      </c>
      <c r="L178" t="s">
        <v>2101</v>
      </c>
      <c r="M178">
        <v>2</v>
      </c>
      <c r="N178">
        <v>1</v>
      </c>
      <c r="O178">
        <v>2</v>
      </c>
      <c r="P178" t="s">
        <v>176</v>
      </c>
      <c r="Q178" t="s">
        <v>175</v>
      </c>
      <c r="R178" t="s">
        <v>175</v>
      </c>
      <c r="S178" t="s">
        <v>175</v>
      </c>
      <c r="T178" t="s">
        <v>177</v>
      </c>
      <c r="U178">
        <v>0</v>
      </c>
      <c r="V178">
        <v>0</v>
      </c>
      <c r="W178">
        <v>1</v>
      </c>
      <c r="X178">
        <v>1</v>
      </c>
      <c r="Y178" t="s">
        <v>3398</v>
      </c>
      <c r="Z178" t="s">
        <v>177</v>
      </c>
      <c r="AA178" t="s">
        <v>179</v>
      </c>
      <c r="AB178" t="s">
        <v>177</v>
      </c>
      <c r="AC178" t="s">
        <v>177</v>
      </c>
      <c r="AD178" t="s">
        <v>177</v>
      </c>
      <c r="AE178" t="s">
        <v>177</v>
      </c>
      <c r="AF178" t="s">
        <v>177</v>
      </c>
      <c r="AG178" t="s">
        <v>177</v>
      </c>
      <c r="AH178" t="s">
        <v>177</v>
      </c>
      <c r="AI178" t="s">
        <v>177</v>
      </c>
      <c r="AJ178" t="s">
        <v>177</v>
      </c>
      <c r="AK178" t="s">
        <v>179</v>
      </c>
      <c r="AL178" t="s">
        <v>177</v>
      </c>
      <c r="AM178" t="s">
        <v>179</v>
      </c>
      <c r="AN178" t="s">
        <v>177</v>
      </c>
      <c r="AO178" t="s">
        <v>177</v>
      </c>
      <c r="AP178" t="s">
        <v>177</v>
      </c>
      <c r="AQ178" t="s">
        <v>177</v>
      </c>
      <c r="AR178" t="s">
        <v>179</v>
      </c>
      <c r="AS178" t="s">
        <v>997</v>
      </c>
      <c r="AT178">
        <v>0</v>
      </c>
      <c r="BE178" t="s">
        <v>180</v>
      </c>
      <c r="BF178" t="s">
        <v>177</v>
      </c>
      <c r="BG178" t="s">
        <v>175</v>
      </c>
      <c r="BH178" t="s">
        <v>177</v>
      </c>
      <c r="BI178" t="s">
        <v>186</v>
      </c>
      <c r="BJ178" t="s">
        <v>177</v>
      </c>
      <c r="BK178" t="s">
        <v>188</v>
      </c>
      <c r="BL178" t="s">
        <v>175</v>
      </c>
      <c r="BM178" t="s">
        <v>175</v>
      </c>
      <c r="BN178" t="s">
        <v>177</v>
      </c>
      <c r="BO178" t="s">
        <v>186</v>
      </c>
      <c r="BP178" t="s">
        <v>177</v>
      </c>
      <c r="BQ178" t="s">
        <v>177</v>
      </c>
      <c r="BR178" t="s">
        <v>177</v>
      </c>
      <c r="BS178" t="s">
        <v>177</v>
      </c>
      <c r="BT178">
        <f t="shared" si="30"/>
        <v>47</v>
      </c>
      <c r="BV178">
        <v>3</v>
      </c>
      <c r="BW178">
        <v>2</v>
      </c>
      <c r="BX178">
        <v>1</v>
      </c>
      <c r="BY178" t="s">
        <v>187</v>
      </c>
      <c r="BZ178" t="s">
        <v>186</v>
      </c>
      <c r="CA178" t="s">
        <v>179</v>
      </c>
      <c r="CB178" t="s">
        <v>177</v>
      </c>
      <c r="CC178" t="s">
        <v>177</v>
      </c>
      <c r="CD178" t="s">
        <v>177</v>
      </c>
      <c r="CE178" t="s">
        <v>177</v>
      </c>
      <c r="CF178" t="s">
        <v>177</v>
      </c>
      <c r="CG178">
        <v>1</v>
      </c>
      <c r="CH178" t="s">
        <v>288</v>
      </c>
      <c r="CI178" t="s">
        <v>185</v>
      </c>
      <c r="CJ178" t="s">
        <v>179</v>
      </c>
      <c r="CK178" t="s">
        <v>177</v>
      </c>
      <c r="CL178" t="s">
        <v>177</v>
      </c>
      <c r="CM178" t="s">
        <v>179</v>
      </c>
      <c r="CN178" t="s">
        <v>177</v>
      </c>
      <c r="CO178" t="s">
        <v>177</v>
      </c>
      <c r="CP178" t="s">
        <v>179</v>
      </c>
      <c r="CQ178" t="s">
        <v>177</v>
      </c>
      <c r="CR178" t="s">
        <v>177</v>
      </c>
      <c r="CS178" t="s">
        <v>177</v>
      </c>
      <c r="CW178" t="s">
        <v>175</v>
      </c>
      <c r="CX178" t="s">
        <v>186</v>
      </c>
      <c r="DA178" t="s">
        <v>188</v>
      </c>
      <c r="DB178" t="s">
        <v>175</v>
      </c>
      <c r="DC178" t="s">
        <v>177</v>
      </c>
      <c r="DD178" t="s">
        <v>177</v>
      </c>
      <c r="DE178" s="18">
        <f t="shared" si="31"/>
        <v>7</v>
      </c>
      <c r="DF178" s="23">
        <v>2</v>
      </c>
      <c r="DG178" s="26">
        <f t="shared" si="32"/>
        <v>14</v>
      </c>
      <c r="DH178" s="18" t="s">
        <v>177</v>
      </c>
      <c r="DI178" s="23">
        <v>3</v>
      </c>
      <c r="DJ178" s="26">
        <f t="shared" si="33"/>
        <v>0</v>
      </c>
      <c r="DK178" t="s">
        <v>177</v>
      </c>
      <c r="DL178" t="s">
        <v>177</v>
      </c>
      <c r="DM178" t="s">
        <v>177</v>
      </c>
      <c r="DN178" t="s">
        <v>177</v>
      </c>
      <c r="DO178" s="18">
        <f t="shared" si="43"/>
        <v>0</v>
      </c>
      <c r="DP178" s="23">
        <v>4</v>
      </c>
      <c r="DQ178" s="26">
        <f t="shared" si="34"/>
        <v>0</v>
      </c>
      <c r="DR178" t="s">
        <v>177</v>
      </c>
      <c r="DS178" s="18" t="s">
        <v>177</v>
      </c>
      <c r="DT178" s="23">
        <v>0.5</v>
      </c>
      <c r="DU178" s="26">
        <f t="shared" si="35"/>
        <v>0</v>
      </c>
      <c r="DV178" t="s">
        <v>179</v>
      </c>
      <c r="DW178" t="s">
        <v>179</v>
      </c>
      <c r="DX178" s="18">
        <f t="shared" si="36"/>
        <v>2</v>
      </c>
      <c r="DY178" s="23">
        <v>4</v>
      </c>
      <c r="DZ178" s="26">
        <f t="shared" si="37"/>
        <v>8</v>
      </c>
      <c r="EA178" t="s">
        <v>177</v>
      </c>
      <c r="EB178" s="18" t="s">
        <v>177</v>
      </c>
      <c r="EC178" s="23">
        <v>1</v>
      </c>
      <c r="ED178" s="26">
        <f t="shared" si="38"/>
        <v>0</v>
      </c>
      <c r="EE178" t="s">
        <v>177</v>
      </c>
      <c r="EF178" s="18" t="s">
        <v>177</v>
      </c>
      <c r="EG178" s="23">
        <v>1</v>
      </c>
      <c r="EH178" s="26">
        <f t="shared" si="39"/>
        <v>0</v>
      </c>
      <c r="EI178" t="s">
        <v>186</v>
      </c>
      <c r="EJ178" s="18" t="s">
        <v>186</v>
      </c>
      <c r="EK178" s="23">
        <v>0.5</v>
      </c>
      <c r="EL178" s="26">
        <f t="shared" si="40"/>
        <v>1.5</v>
      </c>
      <c r="EM178" t="s">
        <v>177</v>
      </c>
      <c r="EN178" s="18" t="s">
        <v>177</v>
      </c>
      <c r="EO178" s="23">
        <v>0</v>
      </c>
      <c r="EP178" s="3">
        <f t="shared" si="41"/>
        <v>23.5</v>
      </c>
      <c r="EQ178" s="29">
        <f t="shared" si="42"/>
        <v>12</v>
      </c>
      <c r="ER178">
        <v>1</v>
      </c>
      <c r="ES178" t="s">
        <v>945</v>
      </c>
      <c r="EV178" t="s">
        <v>203</v>
      </c>
      <c r="EW178">
        <v>0</v>
      </c>
      <c r="EY178">
        <v>0</v>
      </c>
      <c r="FA178">
        <v>1</v>
      </c>
      <c r="FB178">
        <v>1</v>
      </c>
      <c r="FE178">
        <v>1</v>
      </c>
      <c r="FG178" t="s">
        <v>179</v>
      </c>
      <c r="FH178" t="s">
        <v>179</v>
      </c>
      <c r="FI178" t="s">
        <v>179</v>
      </c>
      <c r="FJ178" t="s">
        <v>179</v>
      </c>
      <c r="FK178" t="s">
        <v>177</v>
      </c>
      <c r="FL178" t="s">
        <v>179</v>
      </c>
      <c r="FO178" t="s">
        <v>190</v>
      </c>
      <c r="FP178" t="s">
        <v>191</v>
      </c>
      <c r="FQ178" t="s">
        <v>190</v>
      </c>
      <c r="FR178" t="s">
        <v>191</v>
      </c>
      <c r="FS178" t="s">
        <v>191</v>
      </c>
      <c r="FT178" t="s">
        <v>191</v>
      </c>
      <c r="FU178" t="s">
        <v>190</v>
      </c>
      <c r="FV178" t="s">
        <v>191</v>
      </c>
      <c r="FW178" t="s">
        <v>191</v>
      </c>
      <c r="FX178" t="s">
        <v>191</v>
      </c>
      <c r="FY178">
        <v>0</v>
      </c>
      <c r="FZ178" t="s">
        <v>175</v>
      </c>
      <c r="GA178" t="s">
        <v>2102</v>
      </c>
      <c r="GB178" t="s">
        <v>2103</v>
      </c>
      <c r="GC178" t="s">
        <v>2104</v>
      </c>
      <c r="GD178" t="s">
        <v>2105</v>
      </c>
      <c r="GE178" t="s">
        <v>1238</v>
      </c>
      <c r="GX178">
        <v>39708106</v>
      </c>
      <c r="GY178" t="s">
        <v>2106</v>
      </c>
      <c r="GZ178" t="s">
        <v>2107</v>
      </c>
      <c r="HB178">
        <v>177</v>
      </c>
    </row>
    <row r="179" spans="1:210" x14ac:dyDescent="0.25">
      <c r="A179" t="s">
        <v>2108</v>
      </c>
      <c r="B179" t="s">
        <v>2109</v>
      </c>
      <c r="F179" t="s">
        <v>167</v>
      </c>
      <c r="G179" t="s">
        <v>941</v>
      </c>
      <c r="H179" t="s">
        <v>169</v>
      </c>
      <c r="I179" t="s">
        <v>170</v>
      </c>
      <c r="J179" t="s">
        <v>298</v>
      </c>
      <c r="K179" t="s">
        <v>2110</v>
      </c>
      <c r="L179" t="s">
        <v>2111</v>
      </c>
      <c r="M179">
        <v>1</v>
      </c>
      <c r="N179">
        <v>1</v>
      </c>
      <c r="O179">
        <v>2</v>
      </c>
      <c r="P179" t="s">
        <v>232</v>
      </c>
      <c r="Q179" t="s">
        <v>175</v>
      </c>
      <c r="R179" t="s">
        <v>188</v>
      </c>
      <c r="S179" t="s">
        <v>175</v>
      </c>
      <c r="T179" t="s">
        <v>177</v>
      </c>
      <c r="U179">
        <v>0</v>
      </c>
      <c r="V179">
        <v>0</v>
      </c>
      <c r="W179">
        <v>1</v>
      </c>
      <c r="X179">
        <v>1</v>
      </c>
      <c r="Y179" t="s">
        <v>3384</v>
      </c>
      <c r="Z179" t="s">
        <v>177</v>
      </c>
      <c r="AA179" t="s">
        <v>179</v>
      </c>
      <c r="AB179" t="s">
        <v>177</v>
      </c>
      <c r="AC179" t="s">
        <v>177</v>
      </c>
      <c r="AD179" t="s">
        <v>177</v>
      </c>
      <c r="AE179" t="s">
        <v>179</v>
      </c>
      <c r="AF179" t="s">
        <v>177</v>
      </c>
      <c r="AG179" t="s">
        <v>177</v>
      </c>
      <c r="AH179" t="s">
        <v>177</v>
      </c>
      <c r="AI179" t="s">
        <v>177</v>
      </c>
      <c r="AJ179" t="s">
        <v>177</v>
      </c>
      <c r="AK179" t="s">
        <v>179</v>
      </c>
      <c r="AL179" t="s">
        <v>177</v>
      </c>
      <c r="AM179" t="s">
        <v>177</v>
      </c>
      <c r="AN179" t="s">
        <v>177</v>
      </c>
      <c r="AO179" t="s">
        <v>177</v>
      </c>
      <c r="AP179" t="s">
        <v>177</v>
      </c>
      <c r="AQ179" t="s">
        <v>177</v>
      </c>
      <c r="AR179" t="s">
        <v>179</v>
      </c>
      <c r="AS179" t="s">
        <v>206</v>
      </c>
      <c r="AT179">
        <v>0</v>
      </c>
      <c r="BE179" t="s">
        <v>314</v>
      </c>
      <c r="BF179" t="s">
        <v>177</v>
      </c>
      <c r="BG179" t="s">
        <v>188</v>
      </c>
      <c r="BH179" t="s">
        <v>177</v>
      </c>
      <c r="BI179" t="s">
        <v>177</v>
      </c>
      <c r="BJ179" t="s">
        <v>177</v>
      </c>
      <c r="BK179" t="s">
        <v>177</v>
      </c>
      <c r="BL179" t="s">
        <v>188</v>
      </c>
      <c r="BM179" t="s">
        <v>188</v>
      </c>
      <c r="BN179" t="s">
        <v>175</v>
      </c>
      <c r="BO179" t="s">
        <v>188</v>
      </c>
      <c r="BP179" t="s">
        <v>177</v>
      </c>
      <c r="BQ179" t="s">
        <v>177</v>
      </c>
      <c r="BR179" t="s">
        <v>177</v>
      </c>
      <c r="BS179" t="s">
        <v>177</v>
      </c>
      <c r="BT179">
        <f t="shared" si="30"/>
        <v>47</v>
      </c>
      <c r="BV179">
        <v>3</v>
      </c>
      <c r="BW179">
        <v>1</v>
      </c>
      <c r="BX179">
        <v>1</v>
      </c>
      <c r="BY179" t="s">
        <v>205</v>
      </c>
      <c r="BZ179" t="s">
        <v>235</v>
      </c>
      <c r="CA179" t="s">
        <v>179</v>
      </c>
      <c r="CB179" t="s">
        <v>177</v>
      </c>
      <c r="CC179" t="s">
        <v>179</v>
      </c>
      <c r="CD179" t="s">
        <v>177</v>
      </c>
      <c r="CE179" t="s">
        <v>177</v>
      </c>
      <c r="CF179" t="s">
        <v>188</v>
      </c>
      <c r="CG179">
        <v>1</v>
      </c>
      <c r="CH179" t="s">
        <v>288</v>
      </c>
      <c r="CI179" t="s">
        <v>2112</v>
      </c>
      <c r="CJ179" t="s">
        <v>179</v>
      </c>
      <c r="CK179" t="s">
        <v>177</v>
      </c>
      <c r="CL179" t="s">
        <v>179</v>
      </c>
      <c r="CM179" t="s">
        <v>177</v>
      </c>
      <c r="CN179" t="s">
        <v>177</v>
      </c>
      <c r="CO179" t="s">
        <v>177</v>
      </c>
      <c r="CP179" t="s">
        <v>179</v>
      </c>
      <c r="CQ179" t="s">
        <v>177</v>
      </c>
      <c r="CR179" t="s">
        <v>177</v>
      </c>
      <c r="CS179" t="s">
        <v>177</v>
      </c>
      <c r="CW179" t="s">
        <v>175</v>
      </c>
      <c r="CX179" t="s">
        <v>186</v>
      </c>
      <c r="DA179" t="s">
        <v>188</v>
      </c>
      <c r="DB179" t="s">
        <v>175</v>
      </c>
      <c r="DC179" t="s">
        <v>177</v>
      </c>
      <c r="DD179" t="s">
        <v>177</v>
      </c>
      <c r="DE179" s="18">
        <f t="shared" si="31"/>
        <v>7</v>
      </c>
      <c r="DF179" s="23">
        <v>2</v>
      </c>
      <c r="DG179" s="26">
        <f t="shared" si="32"/>
        <v>14</v>
      </c>
      <c r="DH179" s="18" t="s">
        <v>177</v>
      </c>
      <c r="DI179" s="23">
        <v>3</v>
      </c>
      <c r="DJ179" s="26">
        <f t="shared" si="33"/>
        <v>0</v>
      </c>
      <c r="DK179" t="s">
        <v>177</v>
      </c>
      <c r="DL179" t="s">
        <v>177</v>
      </c>
      <c r="DM179" t="s">
        <v>177</v>
      </c>
      <c r="DN179" t="s">
        <v>177</v>
      </c>
      <c r="DO179" s="18">
        <f t="shared" si="43"/>
        <v>0</v>
      </c>
      <c r="DP179" s="23">
        <v>4</v>
      </c>
      <c r="DQ179" s="26">
        <f t="shared" si="34"/>
        <v>0</v>
      </c>
      <c r="DR179" t="s">
        <v>177</v>
      </c>
      <c r="DS179" s="18" t="s">
        <v>177</v>
      </c>
      <c r="DT179" s="23">
        <v>0.5</v>
      </c>
      <c r="DU179" s="26">
        <f t="shared" si="35"/>
        <v>0</v>
      </c>
      <c r="DV179" t="s">
        <v>177</v>
      </c>
      <c r="DW179" t="s">
        <v>177</v>
      </c>
      <c r="DX179" s="18">
        <f t="shared" si="36"/>
        <v>0</v>
      </c>
      <c r="DY179" s="23">
        <v>4</v>
      </c>
      <c r="DZ179" s="26">
        <f t="shared" si="37"/>
        <v>0</v>
      </c>
      <c r="EA179" t="s">
        <v>177</v>
      </c>
      <c r="EB179" s="18" t="s">
        <v>177</v>
      </c>
      <c r="EC179" s="23">
        <v>1</v>
      </c>
      <c r="ED179" s="26">
        <f t="shared" si="38"/>
        <v>0</v>
      </c>
      <c r="EE179" t="s">
        <v>177</v>
      </c>
      <c r="EF179" s="18" t="s">
        <v>177</v>
      </c>
      <c r="EG179" s="23">
        <v>1</v>
      </c>
      <c r="EH179" s="26">
        <f t="shared" si="39"/>
        <v>0</v>
      </c>
      <c r="EI179" t="s">
        <v>175</v>
      </c>
      <c r="EJ179" s="18" t="s">
        <v>175</v>
      </c>
      <c r="EK179" s="23">
        <v>0.5</v>
      </c>
      <c r="EL179" s="26">
        <f t="shared" si="40"/>
        <v>1</v>
      </c>
      <c r="EM179" t="s">
        <v>177</v>
      </c>
      <c r="EN179" s="18" t="s">
        <v>177</v>
      </c>
      <c r="EO179" s="23">
        <v>0</v>
      </c>
      <c r="EP179" s="3">
        <f t="shared" si="41"/>
        <v>15</v>
      </c>
      <c r="EQ179" s="29">
        <f t="shared" si="42"/>
        <v>9</v>
      </c>
      <c r="ER179">
        <v>1</v>
      </c>
      <c r="ES179" t="s">
        <v>316</v>
      </c>
      <c r="EV179" t="s">
        <v>176</v>
      </c>
      <c r="EW179">
        <v>0</v>
      </c>
      <c r="EY179">
        <v>0</v>
      </c>
      <c r="FA179">
        <v>1</v>
      </c>
      <c r="FB179">
        <v>1</v>
      </c>
      <c r="FE179">
        <v>1</v>
      </c>
      <c r="FG179" t="s">
        <v>179</v>
      </c>
      <c r="FH179" t="s">
        <v>179</v>
      </c>
      <c r="FI179" t="s">
        <v>179</v>
      </c>
      <c r="FJ179" t="s">
        <v>179</v>
      </c>
      <c r="FK179" t="s">
        <v>177</v>
      </c>
      <c r="FL179" t="s">
        <v>179</v>
      </c>
      <c r="FO179" t="s">
        <v>190</v>
      </c>
      <c r="FP179" t="s">
        <v>191</v>
      </c>
      <c r="FQ179" t="s">
        <v>190</v>
      </c>
      <c r="FR179" t="s">
        <v>191</v>
      </c>
      <c r="FS179" t="s">
        <v>191</v>
      </c>
      <c r="FT179" t="s">
        <v>191</v>
      </c>
      <c r="FU179" t="s">
        <v>190</v>
      </c>
      <c r="FV179" t="s">
        <v>190</v>
      </c>
      <c r="FW179" t="s">
        <v>191</v>
      </c>
      <c r="FX179" t="s">
        <v>191</v>
      </c>
      <c r="FY179">
        <v>0</v>
      </c>
      <c r="FZ179" t="s">
        <v>186</v>
      </c>
      <c r="GA179" t="s">
        <v>2113</v>
      </c>
      <c r="GB179" t="s">
        <v>2114</v>
      </c>
      <c r="GC179" t="s">
        <v>2115</v>
      </c>
      <c r="GD179" t="s">
        <v>2116</v>
      </c>
      <c r="GE179" t="s">
        <v>368</v>
      </c>
      <c r="GX179">
        <v>39708110</v>
      </c>
      <c r="GY179" t="s">
        <v>2117</v>
      </c>
      <c r="GZ179" t="s">
        <v>2118</v>
      </c>
      <c r="HB179">
        <v>178</v>
      </c>
    </row>
    <row r="180" spans="1:210" x14ac:dyDescent="0.25">
      <c r="A180" t="s">
        <v>2119</v>
      </c>
      <c r="B180" t="s">
        <v>2120</v>
      </c>
      <c r="F180" t="s">
        <v>167</v>
      </c>
      <c r="G180" t="s">
        <v>941</v>
      </c>
      <c r="H180" t="s">
        <v>169</v>
      </c>
      <c r="I180" t="s">
        <v>170</v>
      </c>
      <c r="J180" t="s">
        <v>298</v>
      </c>
      <c r="K180" t="s">
        <v>2121</v>
      </c>
      <c r="L180" t="s">
        <v>2122</v>
      </c>
      <c r="M180">
        <v>1</v>
      </c>
      <c r="N180">
        <v>1</v>
      </c>
      <c r="O180">
        <v>2</v>
      </c>
      <c r="P180" t="s">
        <v>235</v>
      </c>
      <c r="Q180" t="s">
        <v>175</v>
      </c>
      <c r="R180" t="s">
        <v>175</v>
      </c>
      <c r="S180" t="s">
        <v>175</v>
      </c>
      <c r="T180" t="s">
        <v>177</v>
      </c>
      <c r="U180">
        <v>0</v>
      </c>
      <c r="V180">
        <v>0</v>
      </c>
      <c r="W180">
        <v>1</v>
      </c>
      <c r="X180">
        <v>1</v>
      </c>
      <c r="Y180" t="s">
        <v>3384</v>
      </c>
      <c r="Z180" t="s">
        <v>177</v>
      </c>
      <c r="AA180" t="s">
        <v>179</v>
      </c>
      <c r="AB180" t="s">
        <v>177</v>
      </c>
      <c r="AC180" t="s">
        <v>177</v>
      </c>
      <c r="AD180" t="s">
        <v>177</v>
      </c>
      <c r="AE180" t="s">
        <v>179</v>
      </c>
      <c r="AF180" t="s">
        <v>177</v>
      </c>
      <c r="AG180" t="s">
        <v>177</v>
      </c>
      <c r="AH180" t="s">
        <v>177</v>
      </c>
      <c r="AI180" t="s">
        <v>177</v>
      </c>
      <c r="AJ180" t="s">
        <v>177</v>
      </c>
      <c r="AK180" t="s">
        <v>179</v>
      </c>
      <c r="AL180" t="s">
        <v>177</v>
      </c>
      <c r="AM180" t="s">
        <v>177</v>
      </c>
      <c r="AN180" t="s">
        <v>177</v>
      </c>
      <c r="AO180" t="s">
        <v>177</v>
      </c>
      <c r="AP180" t="s">
        <v>177</v>
      </c>
      <c r="AQ180" t="s">
        <v>177</v>
      </c>
      <c r="AR180" t="s">
        <v>179</v>
      </c>
      <c r="AS180" t="s">
        <v>180</v>
      </c>
      <c r="AT180">
        <v>0</v>
      </c>
      <c r="BE180" t="s">
        <v>181</v>
      </c>
      <c r="BF180" t="s">
        <v>177</v>
      </c>
      <c r="BG180" t="s">
        <v>177</v>
      </c>
      <c r="BH180" t="s">
        <v>177</v>
      </c>
      <c r="BI180" t="s">
        <v>186</v>
      </c>
      <c r="BJ180" t="s">
        <v>177</v>
      </c>
      <c r="BK180" t="s">
        <v>177</v>
      </c>
      <c r="BL180" t="s">
        <v>177</v>
      </c>
      <c r="BM180" t="s">
        <v>177</v>
      </c>
      <c r="BN180" t="s">
        <v>177</v>
      </c>
      <c r="BO180" t="s">
        <v>186</v>
      </c>
      <c r="BP180" t="s">
        <v>177</v>
      </c>
      <c r="BQ180" t="s">
        <v>177</v>
      </c>
      <c r="BR180" t="s">
        <v>177</v>
      </c>
      <c r="BS180" t="s">
        <v>177</v>
      </c>
      <c r="BT180">
        <f t="shared" si="30"/>
        <v>26</v>
      </c>
      <c r="BV180">
        <v>3</v>
      </c>
      <c r="BW180">
        <v>1</v>
      </c>
      <c r="BX180">
        <v>1</v>
      </c>
      <c r="BY180" t="s">
        <v>183</v>
      </c>
      <c r="BZ180" t="s">
        <v>188</v>
      </c>
      <c r="CA180" t="s">
        <v>186</v>
      </c>
      <c r="CB180" t="s">
        <v>188</v>
      </c>
      <c r="CC180" t="s">
        <v>179</v>
      </c>
      <c r="CD180" t="s">
        <v>235</v>
      </c>
      <c r="CE180" t="s">
        <v>183</v>
      </c>
      <c r="CF180" t="s">
        <v>183</v>
      </c>
      <c r="CG180">
        <v>1</v>
      </c>
      <c r="CH180" t="s">
        <v>650</v>
      </c>
      <c r="CI180" t="s">
        <v>185</v>
      </c>
      <c r="CJ180" t="s">
        <v>179</v>
      </c>
      <c r="CK180" t="s">
        <v>177</v>
      </c>
      <c r="CL180" t="s">
        <v>177</v>
      </c>
      <c r="CM180" t="s">
        <v>179</v>
      </c>
      <c r="CN180" t="s">
        <v>177</v>
      </c>
      <c r="CO180" t="s">
        <v>177</v>
      </c>
      <c r="CP180" t="s">
        <v>179</v>
      </c>
      <c r="CQ180" t="s">
        <v>177</v>
      </c>
      <c r="CR180" t="s">
        <v>177</v>
      </c>
      <c r="CS180" t="s">
        <v>177</v>
      </c>
      <c r="CW180" t="s">
        <v>186</v>
      </c>
      <c r="CX180" t="s">
        <v>186</v>
      </c>
      <c r="DA180" t="s">
        <v>264</v>
      </c>
      <c r="DB180" t="s">
        <v>177</v>
      </c>
      <c r="DC180" t="s">
        <v>177</v>
      </c>
      <c r="DD180" t="s">
        <v>177</v>
      </c>
      <c r="DE180" s="18">
        <f t="shared" si="31"/>
        <v>7</v>
      </c>
      <c r="DF180" s="23">
        <v>2</v>
      </c>
      <c r="DG180" s="26">
        <f t="shared" si="32"/>
        <v>14</v>
      </c>
      <c r="DH180" s="18" t="s">
        <v>177</v>
      </c>
      <c r="DI180" s="23">
        <v>3</v>
      </c>
      <c r="DJ180" s="26">
        <f t="shared" si="33"/>
        <v>0</v>
      </c>
      <c r="DK180" t="s">
        <v>177</v>
      </c>
      <c r="DL180" t="s">
        <v>177</v>
      </c>
      <c r="DM180" t="s">
        <v>179</v>
      </c>
      <c r="DN180" t="s">
        <v>177</v>
      </c>
      <c r="DO180" s="18">
        <f t="shared" si="43"/>
        <v>1</v>
      </c>
      <c r="DP180" s="23">
        <v>4</v>
      </c>
      <c r="DQ180" s="26">
        <f t="shared" si="34"/>
        <v>4</v>
      </c>
      <c r="DR180" t="s">
        <v>177</v>
      </c>
      <c r="DS180" s="18" t="s">
        <v>177</v>
      </c>
      <c r="DT180" s="23">
        <v>0.5</v>
      </c>
      <c r="DU180" s="26">
        <f t="shared" si="35"/>
        <v>0</v>
      </c>
      <c r="DV180" t="s">
        <v>186</v>
      </c>
      <c r="DW180" t="s">
        <v>186</v>
      </c>
      <c r="DX180" s="18">
        <f t="shared" si="36"/>
        <v>6</v>
      </c>
      <c r="DY180" s="23">
        <v>4</v>
      </c>
      <c r="DZ180" s="26">
        <f t="shared" si="37"/>
        <v>24</v>
      </c>
      <c r="EA180" t="s">
        <v>177</v>
      </c>
      <c r="EB180" s="18" t="s">
        <v>177</v>
      </c>
      <c r="EC180" s="23">
        <v>1</v>
      </c>
      <c r="ED180" s="26">
        <f t="shared" si="38"/>
        <v>0</v>
      </c>
      <c r="EE180" t="s">
        <v>177</v>
      </c>
      <c r="EF180" s="18" t="s">
        <v>177</v>
      </c>
      <c r="EG180" s="23">
        <v>1</v>
      </c>
      <c r="EH180" s="26">
        <f t="shared" si="39"/>
        <v>0</v>
      </c>
      <c r="EI180" t="s">
        <v>186</v>
      </c>
      <c r="EJ180" s="18" t="s">
        <v>186</v>
      </c>
      <c r="EK180" s="23">
        <v>0.5</v>
      </c>
      <c r="EL180" s="26">
        <f t="shared" si="40"/>
        <v>1.5</v>
      </c>
      <c r="EM180" t="s">
        <v>177</v>
      </c>
      <c r="EN180" s="18" t="s">
        <v>177</v>
      </c>
      <c r="EO180" s="23">
        <v>0</v>
      </c>
      <c r="EP180" s="3">
        <f t="shared" si="41"/>
        <v>43.5</v>
      </c>
      <c r="EQ180" s="29">
        <f t="shared" si="42"/>
        <v>17</v>
      </c>
      <c r="ER180">
        <v>0</v>
      </c>
      <c r="ES180" t="s">
        <v>189</v>
      </c>
      <c r="EV180" t="s">
        <v>188</v>
      </c>
      <c r="EW180">
        <v>0</v>
      </c>
      <c r="EY180">
        <v>0</v>
      </c>
      <c r="FA180">
        <v>0</v>
      </c>
      <c r="FE180">
        <v>0</v>
      </c>
      <c r="FG180" t="s">
        <v>179</v>
      </c>
      <c r="FH180" t="s">
        <v>179</v>
      </c>
      <c r="FI180" t="s">
        <v>179</v>
      </c>
      <c r="FJ180" t="s">
        <v>179</v>
      </c>
      <c r="FK180" t="s">
        <v>177</v>
      </c>
      <c r="FL180" t="s">
        <v>179</v>
      </c>
      <c r="FO180" t="s">
        <v>190</v>
      </c>
      <c r="FP180" t="s">
        <v>191</v>
      </c>
      <c r="FQ180" t="s">
        <v>190</v>
      </c>
      <c r="FR180" t="s">
        <v>191</v>
      </c>
      <c r="FS180" t="s">
        <v>191</v>
      </c>
      <c r="FT180" t="s">
        <v>191</v>
      </c>
      <c r="FU180" t="s">
        <v>190</v>
      </c>
      <c r="FV180" t="s">
        <v>190</v>
      </c>
      <c r="FW180" t="s">
        <v>191</v>
      </c>
      <c r="FX180" t="s">
        <v>191</v>
      </c>
      <c r="FY180">
        <v>0</v>
      </c>
      <c r="FZ180" t="s">
        <v>186</v>
      </c>
      <c r="GA180" t="s">
        <v>2123</v>
      </c>
      <c r="GB180" t="s">
        <v>2124</v>
      </c>
      <c r="GC180" t="s">
        <v>2125</v>
      </c>
      <c r="GD180" t="s">
        <v>2126</v>
      </c>
      <c r="GE180" t="s">
        <v>1023</v>
      </c>
      <c r="GX180">
        <v>39708116</v>
      </c>
      <c r="GY180" t="s">
        <v>2127</v>
      </c>
      <c r="GZ180" t="s">
        <v>2128</v>
      </c>
      <c r="HB180">
        <v>179</v>
      </c>
    </row>
    <row r="181" spans="1:210" x14ac:dyDescent="0.25">
      <c r="A181" t="s">
        <v>2129</v>
      </c>
      <c r="B181" t="s">
        <v>2130</v>
      </c>
      <c r="F181" t="s">
        <v>167</v>
      </c>
      <c r="G181" t="s">
        <v>941</v>
      </c>
      <c r="H181" t="s">
        <v>169</v>
      </c>
      <c r="I181" t="s">
        <v>170</v>
      </c>
      <c r="J181" t="s">
        <v>298</v>
      </c>
      <c r="K181" t="s">
        <v>2131</v>
      </c>
      <c r="L181" t="s">
        <v>2132</v>
      </c>
      <c r="M181">
        <v>1</v>
      </c>
      <c r="N181">
        <v>1</v>
      </c>
      <c r="O181">
        <v>2</v>
      </c>
      <c r="P181" t="s">
        <v>264</v>
      </c>
      <c r="Q181" t="s">
        <v>175</v>
      </c>
      <c r="R181" t="s">
        <v>186</v>
      </c>
      <c r="S181" t="s">
        <v>175</v>
      </c>
      <c r="T181" t="s">
        <v>177</v>
      </c>
      <c r="U181">
        <v>0</v>
      </c>
      <c r="V181">
        <v>0</v>
      </c>
      <c r="W181">
        <v>1</v>
      </c>
      <c r="X181">
        <v>1</v>
      </c>
      <c r="Y181" t="s">
        <v>3398</v>
      </c>
      <c r="Z181" t="s">
        <v>177</v>
      </c>
      <c r="AA181" t="s">
        <v>179</v>
      </c>
      <c r="AB181" t="s">
        <v>177</v>
      </c>
      <c r="AC181" t="s">
        <v>177</v>
      </c>
      <c r="AD181" t="s">
        <v>177</v>
      </c>
      <c r="AE181" t="s">
        <v>177</v>
      </c>
      <c r="AF181" t="s">
        <v>177</v>
      </c>
      <c r="AG181" t="s">
        <v>177</v>
      </c>
      <c r="AH181" t="s">
        <v>177</v>
      </c>
      <c r="AI181" t="s">
        <v>177</v>
      </c>
      <c r="AJ181" t="s">
        <v>177</v>
      </c>
      <c r="AK181" t="s">
        <v>179</v>
      </c>
      <c r="AL181" t="s">
        <v>177</v>
      </c>
      <c r="AM181" t="s">
        <v>179</v>
      </c>
      <c r="AN181" t="s">
        <v>177</v>
      </c>
      <c r="AO181" t="s">
        <v>177</v>
      </c>
      <c r="AP181" t="s">
        <v>177</v>
      </c>
      <c r="AQ181" t="s">
        <v>177</v>
      </c>
      <c r="AR181" t="s">
        <v>179</v>
      </c>
      <c r="AS181" t="s">
        <v>204</v>
      </c>
      <c r="AT181">
        <v>0</v>
      </c>
      <c r="BE181" t="s">
        <v>181</v>
      </c>
      <c r="BF181" t="s">
        <v>177</v>
      </c>
      <c r="BG181" t="s">
        <v>177</v>
      </c>
      <c r="BH181" t="s">
        <v>177</v>
      </c>
      <c r="BI181" t="s">
        <v>177</v>
      </c>
      <c r="BJ181" t="s">
        <v>177</v>
      </c>
      <c r="BK181" t="s">
        <v>187</v>
      </c>
      <c r="BL181" t="s">
        <v>177</v>
      </c>
      <c r="BM181" t="s">
        <v>177</v>
      </c>
      <c r="BN181" t="s">
        <v>177</v>
      </c>
      <c r="BO181" t="s">
        <v>177</v>
      </c>
      <c r="BP181" t="s">
        <v>177</v>
      </c>
      <c r="BQ181" t="s">
        <v>177</v>
      </c>
      <c r="BR181" t="s">
        <v>177</v>
      </c>
      <c r="BS181" t="s">
        <v>177</v>
      </c>
      <c r="BT181">
        <f t="shared" si="30"/>
        <v>24</v>
      </c>
      <c r="BV181">
        <v>3</v>
      </c>
      <c r="BW181">
        <v>2</v>
      </c>
      <c r="BX181">
        <v>1</v>
      </c>
      <c r="BY181" t="s">
        <v>205</v>
      </c>
      <c r="BZ181" t="s">
        <v>176</v>
      </c>
      <c r="CA181" t="s">
        <v>177</v>
      </c>
      <c r="CB181" t="s">
        <v>177</v>
      </c>
      <c r="CC181" t="s">
        <v>179</v>
      </c>
      <c r="CD181" t="s">
        <v>177</v>
      </c>
      <c r="CE181" t="s">
        <v>177</v>
      </c>
      <c r="CF181" t="s">
        <v>175</v>
      </c>
      <c r="CG181">
        <v>1</v>
      </c>
      <c r="CH181" t="s">
        <v>206</v>
      </c>
      <c r="CI181" t="s">
        <v>956</v>
      </c>
      <c r="CJ181" t="s">
        <v>179</v>
      </c>
      <c r="CK181" t="s">
        <v>177</v>
      </c>
      <c r="CL181" t="s">
        <v>177</v>
      </c>
      <c r="CM181" t="s">
        <v>177</v>
      </c>
      <c r="CN181" t="s">
        <v>179</v>
      </c>
      <c r="CO181" t="s">
        <v>177</v>
      </c>
      <c r="CP181" t="s">
        <v>179</v>
      </c>
      <c r="CQ181" t="s">
        <v>177</v>
      </c>
      <c r="CR181" t="s">
        <v>177</v>
      </c>
      <c r="CS181" t="s">
        <v>177</v>
      </c>
      <c r="CW181" t="s">
        <v>175</v>
      </c>
      <c r="CX181" t="s">
        <v>186</v>
      </c>
      <c r="DA181" t="s">
        <v>264</v>
      </c>
      <c r="DB181" t="s">
        <v>177</v>
      </c>
      <c r="DC181" t="s">
        <v>177</v>
      </c>
      <c r="DD181" t="s">
        <v>177</v>
      </c>
      <c r="DE181" s="18">
        <f t="shared" si="31"/>
        <v>7</v>
      </c>
      <c r="DF181" s="23">
        <v>2</v>
      </c>
      <c r="DG181" s="26">
        <f t="shared" si="32"/>
        <v>14</v>
      </c>
      <c r="DH181" s="18" t="s">
        <v>177</v>
      </c>
      <c r="DI181" s="23">
        <v>3</v>
      </c>
      <c r="DJ181" s="26">
        <f t="shared" si="33"/>
        <v>0</v>
      </c>
      <c r="DK181" t="s">
        <v>177</v>
      </c>
      <c r="DL181" t="s">
        <v>177</v>
      </c>
      <c r="DM181" t="s">
        <v>177</v>
      </c>
      <c r="DN181" t="s">
        <v>177</v>
      </c>
      <c r="DO181" s="18">
        <f t="shared" si="43"/>
        <v>0</v>
      </c>
      <c r="DP181" s="23">
        <v>4</v>
      </c>
      <c r="DQ181" s="26">
        <f t="shared" si="34"/>
        <v>0</v>
      </c>
      <c r="DR181" t="s">
        <v>177</v>
      </c>
      <c r="DS181" s="18" t="s">
        <v>177</v>
      </c>
      <c r="DT181" s="23">
        <v>0.5</v>
      </c>
      <c r="DU181" s="26">
        <f t="shared" si="35"/>
        <v>0</v>
      </c>
      <c r="DV181" t="s">
        <v>177</v>
      </c>
      <c r="DW181" t="s">
        <v>177</v>
      </c>
      <c r="DX181" s="18">
        <f t="shared" si="36"/>
        <v>0</v>
      </c>
      <c r="DY181" s="23">
        <v>4</v>
      </c>
      <c r="DZ181" s="26">
        <f t="shared" si="37"/>
        <v>0</v>
      </c>
      <c r="EA181" t="s">
        <v>177</v>
      </c>
      <c r="EB181" s="18" t="s">
        <v>177</v>
      </c>
      <c r="EC181" s="23">
        <v>1</v>
      </c>
      <c r="ED181" s="26">
        <f t="shared" si="38"/>
        <v>0</v>
      </c>
      <c r="EE181" t="s">
        <v>177</v>
      </c>
      <c r="EF181" s="18" t="s">
        <v>177</v>
      </c>
      <c r="EG181" s="23">
        <v>1</v>
      </c>
      <c r="EH181" s="26">
        <f t="shared" si="39"/>
        <v>0</v>
      </c>
      <c r="EI181" t="s">
        <v>186</v>
      </c>
      <c r="EJ181" s="18" t="s">
        <v>186</v>
      </c>
      <c r="EK181" s="23">
        <v>0.5</v>
      </c>
      <c r="EL181" s="26">
        <f t="shared" si="40"/>
        <v>1.5</v>
      </c>
      <c r="EM181" t="s">
        <v>177</v>
      </c>
      <c r="EN181" s="18" t="s">
        <v>177</v>
      </c>
      <c r="EO181" s="23">
        <v>0</v>
      </c>
      <c r="EP181" s="3">
        <f t="shared" si="41"/>
        <v>15.5</v>
      </c>
      <c r="EQ181" s="29">
        <f t="shared" si="42"/>
        <v>10</v>
      </c>
      <c r="ER181">
        <v>0</v>
      </c>
      <c r="ES181" t="s">
        <v>945</v>
      </c>
      <c r="EV181" t="s">
        <v>188</v>
      </c>
      <c r="EW181">
        <v>1</v>
      </c>
      <c r="EX181">
        <v>1</v>
      </c>
      <c r="EY181">
        <v>1</v>
      </c>
      <c r="EZ181">
        <v>1</v>
      </c>
      <c r="FA181">
        <v>0</v>
      </c>
      <c r="FE181">
        <v>1</v>
      </c>
      <c r="FG181" t="s">
        <v>179</v>
      </c>
      <c r="FH181" t="s">
        <v>179</v>
      </c>
      <c r="FI181" t="s">
        <v>179</v>
      </c>
      <c r="FJ181" t="s">
        <v>179</v>
      </c>
      <c r="FK181" t="s">
        <v>177</v>
      </c>
      <c r="FL181" t="s">
        <v>179</v>
      </c>
      <c r="FO181" t="s">
        <v>190</v>
      </c>
      <c r="FP181" t="s">
        <v>191</v>
      </c>
      <c r="FQ181" t="s">
        <v>190</v>
      </c>
      <c r="FR181" t="s">
        <v>191</v>
      </c>
      <c r="FS181" t="s">
        <v>191</v>
      </c>
      <c r="FT181" t="s">
        <v>191</v>
      </c>
      <c r="FU181" t="s">
        <v>190</v>
      </c>
      <c r="FV181" t="s">
        <v>191</v>
      </c>
      <c r="FW181" t="s">
        <v>191</v>
      </c>
      <c r="FX181" t="s">
        <v>191</v>
      </c>
      <c r="FY181">
        <v>0</v>
      </c>
      <c r="FZ181" t="s">
        <v>186</v>
      </c>
      <c r="GA181" t="s">
        <v>2133</v>
      </c>
      <c r="GB181" t="s">
        <v>2134</v>
      </c>
      <c r="GC181" t="s">
        <v>2135</v>
      </c>
      <c r="GD181" t="s">
        <v>2136</v>
      </c>
      <c r="GE181" t="s">
        <v>454</v>
      </c>
      <c r="GX181">
        <v>39708120</v>
      </c>
      <c r="GY181" t="s">
        <v>2137</v>
      </c>
      <c r="GZ181" t="s">
        <v>2138</v>
      </c>
      <c r="HB181">
        <v>180</v>
      </c>
    </row>
    <row r="182" spans="1:210" x14ac:dyDescent="0.25">
      <c r="A182" t="s">
        <v>2139</v>
      </c>
      <c r="B182" t="s">
        <v>2140</v>
      </c>
      <c r="F182" t="s">
        <v>167</v>
      </c>
      <c r="G182" t="s">
        <v>941</v>
      </c>
      <c r="H182" t="s">
        <v>169</v>
      </c>
      <c r="I182" t="s">
        <v>170</v>
      </c>
      <c r="J182" t="s">
        <v>298</v>
      </c>
      <c r="K182" t="s">
        <v>2141</v>
      </c>
      <c r="L182" t="s">
        <v>2142</v>
      </c>
      <c r="M182">
        <v>1</v>
      </c>
      <c r="N182">
        <v>1</v>
      </c>
      <c r="O182">
        <v>2</v>
      </c>
      <c r="P182" t="s">
        <v>183</v>
      </c>
      <c r="Q182" t="s">
        <v>179</v>
      </c>
      <c r="R182" t="s">
        <v>188</v>
      </c>
      <c r="S182" t="s">
        <v>186</v>
      </c>
      <c r="T182" t="s">
        <v>177</v>
      </c>
      <c r="U182">
        <v>0</v>
      </c>
      <c r="V182">
        <v>0</v>
      </c>
      <c r="W182">
        <v>1</v>
      </c>
      <c r="X182">
        <v>1</v>
      </c>
      <c r="Y182" t="s">
        <v>3384</v>
      </c>
      <c r="Z182" t="s">
        <v>177</v>
      </c>
      <c r="AA182" t="s">
        <v>179</v>
      </c>
      <c r="AB182" t="s">
        <v>177</v>
      </c>
      <c r="AC182" t="s">
        <v>177</v>
      </c>
      <c r="AD182" t="s">
        <v>177</v>
      </c>
      <c r="AE182" t="s">
        <v>179</v>
      </c>
      <c r="AF182" t="s">
        <v>177</v>
      </c>
      <c r="AG182" t="s">
        <v>177</v>
      </c>
      <c r="AH182" t="s">
        <v>177</v>
      </c>
      <c r="AI182" t="s">
        <v>177</v>
      </c>
      <c r="AJ182" t="s">
        <v>177</v>
      </c>
      <c r="AK182" t="s">
        <v>179</v>
      </c>
      <c r="AL182" t="s">
        <v>177</v>
      </c>
      <c r="AM182" t="s">
        <v>177</v>
      </c>
      <c r="AN182" t="s">
        <v>177</v>
      </c>
      <c r="AO182" t="s">
        <v>177</v>
      </c>
      <c r="AP182" t="s">
        <v>177</v>
      </c>
      <c r="AQ182" t="s">
        <v>177</v>
      </c>
      <c r="AR182" t="s">
        <v>179</v>
      </c>
      <c r="AS182" t="s">
        <v>204</v>
      </c>
      <c r="AT182">
        <v>0</v>
      </c>
      <c r="BE182" t="s">
        <v>181</v>
      </c>
      <c r="BF182" t="s">
        <v>177</v>
      </c>
      <c r="BG182" t="s">
        <v>188</v>
      </c>
      <c r="BH182" t="s">
        <v>177</v>
      </c>
      <c r="BI182" t="s">
        <v>186</v>
      </c>
      <c r="BJ182" t="s">
        <v>177</v>
      </c>
      <c r="BK182" t="s">
        <v>177</v>
      </c>
      <c r="BL182" t="s">
        <v>186</v>
      </c>
      <c r="BM182" t="s">
        <v>177</v>
      </c>
      <c r="BN182" t="s">
        <v>177</v>
      </c>
      <c r="BO182" t="s">
        <v>177</v>
      </c>
      <c r="BP182" t="s">
        <v>177</v>
      </c>
      <c r="BQ182" t="s">
        <v>177</v>
      </c>
      <c r="BR182" t="s">
        <v>177</v>
      </c>
      <c r="BS182" t="s">
        <v>177</v>
      </c>
      <c r="BT182">
        <f t="shared" si="30"/>
        <v>31</v>
      </c>
      <c r="BV182">
        <v>2</v>
      </c>
      <c r="BW182">
        <v>1</v>
      </c>
      <c r="BX182">
        <v>1</v>
      </c>
      <c r="BY182" t="s">
        <v>205</v>
      </c>
      <c r="BZ182" t="s">
        <v>176</v>
      </c>
      <c r="CA182" t="s">
        <v>175</v>
      </c>
      <c r="CB182" t="s">
        <v>177</v>
      </c>
      <c r="CC182" t="s">
        <v>179</v>
      </c>
      <c r="CD182" t="s">
        <v>177</v>
      </c>
      <c r="CE182" t="s">
        <v>177</v>
      </c>
      <c r="CF182" t="s">
        <v>186</v>
      </c>
      <c r="CG182">
        <v>1</v>
      </c>
      <c r="CH182" t="s">
        <v>461</v>
      </c>
      <c r="CI182" t="s">
        <v>185</v>
      </c>
      <c r="CJ182" t="s">
        <v>179</v>
      </c>
      <c r="CK182" t="s">
        <v>177</v>
      </c>
      <c r="CL182" t="s">
        <v>177</v>
      </c>
      <c r="CM182" t="s">
        <v>179</v>
      </c>
      <c r="CN182" t="s">
        <v>177</v>
      </c>
      <c r="CO182" t="s">
        <v>177</v>
      </c>
      <c r="CP182" t="s">
        <v>179</v>
      </c>
      <c r="CQ182" t="s">
        <v>177</v>
      </c>
      <c r="CR182" t="s">
        <v>177</v>
      </c>
      <c r="CS182" t="s">
        <v>177</v>
      </c>
      <c r="CW182" t="s">
        <v>175</v>
      </c>
      <c r="CX182" t="s">
        <v>186</v>
      </c>
      <c r="DA182" t="s">
        <v>264</v>
      </c>
      <c r="DB182" t="s">
        <v>177</v>
      </c>
      <c r="DC182" t="s">
        <v>177</v>
      </c>
      <c r="DD182" t="s">
        <v>177</v>
      </c>
      <c r="DE182" s="18">
        <f t="shared" si="31"/>
        <v>7</v>
      </c>
      <c r="DF182" s="23">
        <v>2</v>
      </c>
      <c r="DG182" s="26">
        <f t="shared" si="32"/>
        <v>14</v>
      </c>
      <c r="DH182" s="18" t="s">
        <v>177</v>
      </c>
      <c r="DI182" s="23">
        <v>3</v>
      </c>
      <c r="DJ182" s="26">
        <f t="shared" si="33"/>
        <v>0</v>
      </c>
      <c r="DK182" t="s">
        <v>177</v>
      </c>
      <c r="DL182" t="s">
        <v>177</v>
      </c>
      <c r="DM182" t="s">
        <v>177</v>
      </c>
      <c r="DN182" t="s">
        <v>177</v>
      </c>
      <c r="DO182" s="18">
        <f t="shared" si="43"/>
        <v>0</v>
      </c>
      <c r="DP182" s="23">
        <v>4</v>
      </c>
      <c r="DQ182" s="26">
        <f t="shared" si="34"/>
        <v>0</v>
      </c>
      <c r="DR182" t="s">
        <v>177</v>
      </c>
      <c r="DS182" s="18" t="s">
        <v>177</v>
      </c>
      <c r="DT182" s="23">
        <v>0.5</v>
      </c>
      <c r="DU182" s="26">
        <f t="shared" si="35"/>
        <v>0</v>
      </c>
      <c r="DV182" t="s">
        <v>175</v>
      </c>
      <c r="DW182" t="s">
        <v>175</v>
      </c>
      <c r="DX182" s="18">
        <f t="shared" si="36"/>
        <v>4</v>
      </c>
      <c r="DY182" s="23">
        <v>4</v>
      </c>
      <c r="DZ182" s="26">
        <f t="shared" si="37"/>
        <v>16</v>
      </c>
      <c r="EA182" t="s">
        <v>177</v>
      </c>
      <c r="EB182" s="18" t="s">
        <v>177</v>
      </c>
      <c r="EC182" s="23">
        <v>1</v>
      </c>
      <c r="ED182" s="26">
        <f t="shared" si="38"/>
        <v>0</v>
      </c>
      <c r="EE182" t="s">
        <v>177</v>
      </c>
      <c r="EF182" s="18" t="s">
        <v>177</v>
      </c>
      <c r="EG182" s="23">
        <v>1</v>
      </c>
      <c r="EH182" s="26">
        <f t="shared" si="39"/>
        <v>0</v>
      </c>
      <c r="EI182" t="s">
        <v>186</v>
      </c>
      <c r="EJ182" s="18" t="s">
        <v>186</v>
      </c>
      <c r="EK182" s="23">
        <v>0.5</v>
      </c>
      <c r="EL182" s="26">
        <f t="shared" si="40"/>
        <v>1.5</v>
      </c>
      <c r="EM182" t="s">
        <v>177</v>
      </c>
      <c r="EN182" s="18" t="s">
        <v>177</v>
      </c>
      <c r="EO182" s="23">
        <v>0</v>
      </c>
      <c r="EP182" s="3">
        <f t="shared" si="41"/>
        <v>31.5</v>
      </c>
      <c r="EQ182" s="29">
        <f t="shared" si="42"/>
        <v>14</v>
      </c>
      <c r="ER182">
        <v>1</v>
      </c>
      <c r="ES182" t="s">
        <v>189</v>
      </c>
      <c r="EV182" t="s">
        <v>188</v>
      </c>
      <c r="EW182">
        <v>0</v>
      </c>
      <c r="EY182">
        <v>0</v>
      </c>
      <c r="FA182">
        <v>0</v>
      </c>
      <c r="FE182">
        <v>1</v>
      </c>
      <c r="FG182" t="s">
        <v>179</v>
      </c>
      <c r="FH182" t="s">
        <v>179</v>
      </c>
      <c r="FI182" t="s">
        <v>179</v>
      </c>
      <c r="FJ182" t="s">
        <v>179</v>
      </c>
      <c r="FK182" t="s">
        <v>177</v>
      </c>
      <c r="FL182" t="s">
        <v>179</v>
      </c>
      <c r="FO182" t="s">
        <v>190</v>
      </c>
      <c r="FP182" t="s">
        <v>191</v>
      </c>
      <c r="FQ182" t="s">
        <v>190</v>
      </c>
      <c r="FR182" t="s">
        <v>191</v>
      </c>
      <c r="FS182" t="s">
        <v>191</v>
      </c>
      <c r="FT182" t="s">
        <v>191</v>
      </c>
      <c r="FU182" t="s">
        <v>190</v>
      </c>
      <c r="FV182" t="s">
        <v>191</v>
      </c>
      <c r="FW182" t="s">
        <v>191</v>
      </c>
      <c r="FX182" t="s">
        <v>191</v>
      </c>
      <c r="FY182">
        <v>0</v>
      </c>
      <c r="FZ182" t="s">
        <v>175</v>
      </c>
      <c r="GA182" t="s">
        <v>2143</v>
      </c>
      <c r="GB182" t="s">
        <v>2144</v>
      </c>
      <c r="GC182" t="s">
        <v>2145</v>
      </c>
      <c r="GD182" t="s">
        <v>2146</v>
      </c>
      <c r="GE182" t="s">
        <v>454</v>
      </c>
      <c r="GX182">
        <v>39708124</v>
      </c>
      <c r="GY182" t="s">
        <v>2147</v>
      </c>
      <c r="GZ182" t="s">
        <v>2148</v>
      </c>
      <c r="HB182">
        <v>181</v>
      </c>
    </row>
    <row r="183" spans="1:210" x14ac:dyDescent="0.25">
      <c r="A183" t="s">
        <v>2149</v>
      </c>
      <c r="B183" t="s">
        <v>2150</v>
      </c>
      <c r="F183" t="s">
        <v>167</v>
      </c>
      <c r="G183" t="s">
        <v>941</v>
      </c>
      <c r="H183" t="s">
        <v>169</v>
      </c>
      <c r="I183" t="s">
        <v>170</v>
      </c>
      <c r="J183" t="s">
        <v>482</v>
      </c>
      <c r="K183" t="s">
        <v>2151</v>
      </c>
      <c r="L183" t="s">
        <v>2152</v>
      </c>
      <c r="M183">
        <v>2</v>
      </c>
      <c r="N183">
        <v>2</v>
      </c>
      <c r="O183">
        <v>2</v>
      </c>
      <c r="P183" t="s">
        <v>232</v>
      </c>
      <c r="Q183" t="s">
        <v>179</v>
      </c>
      <c r="R183" t="s">
        <v>264</v>
      </c>
      <c r="S183" t="s">
        <v>179</v>
      </c>
      <c r="T183" t="s">
        <v>177</v>
      </c>
      <c r="U183">
        <v>0</v>
      </c>
      <c r="V183">
        <v>0</v>
      </c>
      <c r="W183">
        <v>1</v>
      </c>
      <c r="X183">
        <v>1</v>
      </c>
      <c r="Y183" t="s">
        <v>3384</v>
      </c>
      <c r="Z183" t="s">
        <v>177</v>
      </c>
      <c r="AA183" t="s">
        <v>179</v>
      </c>
      <c r="AB183" t="s">
        <v>177</v>
      </c>
      <c r="AC183" t="s">
        <v>177</v>
      </c>
      <c r="AD183" t="s">
        <v>177</v>
      </c>
      <c r="AE183" t="s">
        <v>179</v>
      </c>
      <c r="AF183" t="s">
        <v>177</v>
      </c>
      <c r="AG183" t="s">
        <v>177</v>
      </c>
      <c r="AH183" t="s">
        <v>177</v>
      </c>
      <c r="AI183" t="s">
        <v>177</v>
      </c>
      <c r="AJ183" t="s">
        <v>177</v>
      </c>
      <c r="AK183" t="s">
        <v>179</v>
      </c>
      <c r="AL183" t="s">
        <v>177</v>
      </c>
      <c r="AM183" t="s">
        <v>177</v>
      </c>
      <c r="AN183" t="s">
        <v>177</v>
      </c>
      <c r="AO183" t="s">
        <v>177</v>
      </c>
      <c r="AP183" t="s">
        <v>177</v>
      </c>
      <c r="AQ183" t="s">
        <v>177</v>
      </c>
      <c r="AR183" t="s">
        <v>179</v>
      </c>
      <c r="AS183" t="s">
        <v>180</v>
      </c>
      <c r="AT183">
        <v>0</v>
      </c>
      <c r="BE183" t="s">
        <v>181</v>
      </c>
      <c r="BF183" t="s">
        <v>177</v>
      </c>
      <c r="BG183" t="s">
        <v>177</v>
      </c>
      <c r="BH183" t="s">
        <v>175</v>
      </c>
      <c r="BI183" t="s">
        <v>177</v>
      </c>
      <c r="BJ183" t="s">
        <v>177</v>
      </c>
      <c r="BK183" t="s">
        <v>177</v>
      </c>
      <c r="BL183" t="s">
        <v>175</v>
      </c>
      <c r="BM183" t="s">
        <v>177</v>
      </c>
      <c r="BN183" t="s">
        <v>177</v>
      </c>
      <c r="BO183" t="s">
        <v>186</v>
      </c>
      <c r="BP183" t="s">
        <v>177</v>
      </c>
      <c r="BQ183" t="s">
        <v>177</v>
      </c>
      <c r="BR183" t="s">
        <v>177</v>
      </c>
      <c r="BS183" t="s">
        <v>175</v>
      </c>
      <c r="BT183">
        <f t="shared" si="30"/>
        <v>29</v>
      </c>
      <c r="BV183">
        <v>5</v>
      </c>
      <c r="BW183">
        <v>1</v>
      </c>
      <c r="BX183">
        <v>1</v>
      </c>
      <c r="BY183" t="s">
        <v>183</v>
      </c>
      <c r="BZ183" t="s">
        <v>188</v>
      </c>
      <c r="CA183" t="s">
        <v>177</v>
      </c>
      <c r="CB183" t="s">
        <v>177</v>
      </c>
      <c r="CC183" t="s">
        <v>177</v>
      </c>
      <c r="CD183" t="s">
        <v>177</v>
      </c>
      <c r="CE183" t="s">
        <v>177</v>
      </c>
      <c r="CF183" t="s">
        <v>177</v>
      </c>
      <c r="CG183">
        <v>1</v>
      </c>
      <c r="CH183" t="s">
        <v>288</v>
      </c>
      <c r="CI183" t="s">
        <v>185</v>
      </c>
      <c r="CJ183" t="s">
        <v>179</v>
      </c>
      <c r="CK183" t="s">
        <v>177</v>
      </c>
      <c r="CL183" t="s">
        <v>177</v>
      </c>
      <c r="CM183" t="s">
        <v>179</v>
      </c>
      <c r="CN183" t="s">
        <v>177</v>
      </c>
      <c r="CO183" t="s">
        <v>177</v>
      </c>
      <c r="CP183" t="s">
        <v>179</v>
      </c>
      <c r="CQ183" t="s">
        <v>177</v>
      </c>
      <c r="CR183" t="s">
        <v>177</v>
      </c>
      <c r="CS183" t="s">
        <v>177</v>
      </c>
      <c r="CW183" t="s">
        <v>175</v>
      </c>
      <c r="CX183" t="s">
        <v>186</v>
      </c>
      <c r="DA183" t="s">
        <v>264</v>
      </c>
      <c r="DB183" t="s">
        <v>177</v>
      </c>
      <c r="DC183" t="s">
        <v>177</v>
      </c>
      <c r="DD183" t="s">
        <v>177</v>
      </c>
      <c r="DE183" s="18">
        <f t="shared" si="31"/>
        <v>7</v>
      </c>
      <c r="DF183" s="23">
        <v>2</v>
      </c>
      <c r="DG183" s="26">
        <f t="shared" si="32"/>
        <v>14</v>
      </c>
      <c r="DH183" s="18" t="s">
        <v>177</v>
      </c>
      <c r="DI183" s="23">
        <v>3</v>
      </c>
      <c r="DJ183" s="26">
        <f t="shared" si="33"/>
        <v>0</v>
      </c>
      <c r="DK183" t="s">
        <v>177</v>
      </c>
      <c r="DL183" t="s">
        <v>177</v>
      </c>
      <c r="DM183" t="s">
        <v>177</v>
      </c>
      <c r="DN183" t="s">
        <v>177</v>
      </c>
      <c r="DO183" s="18">
        <f t="shared" si="43"/>
        <v>0</v>
      </c>
      <c r="DP183" s="23">
        <v>4</v>
      </c>
      <c r="DQ183" s="26">
        <f t="shared" si="34"/>
        <v>0</v>
      </c>
      <c r="DR183" t="s">
        <v>177</v>
      </c>
      <c r="DS183" s="18" t="s">
        <v>177</v>
      </c>
      <c r="DT183" s="23">
        <v>0.5</v>
      </c>
      <c r="DU183" s="26">
        <f t="shared" si="35"/>
        <v>0</v>
      </c>
      <c r="DV183" t="s">
        <v>177</v>
      </c>
      <c r="DW183" t="s">
        <v>177</v>
      </c>
      <c r="DX183" s="18">
        <f t="shared" si="36"/>
        <v>0</v>
      </c>
      <c r="DY183" s="23">
        <v>4</v>
      </c>
      <c r="DZ183" s="26">
        <f t="shared" si="37"/>
        <v>0</v>
      </c>
      <c r="EA183" t="s">
        <v>177</v>
      </c>
      <c r="EB183" s="18" t="s">
        <v>177</v>
      </c>
      <c r="EC183" s="23">
        <v>1</v>
      </c>
      <c r="ED183" s="26">
        <f t="shared" si="38"/>
        <v>0</v>
      </c>
      <c r="EE183" t="s">
        <v>177</v>
      </c>
      <c r="EF183" s="18" t="s">
        <v>177</v>
      </c>
      <c r="EG183" s="23">
        <v>1</v>
      </c>
      <c r="EH183" s="26">
        <f t="shared" si="39"/>
        <v>0</v>
      </c>
      <c r="EI183" t="s">
        <v>179</v>
      </c>
      <c r="EJ183" s="18" t="s">
        <v>179</v>
      </c>
      <c r="EK183" s="23">
        <v>0.5</v>
      </c>
      <c r="EL183" s="26">
        <f t="shared" si="40"/>
        <v>0.5</v>
      </c>
      <c r="EM183" t="s">
        <v>177</v>
      </c>
      <c r="EN183" s="18" t="s">
        <v>177</v>
      </c>
      <c r="EO183" s="23">
        <v>0</v>
      </c>
      <c r="EP183" s="3">
        <f t="shared" si="41"/>
        <v>14.5</v>
      </c>
      <c r="EQ183" s="29">
        <f t="shared" si="42"/>
        <v>8</v>
      </c>
      <c r="ER183">
        <v>1</v>
      </c>
      <c r="ES183" t="s">
        <v>945</v>
      </c>
      <c r="EV183" t="s">
        <v>188</v>
      </c>
      <c r="EW183">
        <v>0</v>
      </c>
      <c r="EY183">
        <v>0</v>
      </c>
      <c r="FA183">
        <v>0</v>
      </c>
      <c r="FE183">
        <v>1</v>
      </c>
      <c r="FG183" t="s">
        <v>179</v>
      </c>
      <c r="FH183" t="s">
        <v>179</v>
      </c>
      <c r="FI183" t="s">
        <v>179</v>
      </c>
      <c r="FJ183" t="s">
        <v>179</v>
      </c>
      <c r="FK183" t="s">
        <v>177</v>
      </c>
      <c r="FL183" t="s">
        <v>179</v>
      </c>
      <c r="FO183" t="s">
        <v>190</v>
      </c>
      <c r="FP183" t="s">
        <v>191</v>
      </c>
      <c r="FQ183" t="s">
        <v>190</v>
      </c>
      <c r="FR183" t="s">
        <v>191</v>
      </c>
      <c r="FS183" t="s">
        <v>191</v>
      </c>
      <c r="FT183" t="s">
        <v>191</v>
      </c>
      <c r="FU183" t="s">
        <v>190</v>
      </c>
      <c r="FV183" t="s">
        <v>190</v>
      </c>
      <c r="FW183" t="s">
        <v>191</v>
      </c>
      <c r="FX183" t="s">
        <v>191</v>
      </c>
      <c r="FY183">
        <v>0</v>
      </c>
      <c r="FZ183" t="s">
        <v>186</v>
      </c>
      <c r="GA183" t="s">
        <v>2153</v>
      </c>
      <c r="GB183" t="s">
        <v>2154</v>
      </c>
      <c r="GC183" t="s">
        <v>2155</v>
      </c>
      <c r="GD183" t="s">
        <v>2156</v>
      </c>
      <c r="GE183" t="s">
        <v>454</v>
      </c>
      <c r="GX183">
        <v>39708127</v>
      </c>
      <c r="GY183" t="s">
        <v>2157</v>
      </c>
      <c r="GZ183" t="s">
        <v>2158</v>
      </c>
      <c r="HB183">
        <v>182</v>
      </c>
    </row>
    <row r="184" spans="1:210" x14ac:dyDescent="0.25">
      <c r="A184" t="s">
        <v>2159</v>
      </c>
      <c r="B184" t="s">
        <v>2160</v>
      </c>
      <c r="F184" t="s">
        <v>167</v>
      </c>
      <c r="G184" t="s">
        <v>941</v>
      </c>
      <c r="H184" t="s">
        <v>169</v>
      </c>
      <c r="I184" t="s">
        <v>170</v>
      </c>
      <c r="J184" t="s">
        <v>482</v>
      </c>
      <c r="K184" t="s">
        <v>2161</v>
      </c>
      <c r="L184" t="s">
        <v>2162</v>
      </c>
      <c r="M184">
        <v>2</v>
      </c>
      <c r="N184">
        <v>1</v>
      </c>
      <c r="O184">
        <v>2</v>
      </c>
      <c r="P184" t="s">
        <v>187</v>
      </c>
      <c r="Q184" t="s">
        <v>175</v>
      </c>
      <c r="R184" t="s">
        <v>177</v>
      </c>
      <c r="S184" t="s">
        <v>175</v>
      </c>
      <c r="T184" t="s">
        <v>177</v>
      </c>
      <c r="U184">
        <v>0</v>
      </c>
      <c r="V184">
        <v>0</v>
      </c>
      <c r="W184">
        <v>1</v>
      </c>
      <c r="X184">
        <v>1</v>
      </c>
      <c r="Y184" t="s">
        <v>3384</v>
      </c>
      <c r="Z184" t="s">
        <v>177</v>
      </c>
      <c r="AA184" t="s">
        <v>179</v>
      </c>
      <c r="AB184" t="s">
        <v>177</v>
      </c>
      <c r="AC184" t="s">
        <v>177</v>
      </c>
      <c r="AD184" t="s">
        <v>177</v>
      </c>
      <c r="AE184" t="s">
        <v>179</v>
      </c>
      <c r="AF184" t="s">
        <v>177</v>
      </c>
      <c r="AG184" t="s">
        <v>177</v>
      </c>
      <c r="AH184" t="s">
        <v>177</v>
      </c>
      <c r="AI184" t="s">
        <v>177</v>
      </c>
      <c r="AJ184" t="s">
        <v>177</v>
      </c>
      <c r="AK184" t="s">
        <v>179</v>
      </c>
      <c r="AL184" t="s">
        <v>177</v>
      </c>
      <c r="AM184" t="s">
        <v>177</v>
      </c>
      <c r="AN184" t="s">
        <v>177</v>
      </c>
      <c r="AO184" t="s">
        <v>177</v>
      </c>
      <c r="AP184" t="s">
        <v>177</v>
      </c>
      <c r="AQ184" t="s">
        <v>177</v>
      </c>
      <c r="AR184" t="s">
        <v>179</v>
      </c>
      <c r="AS184" t="s">
        <v>301</v>
      </c>
      <c r="AT184">
        <v>0</v>
      </c>
      <c r="BE184" t="s">
        <v>180</v>
      </c>
      <c r="BF184" t="s">
        <v>177</v>
      </c>
      <c r="BG184" t="s">
        <v>177</v>
      </c>
      <c r="BH184" t="s">
        <v>177</v>
      </c>
      <c r="BI184" t="s">
        <v>188</v>
      </c>
      <c r="BJ184" t="s">
        <v>177</v>
      </c>
      <c r="BK184" t="s">
        <v>177</v>
      </c>
      <c r="BL184" t="s">
        <v>186</v>
      </c>
      <c r="BM184" t="s">
        <v>175</v>
      </c>
      <c r="BN184" t="s">
        <v>177</v>
      </c>
      <c r="BO184" t="s">
        <v>177</v>
      </c>
      <c r="BP184" t="s">
        <v>177</v>
      </c>
      <c r="BQ184" t="s">
        <v>177</v>
      </c>
      <c r="BR184" t="s">
        <v>177</v>
      </c>
      <c r="BS184" t="s">
        <v>177</v>
      </c>
      <c r="BT184">
        <f t="shared" si="30"/>
        <v>40</v>
      </c>
      <c r="BV184">
        <v>3</v>
      </c>
      <c r="BW184">
        <v>1</v>
      </c>
      <c r="BX184">
        <v>1</v>
      </c>
      <c r="BY184" t="s">
        <v>205</v>
      </c>
      <c r="BZ184" t="s">
        <v>183</v>
      </c>
      <c r="CA184" t="s">
        <v>177</v>
      </c>
      <c r="CB184" t="s">
        <v>177</v>
      </c>
      <c r="CC184" t="s">
        <v>179</v>
      </c>
      <c r="CD184" t="s">
        <v>177</v>
      </c>
      <c r="CE184" t="s">
        <v>177</v>
      </c>
      <c r="CF184" t="s">
        <v>175</v>
      </c>
      <c r="CG184">
        <v>1</v>
      </c>
      <c r="CH184" t="s">
        <v>183</v>
      </c>
      <c r="CI184" t="s">
        <v>353</v>
      </c>
      <c r="CJ184" t="s">
        <v>179</v>
      </c>
      <c r="CK184" t="s">
        <v>179</v>
      </c>
      <c r="CL184" t="s">
        <v>177</v>
      </c>
      <c r="CM184" t="s">
        <v>177</v>
      </c>
      <c r="CN184" t="s">
        <v>177</v>
      </c>
      <c r="CO184" t="s">
        <v>177</v>
      </c>
      <c r="CP184" t="s">
        <v>179</v>
      </c>
      <c r="CQ184" t="s">
        <v>177</v>
      </c>
      <c r="CR184" t="s">
        <v>177</v>
      </c>
      <c r="CS184" t="s">
        <v>177</v>
      </c>
      <c r="CW184" t="s">
        <v>175</v>
      </c>
      <c r="CX184" t="s">
        <v>186</v>
      </c>
      <c r="DA184" t="s">
        <v>264</v>
      </c>
      <c r="DB184" t="s">
        <v>177</v>
      </c>
      <c r="DC184" t="s">
        <v>177</v>
      </c>
      <c r="DD184" t="s">
        <v>177</v>
      </c>
      <c r="DE184" s="18">
        <f t="shared" si="31"/>
        <v>7</v>
      </c>
      <c r="DF184" s="23">
        <v>2</v>
      </c>
      <c r="DG184" s="26">
        <f t="shared" si="32"/>
        <v>14</v>
      </c>
      <c r="DH184" s="18" t="s">
        <v>177</v>
      </c>
      <c r="DI184" s="23">
        <v>3</v>
      </c>
      <c r="DJ184" s="26">
        <f t="shared" si="33"/>
        <v>0</v>
      </c>
      <c r="DK184" t="s">
        <v>177</v>
      </c>
      <c r="DL184" t="s">
        <v>177</v>
      </c>
      <c r="DM184" t="s">
        <v>177</v>
      </c>
      <c r="DN184" t="s">
        <v>177</v>
      </c>
      <c r="DO184" s="18">
        <f t="shared" si="43"/>
        <v>0</v>
      </c>
      <c r="DP184" s="23">
        <v>4</v>
      </c>
      <c r="DQ184" s="26">
        <f t="shared" si="34"/>
        <v>0</v>
      </c>
      <c r="DR184" t="s">
        <v>177</v>
      </c>
      <c r="DS184" s="18" t="s">
        <v>177</v>
      </c>
      <c r="DT184" s="23">
        <v>0.5</v>
      </c>
      <c r="DU184" s="26">
        <f t="shared" si="35"/>
        <v>0</v>
      </c>
      <c r="DV184" t="s">
        <v>177</v>
      </c>
      <c r="DW184" t="s">
        <v>177</v>
      </c>
      <c r="DX184" s="18">
        <f t="shared" si="36"/>
        <v>0</v>
      </c>
      <c r="DY184" s="23">
        <v>4</v>
      </c>
      <c r="DZ184" s="26">
        <f t="shared" si="37"/>
        <v>0</v>
      </c>
      <c r="EA184" t="s">
        <v>177</v>
      </c>
      <c r="EB184" s="18" t="s">
        <v>177</v>
      </c>
      <c r="EC184" s="23">
        <v>1</v>
      </c>
      <c r="ED184" s="26">
        <f t="shared" si="38"/>
        <v>0</v>
      </c>
      <c r="EE184" t="s">
        <v>177</v>
      </c>
      <c r="EF184" s="18" t="s">
        <v>177</v>
      </c>
      <c r="EG184" s="23">
        <v>1</v>
      </c>
      <c r="EH184" s="26">
        <f t="shared" si="39"/>
        <v>0</v>
      </c>
      <c r="EI184" t="s">
        <v>175</v>
      </c>
      <c r="EJ184" s="18" t="s">
        <v>175</v>
      </c>
      <c r="EK184" s="23">
        <v>0.5</v>
      </c>
      <c r="EL184" s="26">
        <f t="shared" si="40"/>
        <v>1</v>
      </c>
      <c r="EM184" t="s">
        <v>177</v>
      </c>
      <c r="EN184" s="18" t="s">
        <v>177</v>
      </c>
      <c r="EO184" s="23">
        <v>0</v>
      </c>
      <c r="EP184" s="3">
        <f t="shared" si="41"/>
        <v>15</v>
      </c>
      <c r="EQ184" s="29">
        <f t="shared" si="42"/>
        <v>9</v>
      </c>
      <c r="ER184">
        <v>1</v>
      </c>
      <c r="ES184" t="s">
        <v>945</v>
      </c>
      <c r="EV184" t="s">
        <v>188</v>
      </c>
      <c r="EW184">
        <v>0</v>
      </c>
      <c r="EY184">
        <v>0</v>
      </c>
      <c r="FA184">
        <v>0</v>
      </c>
      <c r="FE184">
        <v>1</v>
      </c>
      <c r="FG184" t="s">
        <v>177</v>
      </c>
      <c r="FH184" t="s">
        <v>179</v>
      </c>
      <c r="FI184" t="s">
        <v>179</v>
      </c>
      <c r="FJ184" t="s">
        <v>179</v>
      </c>
      <c r="FK184" t="s">
        <v>177</v>
      </c>
      <c r="FL184" t="s">
        <v>179</v>
      </c>
      <c r="FO184" t="s">
        <v>190</v>
      </c>
      <c r="FP184" t="s">
        <v>191</v>
      </c>
      <c r="FQ184" t="s">
        <v>190</v>
      </c>
      <c r="FR184" t="s">
        <v>190</v>
      </c>
      <c r="FS184" t="s">
        <v>191</v>
      </c>
      <c r="FT184" t="s">
        <v>191</v>
      </c>
      <c r="FU184" t="s">
        <v>191</v>
      </c>
      <c r="FV184" t="s">
        <v>191</v>
      </c>
      <c r="FW184" t="s">
        <v>191</v>
      </c>
      <c r="FX184" t="s">
        <v>191</v>
      </c>
      <c r="FY184">
        <v>0</v>
      </c>
      <c r="FZ184" t="s">
        <v>186</v>
      </c>
      <c r="GA184" t="s">
        <v>2163</v>
      </c>
      <c r="GB184" t="s">
        <v>2164</v>
      </c>
      <c r="GC184" t="s">
        <v>2165</v>
      </c>
      <c r="GD184" t="s">
        <v>2166</v>
      </c>
      <c r="GE184" t="s">
        <v>454</v>
      </c>
      <c r="GX184">
        <v>39708132</v>
      </c>
      <c r="GY184" t="s">
        <v>2167</v>
      </c>
      <c r="GZ184" t="s">
        <v>2168</v>
      </c>
      <c r="HB184">
        <v>183</v>
      </c>
    </row>
    <row r="185" spans="1:210" x14ac:dyDescent="0.25">
      <c r="A185" t="s">
        <v>2169</v>
      </c>
      <c r="B185" t="s">
        <v>2170</v>
      </c>
      <c r="F185" t="s">
        <v>167</v>
      </c>
      <c r="G185" t="s">
        <v>941</v>
      </c>
      <c r="H185" t="s">
        <v>169</v>
      </c>
      <c r="I185" t="s">
        <v>170</v>
      </c>
      <c r="J185" t="s">
        <v>482</v>
      </c>
      <c r="K185" t="s">
        <v>2171</v>
      </c>
      <c r="L185" t="s">
        <v>2172</v>
      </c>
      <c r="M185">
        <v>2</v>
      </c>
      <c r="N185">
        <v>1</v>
      </c>
      <c r="O185">
        <v>3</v>
      </c>
      <c r="P185" t="s">
        <v>203</v>
      </c>
      <c r="Q185" t="s">
        <v>179</v>
      </c>
      <c r="R185" t="s">
        <v>176</v>
      </c>
      <c r="S185" t="s">
        <v>186</v>
      </c>
      <c r="T185" t="s">
        <v>179</v>
      </c>
      <c r="U185">
        <v>0</v>
      </c>
      <c r="V185">
        <v>0</v>
      </c>
      <c r="W185">
        <v>1</v>
      </c>
      <c r="X185">
        <v>1</v>
      </c>
      <c r="Y185" t="s">
        <v>3377</v>
      </c>
      <c r="Z185" t="s">
        <v>177</v>
      </c>
      <c r="AA185" t="s">
        <v>179</v>
      </c>
      <c r="AB185" t="s">
        <v>179</v>
      </c>
      <c r="AC185" t="s">
        <v>177</v>
      </c>
      <c r="AD185" t="s">
        <v>177</v>
      </c>
      <c r="AE185" t="s">
        <v>177</v>
      </c>
      <c r="AF185" t="s">
        <v>177</v>
      </c>
      <c r="AG185" t="s">
        <v>177</v>
      </c>
      <c r="AH185" t="s">
        <v>177</v>
      </c>
      <c r="AI185" t="s">
        <v>177</v>
      </c>
      <c r="AJ185" t="s">
        <v>177</v>
      </c>
      <c r="AK185" t="s">
        <v>179</v>
      </c>
      <c r="AL185" t="s">
        <v>177</v>
      </c>
      <c r="AM185" t="s">
        <v>177</v>
      </c>
      <c r="AN185" t="s">
        <v>177</v>
      </c>
      <c r="AO185" t="s">
        <v>177</v>
      </c>
      <c r="AP185" t="s">
        <v>177</v>
      </c>
      <c r="AQ185" t="s">
        <v>177</v>
      </c>
      <c r="AR185" t="s">
        <v>179</v>
      </c>
      <c r="AS185" t="s">
        <v>204</v>
      </c>
      <c r="AT185">
        <v>0</v>
      </c>
      <c r="BE185" t="s">
        <v>181</v>
      </c>
      <c r="BF185" t="s">
        <v>177</v>
      </c>
      <c r="BG185" t="s">
        <v>177</v>
      </c>
      <c r="BH185" t="s">
        <v>177</v>
      </c>
      <c r="BI185" t="s">
        <v>188</v>
      </c>
      <c r="BJ185" t="s">
        <v>177</v>
      </c>
      <c r="BK185" t="s">
        <v>177</v>
      </c>
      <c r="BL185" t="s">
        <v>177</v>
      </c>
      <c r="BM185" t="s">
        <v>186</v>
      </c>
      <c r="BN185" t="s">
        <v>177</v>
      </c>
      <c r="BO185" t="s">
        <v>188</v>
      </c>
      <c r="BP185" t="s">
        <v>177</v>
      </c>
      <c r="BQ185" t="s">
        <v>177</v>
      </c>
      <c r="BR185" t="s">
        <v>177</v>
      </c>
      <c r="BS185" t="s">
        <v>175</v>
      </c>
      <c r="BT185">
        <f t="shared" si="30"/>
        <v>35</v>
      </c>
      <c r="BV185">
        <v>3</v>
      </c>
      <c r="BW185">
        <v>1</v>
      </c>
      <c r="BX185">
        <v>1</v>
      </c>
      <c r="BY185" t="s">
        <v>205</v>
      </c>
      <c r="BZ185" t="s">
        <v>188</v>
      </c>
      <c r="CA185" t="s">
        <v>177</v>
      </c>
      <c r="CB185" t="s">
        <v>177</v>
      </c>
      <c r="CC185" t="s">
        <v>179</v>
      </c>
      <c r="CD185" t="s">
        <v>177</v>
      </c>
      <c r="CE185" t="s">
        <v>175</v>
      </c>
      <c r="CF185" t="s">
        <v>188</v>
      </c>
      <c r="CG185">
        <v>1</v>
      </c>
      <c r="CH185" t="s">
        <v>376</v>
      </c>
      <c r="CI185" t="s">
        <v>353</v>
      </c>
      <c r="CJ185" t="s">
        <v>179</v>
      </c>
      <c r="CK185" t="s">
        <v>179</v>
      </c>
      <c r="CL185" t="s">
        <v>177</v>
      </c>
      <c r="CM185" t="s">
        <v>177</v>
      </c>
      <c r="CN185" t="s">
        <v>177</v>
      </c>
      <c r="CO185" t="s">
        <v>177</v>
      </c>
      <c r="CP185" t="s">
        <v>179</v>
      </c>
      <c r="CQ185" t="s">
        <v>177</v>
      </c>
      <c r="CR185" t="s">
        <v>177</v>
      </c>
      <c r="CS185" t="s">
        <v>177</v>
      </c>
      <c r="CW185" t="s">
        <v>175</v>
      </c>
      <c r="CX185" t="s">
        <v>186</v>
      </c>
      <c r="DA185" t="s">
        <v>264</v>
      </c>
      <c r="DB185" t="s">
        <v>177</v>
      </c>
      <c r="DC185" t="s">
        <v>177</v>
      </c>
      <c r="DD185" t="s">
        <v>177</v>
      </c>
      <c r="DE185" s="18">
        <f t="shared" si="31"/>
        <v>7</v>
      </c>
      <c r="DF185" s="23">
        <v>2</v>
      </c>
      <c r="DG185" s="26">
        <f t="shared" si="32"/>
        <v>14</v>
      </c>
      <c r="DH185" s="18" t="s">
        <v>177</v>
      </c>
      <c r="DI185" s="23">
        <v>3</v>
      </c>
      <c r="DJ185" s="26">
        <f t="shared" si="33"/>
        <v>0</v>
      </c>
      <c r="DK185" t="s">
        <v>177</v>
      </c>
      <c r="DL185" t="s">
        <v>177</v>
      </c>
      <c r="DM185" t="s">
        <v>177</v>
      </c>
      <c r="DN185" t="s">
        <v>177</v>
      </c>
      <c r="DO185" s="18">
        <f t="shared" si="43"/>
        <v>0</v>
      </c>
      <c r="DP185" s="23">
        <v>4</v>
      </c>
      <c r="DQ185" s="26">
        <f t="shared" si="34"/>
        <v>0</v>
      </c>
      <c r="DR185" t="s">
        <v>177</v>
      </c>
      <c r="DS185" s="18" t="s">
        <v>177</v>
      </c>
      <c r="DT185" s="23">
        <v>0.5</v>
      </c>
      <c r="DU185" s="26">
        <f t="shared" si="35"/>
        <v>0</v>
      </c>
      <c r="DV185" t="s">
        <v>177</v>
      </c>
      <c r="DW185" t="s">
        <v>177</v>
      </c>
      <c r="DX185" s="18">
        <f t="shared" si="36"/>
        <v>0</v>
      </c>
      <c r="DY185" s="23">
        <v>4</v>
      </c>
      <c r="DZ185" s="26">
        <f t="shared" si="37"/>
        <v>0</v>
      </c>
      <c r="EA185" t="s">
        <v>177</v>
      </c>
      <c r="EB185" s="18" t="s">
        <v>177</v>
      </c>
      <c r="EC185" s="23">
        <v>1</v>
      </c>
      <c r="ED185" s="26">
        <f t="shared" si="38"/>
        <v>0</v>
      </c>
      <c r="EE185" t="s">
        <v>177</v>
      </c>
      <c r="EF185" s="18" t="s">
        <v>177</v>
      </c>
      <c r="EG185" s="23">
        <v>1</v>
      </c>
      <c r="EH185" s="26">
        <f t="shared" si="39"/>
        <v>0</v>
      </c>
      <c r="EI185" t="s">
        <v>186</v>
      </c>
      <c r="EJ185" s="18" t="s">
        <v>186</v>
      </c>
      <c r="EK185" s="23">
        <v>0.5</v>
      </c>
      <c r="EL185" s="26">
        <f t="shared" si="40"/>
        <v>1.5</v>
      </c>
      <c r="EM185" t="s">
        <v>177</v>
      </c>
      <c r="EN185" s="18" t="s">
        <v>177</v>
      </c>
      <c r="EO185" s="23">
        <v>0</v>
      </c>
      <c r="EP185" s="3">
        <f t="shared" si="41"/>
        <v>15.5</v>
      </c>
      <c r="EQ185" s="29">
        <f t="shared" si="42"/>
        <v>10</v>
      </c>
      <c r="ER185">
        <v>1</v>
      </c>
      <c r="ES185" t="s">
        <v>945</v>
      </c>
      <c r="EV185" t="s">
        <v>264</v>
      </c>
      <c r="EW185">
        <v>0</v>
      </c>
      <c r="EY185">
        <v>0</v>
      </c>
      <c r="FA185">
        <v>0</v>
      </c>
      <c r="FE185">
        <v>0</v>
      </c>
      <c r="FG185" t="s">
        <v>179</v>
      </c>
      <c r="FH185" t="s">
        <v>179</v>
      </c>
      <c r="FI185" t="s">
        <v>179</v>
      </c>
      <c r="FJ185" t="s">
        <v>179</v>
      </c>
      <c r="FK185" t="s">
        <v>177</v>
      </c>
      <c r="FL185" t="s">
        <v>179</v>
      </c>
      <c r="FO185" t="s">
        <v>190</v>
      </c>
      <c r="FP185" t="s">
        <v>191</v>
      </c>
      <c r="FQ185" t="s">
        <v>191</v>
      </c>
      <c r="FR185" t="s">
        <v>191</v>
      </c>
      <c r="FS185" t="s">
        <v>191</v>
      </c>
      <c r="FT185" t="s">
        <v>191</v>
      </c>
      <c r="FU185" t="s">
        <v>191</v>
      </c>
      <c r="FV185" t="s">
        <v>191</v>
      </c>
      <c r="FW185" t="s">
        <v>191</v>
      </c>
      <c r="FX185" t="s">
        <v>191</v>
      </c>
      <c r="FY185">
        <v>0</v>
      </c>
      <c r="FZ185" t="s">
        <v>186</v>
      </c>
      <c r="GA185" t="s">
        <v>2173</v>
      </c>
      <c r="GB185" t="s">
        <v>2174</v>
      </c>
      <c r="GC185" t="s">
        <v>2175</v>
      </c>
      <c r="GD185" t="s">
        <v>2176</v>
      </c>
      <c r="GE185" t="s">
        <v>1809</v>
      </c>
      <c r="GX185">
        <v>39708134</v>
      </c>
      <c r="GY185" t="s">
        <v>2177</v>
      </c>
      <c r="GZ185" t="s">
        <v>2178</v>
      </c>
      <c r="HB185">
        <v>184</v>
      </c>
    </row>
    <row r="186" spans="1:210" x14ac:dyDescent="0.25">
      <c r="A186" t="s">
        <v>2179</v>
      </c>
      <c r="B186" t="s">
        <v>2180</v>
      </c>
      <c r="F186" t="s">
        <v>167</v>
      </c>
      <c r="G186" t="s">
        <v>2181</v>
      </c>
      <c r="H186" t="s">
        <v>169</v>
      </c>
      <c r="I186" t="s">
        <v>170</v>
      </c>
      <c r="J186" t="s">
        <v>482</v>
      </c>
      <c r="K186" t="s">
        <v>2182</v>
      </c>
      <c r="L186" t="s">
        <v>2183</v>
      </c>
      <c r="M186">
        <v>2</v>
      </c>
      <c r="N186">
        <v>1</v>
      </c>
      <c r="O186">
        <v>2</v>
      </c>
      <c r="P186" t="s">
        <v>174</v>
      </c>
      <c r="Q186" t="s">
        <v>175</v>
      </c>
      <c r="R186" t="s">
        <v>235</v>
      </c>
      <c r="S186" t="s">
        <v>186</v>
      </c>
      <c r="T186" t="s">
        <v>179</v>
      </c>
      <c r="U186">
        <v>0</v>
      </c>
      <c r="V186">
        <v>0</v>
      </c>
      <c r="W186">
        <v>1</v>
      </c>
      <c r="X186">
        <v>1</v>
      </c>
      <c r="Y186" t="s">
        <v>3357</v>
      </c>
      <c r="Z186" t="s">
        <v>177</v>
      </c>
      <c r="AA186" t="s">
        <v>179</v>
      </c>
      <c r="AB186" t="s">
        <v>179</v>
      </c>
      <c r="AC186" t="s">
        <v>177</v>
      </c>
      <c r="AD186" t="s">
        <v>177</v>
      </c>
      <c r="AE186" t="s">
        <v>179</v>
      </c>
      <c r="AF186" t="s">
        <v>177</v>
      </c>
      <c r="AG186" t="s">
        <v>177</v>
      </c>
      <c r="AH186" t="s">
        <v>177</v>
      </c>
      <c r="AI186" t="s">
        <v>177</v>
      </c>
      <c r="AJ186" t="s">
        <v>177</v>
      </c>
      <c r="AK186" t="s">
        <v>177</v>
      </c>
      <c r="AL186" t="s">
        <v>177</v>
      </c>
      <c r="AM186" t="s">
        <v>177</v>
      </c>
      <c r="AN186" t="s">
        <v>177</v>
      </c>
      <c r="AO186" t="s">
        <v>177</v>
      </c>
      <c r="AP186" t="s">
        <v>177</v>
      </c>
      <c r="AQ186" t="s">
        <v>177</v>
      </c>
      <c r="AR186" t="s">
        <v>179</v>
      </c>
      <c r="AS186" t="s">
        <v>376</v>
      </c>
      <c r="AT186">
        <v>0</v>
      </c>
      <c r="BE186" t="s">
        <v>181</v>
      </c>
      <c r="BF186" t="s">
        <v>177</v>
      </c>
      <c r="BG186" t="s">
        <v>177</v>
      </c>
      <c r="BH186" t="s">
        <v>177</v>
      </c>
      <c r="BI186" t="s">
        <v>177</v>
      </c>
      <c r="BJ186" t="s">
        <v>177</v>
      </c>
      <c r="BK186" t="s">
        <v>177</v>
      </c>
      <c r="BL186" t="s">
        <v>177</v>
      </c>
      <c r="BM186" t="s">
        <v>188</v>
      </c>
      <c r="BN186" t="s">
        <v>175</v>
      </c>
      <c r="BO186" t="s">
        <v>186</v>
      </c>
      <c r="BP186" t="s">
        <v>177</v>
      </c>
      <c r="BQ186" t="s">
        <v>177</v>
      </c>
      <c r="BR186" t="s">
        <v>177</v>
      </c>
      <c r="BS186" t="s">
        <v>175</v>
      </c>
      <c r="BT186">
        <f t="shared" si="30"/>
        <v>32</v>
      </c>
      <c r="BV186">
        <v>3</v>
      </c>
      <c r="BW186">
        <v>1</v>
      </c>
      <c r="BX186">
        <v>1</v>
      </c>
      <c r="BY186" t="s">
        <v>205</v>
      </c>
      <c r="BZ186" t="s">
        <v>188</v>
      </c>
      <c r="CA186" t="s">
        <v>177</v>
      </c>
      <c r="CB186" t="s">
        <v>177</v>
      </c>
      <c r="CC186" t="s">
        <v>179</v>
      </c>
      <c r="CD186" t="s">
        <v>177</v>
      </c>
      <c r="CE186" t="s">
        <v>177</v>
      </c>
      <c r="CF186" t="s">
        <v>175</v>
      </c>
      <c r="CG186">
        <v>1</v>
      </c>
      <c r="CH186" t="s">
        <v>376</v>
      </c>
      <c r="CI186" t="s">
        <v>185</v>
      </c>
      <c r="CJ186" t="s">
        <v>179</v>
      </c>
      <c r="CK186" t="s">
        <v>177</v>
      </c>
      <c r="CL186" t="s">
        <v>177</v>
      </c>
      <c r="CM186" t="s">
        <v>179</v>
      </c>
      <c r="CN186" t="s">
        <v>177</v>
      </c>
      <c r="CO186" t="s">
        <v>177</v>
      </c>
      <c r="CP186" t="s">
        <v>179</v>
      </c>
      <c r="CQ186" t="s">
        <v>177</v>
      </c>
      <c r="CR186" t="s">
        <v>177</v>
      </c>
      <c r="CS186" t="s">
        <v>177</v>
      </c>
      <c r="CW186" t="s">
        <v>175</v>
      </c>
      <c r="CX186" t="s">
        <v>186</v>
      </c>
      <c r="DA186" t="s">
        <v>264</v>
      </c>
      <c r="DB186" t="s">
        <v>177</v>
      </c>
      <c r="DC186" t="s">
        <v>177</v>
      </c>
      <c r="DD186" t="s">
        <v>177</v>
      </c>
      <c r="DE186" s="18">
        <f t="shared" si="31"/>
        <v>7</v>
      </c>
      <c r="DF186" s="23">
        <v>2</v>
      </c>
      <c r="DG186" s="26">
        <f t="shared" si="32"/>
        <v>14</v>
      </c>
      <c r="DH186" s="18" t="s">
        <v>177</v>
      </c>
      <c r="DI186" s="23">
        <v>3</v>
      </c>
      <c r="DJ186" s="26">
        <f t="shared" si="33"/>
        <v>0</v>
      </c>
      <c r="DK186" t="s">
        <v>177</v>
      </c>
      <c r="DL186" t="s">
        <v>177</v>
      </c>
      <c r="DM186" t="s">
        <v>177</v>
      </c>
      <c r="DN186" t="s">
        <v>177</v>
      </c>
      <c r="DO186" s="18">
        <f t="shared" si="43"/>
        <v>0</v>
      </c>
      <c r="DP186" s="23">
        <v>4</v>
      </c>
      <c r="DQ186" s="26">
        <f t="shared" si="34"/>
        <v>0</v>
      </c>
      <c r="DR186" t="s">
        <v>177</v>
      </c>
      <c r="DS186" s="18" t="s">
        <v>177</v>
      </c>
      <c r="DT186" s="23">
        <v>0.5</v>
      </c>
      <c r="DU186" s="26">
        <f t="shared" si="35"/>
        <v>0</v>
      </c>
      <c r="DV186" t="s">
        <v>177</v>
      </c>
      <c r="DW186" t="s">
        <v>177</v>
      </c>
      <c r="DX186" s="18">
        <f t="shared" si="36"/>
        <v>0</v>
      </c>
      <c r="DY186" s="23">
        <v>4</v>
      </c>
      <c r="DZ186" s="26">
        <f t="shared" si="37"/>
        <v>0</v>
      </c>
      <c r="EA186" t="s">
        <v>177</v>
      </c>
      <c r="EB186" s="18" t="s">
        <v>177</v>
      </c>
      <c r="EC186" s="23">
        <v>1</v>
      </c>
      <c r="ED186" s="26">
        <f t="shared" si="38"/>
        <v>0</v>
      </c>
      <c r="EE186" t="s">
        <v>177</v>
      </c>
      <c r="EF186" s="18" t="s">
        <v>177</v>
      </c>
      <c r="EG186" s="23">
        <v>1</v>
      </c>
      <c r="EH186" s="26">
        <f t="shared" si="39"/>
        <v>0</v>
      </c>
      <c r="EI186" t="s">
        <v>175</v>
      </c>
      <c r="EJ186" s="18" t="s">
        <v>175</v>
      </c>
      <c r="EK186" s="23">
        <v>0.5</v>
      </c>
      <c r="EL186" s="26">
        <f t="shared" si="40"/>
        <v>1</v>
      </c>
      <c r="EM186" t="s">
        <v>177</v>
      </c>
      <c r="EN186" s="18" t="s">
        <v>177</v>
      </c>
      <c r="EO186" s="23">
        <v>0</v>
      </c>
      <c r="EP186" s="3">
        <f t="shared" si="41"/>
        <v>15</v>
      </c>
      <c r="EQ186" s="29">
        <f t="shared" si="42"/>
        <v>9</v>
      </c>
      <c r="ER186">
        <v>1</v>
      </c>
      <c r="ES186" t="s">
        <v>945</v>
      </c>
      <c r="EV186" t="s">
        <v>188</v>
      </c>
      <c r="EW186">
        <v>1</v>
      </c>
      <c r="EX186">
        <v>1</v>
      </c>
      <c r="EY186">
        <v>1</v>
      </c>
      <c r="EZ186">
        <v>1</v>
      </c>
      <c r="FA186">
        <v>0</v>
      </c>
      <c r="FE186">
        <v>1</v>
      </c>
      <c r="FG186" t="s">
        <v>179</v>
      </c>
      <c r="FH186" t="s">
        <v>175</v>
      </c>
      <c r="FI186" t="s">
        <v>179</v>
      </c>
      <c r="FJ186" t="s">
        <v>175</v>
      </c>
      <c r="FK186" t="s">
        <v>177</v>
      </c>
      <c r="FL186" t="s">
        <v>177</v>
      </c>
      <c r="FO186" t="s">
        <v>190</v>
      </c>
      <c r="FP186" t="s">
        <v>191</v>
      </c>
      <c r="FQ186" t="s">
        <v>190</v>
      </c>
      <c r="FR186" t="s">
        <v>191</v>
      </c>
      <c r="FS186" t="s">
        <v>191</v>
      </c>
      <c r="FT186" t="s">
        <v>191</v>
      </c>
      <c r="FU186" t="s">
        <v>191</v>
      </c>
      <c r="FV186" t="s">
        <v>191</v>
      </c>
      <c r="FW186" t="s">
        <v>191</v>
      </c>
      <c r="FX186" t="s">
        <v>191</v>
      </c>
      <c r="FY186">
        <v>0</v>
      </c>
      <c r="FZ186" t="s">
        <v>177</v>
      </c>
      <c r="GA186" t="s">
        <v>2184</v>
      </c>
      <c r="GB186" t="s">
        <v>2185</v>
      </c>
      <c r="GC186" t="s">
        <v>2186</v>
      </c>
      <c r="GD186" t="s">
        <v>2187</v>
      </c>
      <c r="GE186" t="s">
        <v>368</v>
      </c>
      <c r="GX186">
        <v>39708139</v>
      </c>
      <c r="GY186" t="s">
        <v>2188</v>
      </c>
      <c r="GZ186" t="s">
        <v>2189</v>
      </c>
      <c r="HB186">
        <v>185</v>
      </c>
    </row>
    <row r="187" spans="1:210" x14ac:dyDescent="0.25">
      <c r="A187" t="s">
        <v>2190</v>
      </c>
      <c r="B187" t="s">
        <v>2191</v>
      </c>
      <c r="F187" t="s">
        <v>167</v>
      </c>
      <c r="G187" t="s">
        <v>941</v>
      </c>
      <c r="H187" t="s">
        <v>169</v>
      </c>
      <c r="I187" t="s">
        <v>170</v>
      </c>
      <c r="J187" t="s">
        <v>482</v>
      </c>
      <c r="K187" t="s">
        <v>2192</v>
      </c>
      <c r="L187" t="s">
        <v>2193</v>
      </c>
      <c r="M187">
        <v>1</v>
      </c>
      <c r="N187">
        <v>1</v>
      </c>
      <c r="O187">
        <v>3</v>
      </c>
      <c r="P187" t="s">
        <v>188</v>
      </c>
      <c r="Q187" t="s">
        <v>175</v>
      </c>
      <c r="R187" t="s">
        <v>179</v>
      </c>
      <c r="S187" t="s">
        <v>175</v>
      </c>
      <c r="T187" t="s">
        <v>177</v>
      </c>
      <c r="U187">
        <v>0</v>
      </c>
      <c r="V187">
        <v>0</v>
      </c>
      <c r="W187">
        <v>1</v>
      </c>
      <c r="X187">
        <v>1</v>
      </c>
      <c r="Y187" t="s">
        <v>3384</v>
      </c>
      <c r="Z187" t="s">
        <v>177</v>
      </c>
      <c r="AA187" t="s">
        <v>179</v>
      </c>
      <c r="AB187" t="s">
        <v>177</v>
      </c>
      <c r="AC187" t="s">
        <v>177</v>
      </c>
      <c r="AD187" t="s">
        <v>177</v>
      </c>
      <c r="AE187" t="s">
        <v>179</v>
      </c>
      <c r="AF187" t="s">
        <v>177</v>
      </c>
      <c r="AG187" t="s">
        <v>177</v>
      </c>
      <c r="AH187" t="s">
        <v>177</v>
      </c>
      <c r="AI187" t="s">
        <v>177</v>
      </c>
      <c r="AJ187" t="s">
        <v>177</v>
      </c>
      <c r="AK187" t="s">
        <v>179</v>
      </c>
      <c r="AL187" t="s">
        <v>177</v>
      </c>
      <c r="AM187" t="s">
        <v>177</v>
      </c>
      <c r="AN187" t="s">
        <v>177</v>
      </c>
      <c r="AO187" t="s">
        <v>177</v>
      </c>
      <c r="AP187" t="s">
        <v>177</v>
      </c>
      <c r="AQ187" t="s">
        <v>177</v>
      </c>
      <c r="AR187" t="s">
        <v>179</v>
      </c>
      <c r="AS187" t="s">
        <v>376</v>
      </c>
      <c r="AT187">
        <v>0</v>
      </c>
      <c r="BE187" t="s">
        <v>180</v>
      </c>
      <c r="BF187" t="s">
        <v>177</v>
      </c>
      <c r="BG187" t="s">
        <v>177</v>
      </c>
      <c r="BH187" t="s">
        <v>177</v>
      </c>
      <c r="BI187" t="s">
        <v>188</v>
      </c>
      <c r="BJ187" t="s">
        <v>177</v>
      </c>
      <c r="BK187" t="s">
        <v>177</v>
      </c>
      <c r="BL187" t="s">
        <v>177</v>
      </c>
      <c r="BM187" t="s">
        <v>175</v>
      </c>
      <c r="BN187" t="s">
        <v>177</v>
      </c>
      <c r="BO187" t="s">
        <v>177</v>
      </c>
      <c r="BP187" t="s">
        <v>177</v>
      </c>
      <c r="BQ187" t="s">
        <v>177</v>
      </c>
      <c r="BR187" t="s">
        <v>177</v>
      </c>
      <c r="BS187" t="s">
        <v>177</v>
      </c>
      <c r="BT187">
        <f t="shared" si="30"/>
        <v>37</v>
      </c>
      <c r="BV187">
        <v>3</v>
      </c>
      <c r="BW187">
        <v>1</v>
      </c>
      <c r="BX187">
        <v>1</v>
      </c>
      <c r="BY187" t="s">
        <v>183</v>
      </c>
      <c r="BZ187" t="s">
        <v>188</v>
      </c>
      <c r="CA187" t="s">
        <v>175</v>
      </c>
      <c r="CB187" t="s">
        <v>177</v>
      </c>
      <c r="CC187" t="s">
        <v>177</v>
      </c>
      <c r="CD187" t="s">
        <v>177</v>
      </c>
      <c r="CE187" t="s">
        <v>177</v>
      </c>
      <c r="CF187" t="s">
        <v>179</v>
      </c>
      <c r="CG187">
        <v>1</v>
      </c>
      <c r="CH187" t="s">
        <v>650</v>
      </c>
      <c r="CI187" t="s">
        <v>185</v>
      </c>
      <c r="CJ187" t="s">
        <v>179</v>
      </c>
      <c r="CK187" t="s">
        <v>177</v>
      </c>
      <c r="CL187" t="s">
        <v>177</v>
      </c>
      <c r="CM187" t="s">
        <v>179</v>
      </c>
      <c r="CN187" t="s">
        <v>177</v>
      </c>
      <c r="CO187" t="s">
        <v>177</v>
      </c>
      <c r="CP187" t="s">
        <v>179</v>
      </c>
      <c r="CQ187" t="s">
        <v>177</v>
      </c>
      <c r="CR187" t="s">
        <v>177</v>
      </c>
      <c r="CS187" t="s">
        <v>177</v>
      </c>
      <c r="CW187" t="s">
        <v>175</v>
      </c>
      <c r="CX187" t="s">
        <v>186</v>
      </c>
      <c r="DA187" t="s">
        <v>264</v>
      </c>
      <c r="DB187" t="s">
        <v>177</v>
      </c>
      <c r="DC187" t="s">
        <v>177</v>
      </c>
      <c r="DD187" t="s">
        <v>177</v>
      </c>
      <c r="DE187" s="18">
        <f t="shared" si="31"/>
        <v>7</v>
      </c>
      <c r="DF187" s="23">
        <v>2</v>
      </c>
      <c r="DG187" s="26">
        <f t="shared" si="32"/>
        <v>14</v>
      </c>
      <c r="DH187" s="18" t="s">
        <v>177</v>
      </c>
      <c r="DI187" s="23">
        <v>3</v>
      </c>
      <c r="DJ187" s="26">
        <f t="shared" si="33"/>
        <v>0</v>
      </c>
      <c r="DK187" t="s">
        <v>177</v>
      </c>
      <c r="DL187" t="s">
        <v>177</v>
      </c>
      <c r="DM187" t="s">
        <v>177</v>
      </c>
      <c r="DN187" t="s">
        <v>177</v>
      </c>
      <c r="DO187" s="18">
        <f t="shared" si="43"/>
        <v>0</v>
      </c>
      <c r="DP187" s="23">
        <v>4</v>
      </c>
      <c r="DQ187" s="26">
        <f t="shared" si="34"/>
        <v>0</v>
      </c>
      <c r="DR187" t="s">
        <v>177</v>
      </c>
      <c r="DS187" s="18" t="s">
        <v>177</v>
      </c>
      <c r="DT187" s="23">
        <v>0.5</v>
      </c>
      <c r="DU187" s="26">
        <f t="shared" si="35"/>
        <v>0</v>
      </c>
      <c r="DV187" t="s">
        <v>175</v>
      </c>
      <c r="DW187" t="s">
        <v>175</v>
      </c>
      <c r="DX187" s="18">
        <f t="shared" si="36"/>
        <v>4</v>
      </c>
      <c r="DY187" s="23">
        <v>4</v>
      </c>
      <c r="DZ187" s="26">
        <f t="shared" si="37"/>
        <v>16</v>
      </c>
      <c r="EA187" t="s">
        <v>177</v>
      </c>
      <c r="EB187" s="18" t="s">
        <v>177</v>
      </c>
      <c r="EC187" s="23">
        <v>1</v>
      </c>
      <c r="ED187" s="26">
        <f t="shared" si="38"/>
        <v>0</v>
      </c>
      <c r="EE187" t="s">
        <v>177</v>
      </c>
      <c r="EF187" s="18" t="s">
        <v>177</v>
      </c>
      <c r="EG187" s="23">
        <v>1</v>
      </c>
      <c r="EH187" s="26">
        <f t="shared" si="39"/>
        <v>0</v>
      </c>
      <c r="EI187" t="s">
        <v>186</v>
      </c>
      <c r="EJ187" s="18" t="s">
        <v>186</v>
      </c>
      <c r="EK187" s="23">
        <v>0.5</v>
      </c>
      <c r="EL187" s="26">
        <f t="shared" si="40"/>
        <v>1.5</v>
      </c>
      <c r="EM187" t="s">
        <v>177</v>
      </c>
      <c r="EN187" s="18" t="s">
        <v>177</v>
      </c>
      <c r="EO187" s="23">
        <v>0</v>
      </c>
      <c r="EP187" s="3">
        <f t="shared" si="41"/>
        <v>31.5</v>
      </c>
      <c r="EQ187" s="29">
        <f t="shared" si="42"/>
        <v>14</v>
      </c>
      <c r="ER187">
        <v>1</v>
      </c>
      <c r="ES187" t="s">
        <v>189</v>
      </c>
      <c r="EV187" t="s">
        <v>188</v>
      </c>
      <c r="EW187">
        <v>0</v>
      </c>
      <c r="EY187">
        <v>0</v>
      </c>
      <c r="FA187">
        <v>0</v>
      </c>
      <c r="FE187">
        <v>1</v>
      </c>
      <c r="FG187" t="s">
        <v>179</v>
      </c>
      <c r="FH187" t="s">
        <v>179</v>
      </c>
      <c r="FI187" t="s">
        <v>179</v>
      </c>
      <c r="FJ187" t="s">
        <v>179</v>
      </c>
      <c r="FK187" t="s">
        <v>179</v>
      </c>
      <c r="FL187" t="s">
        <v>179</v>
      </c>
      <c r="FO187" t="s">
        <v>191</v>
      </c>
      <c r="FP187" t="s">
        <v>191</v>
      </c>
      <c r="FQ187" t="s">
        <v>191</v>
      </c>
      <c r="FR187" t="s">
        <v>191</v>
      </c>
      <c r="FS187" t="s">
        <v>191</v>
      </c>
      <c r="FT187" t="s">
        <v>191</v>
      </c>
      <c r="FU187" t="s">
        <v>191</v>
      </c>
      <c r="FV187" t="s">
        <v>190</v>
      </c>
      <c r="FW187" t="s">
        <v>191</v>
      </c>
      <c r="FX187" t="s">
        <v>191</v>
      </c>
      <c r="FY187">
        <v>0</v>
      </c>
      <c r="FZ187" t="s">
        <v>186</v>
      </c>
      <c r="GA187" t="s">
        <v>2194</v>
      </c>
      <c r="GB187" t="s">
        <v>2195</v>
      </c>
      <c r="GC187" t="s">
        <v>2196</v>
      </c>
      <c r="GD187" t="s">
        <v>2197</v>
      </c>
      <c r="GE187" t="s">
        <v>1238</v>
      </c>
      <c r="GX187">
        <v>39708145</v>
      </c>
      <c r="GY187" t="s">
        <v>2198</v>
      </c>
      <c r="GZ187" t="s">
        <v>2199</v>
      </c>
      <c r="HB187">
        <v>186</v>
      </c>
    </row>
    <row r="188" spans="1:210" x14ac:dyDescent="0.25">
      <c r="A188" t="s">
        <v>2200</v>
      </c>
      <c r="B188" t="s">
        <v>2201</v>
      </c>
      <c r="F188" t="s">
        <v>167</v>
      </c>
      <c r="G188" t="s">
        <v>2181</v>
      </c>
      <c r="H188" t="s">
        <v>169</v>
      </c>
      <c r="I188" t="s">
        <v>170</v>
      </c>
      <c r="J188" t="s">
        <v>482</v>
      </c>
      <c r="K188" t="s">
        <v>2202</v>
      </c>
      <c r="L188" t="s">
        <v>2203</v>
      </c>
      <c r="M188">
        <v>1</v>
      </c>
      <c r="N188">
        <v>1</v>
      </c>
      <c r="O188">
        <v>2</v>
      </c>
      <c r="P188" t="s">
        <v>187</v>
      </c>
      <c r="Q188" t="s">
        <v>175</v>
      </c>
      <c r="R188" t="s">
        <v>177</v>
      </c>
      <c r="S188" t="s">
        <v>175</v>
      </c>
      <c r="T188" t="s">
        <v>177</v>
      </c>
      <c r="U188">
        <v>0</v>
      </c>
      <c r="V188">
        <v>0</v>
      </c>
      <c r="W188">
        <v>1</v>
      </c>
      <c r="X188">
        <v>1</v>
      </c>
      <c r="Y188" t="s">
        <v>3384</v>
      </c>
      <c r="Z188" t="s">
        <v>177</v>
      </c>
      <c r="AA188" t="s">
        <v>179</v>
      </c>
      <c r="AB188" t="s">
        <v>177</v>
      </c>
      <c r="AC188" t="s">
        <v>177</v>
      </c>
      <c r="AD188" t="s">
        <v>177</v>
      </c>
      <c r="AE188" t="s">
        <v>179</v>
      </c>
      <c r="AF188" t="s">
        <v>177</v>
      </c>
      <c r="AG188" t="s">
        <v>177</v>
      </c>
      <c r="AH188" t="s">
        <v>177</v>
      </c>
      <c r="AI188" t="s">
        <v>177</v>
      </c>
      <c r="AJ188" t="s">
        <v>177</v>
      </c>
      <c r="AK188" t="s">
        <v>179</v>
      </c>
      <c r="AL188" t="s">
        <v>177</v>
      </c>
      <c r="AM188" t="s">
        <v>177</v>
      </c>
      <c r="AN188" t="s">
        <v>177</v>
      </c>
      <c r="AO188" t="s">
        <v>177</v>
      </c>
      <c r="AP188" t="s">
        <v>177</v>
      </c>
      <c r="AQ188" t="s">
        <v>177</v>
      </c>
      <c r="AR188" t="s">
        <v>179</v>
      </c>
      <c r="AS188" t="s">
        <v>376</v>
      </c>
      <c r="AT188">
        <v>0</v>
      </c>
      <c r="BE188" t="s">
        <v>180</v>
      </c>
      <c r="BF188" t="s">
        <v>177</v>
      </c>
      <c r="BG188" t="s">
        <v>175</v>
      </c>
      <c r="BH188" t="s">
        <v>177</v>
      </c>
      <c r="BI188" t="s">
        <v>175</v>
      </c>
      <c r="BJ188" t="s">
        <v>177</v>
      </c>
      <c r="BK188" t="s">
        <v>177</v>
      </c>
      <c r="BL188" t="s">
        <v>175</v>
      </c>
      <c r="BM188" t="s">
        <v>177</v>
      </c>
      <c r="BN188" t="s">
        <v>177</v>
      </c>
      <c r="BO188" t="s">
        <v>177</v>
      </c>
      <c r="BP188" t="s">
        <v>177</v>
      </c>
      <c r="BQ188" t="s">
        <v>177</v>
      </c>
      <c r="BR188" t="s">
        <v>177</v>
      </c>
      <c r="BS188" t="s">
        <v>177</v>
      </c>
      <c r="BT188">
        <f t="shared" si="30"/>
        <v>36</v>
      </c>
      <c r="BV188">
        <v>4</v>
      </c>
      <c r="BW188">
        <v>1</v>
      </c>
      <c r="BX188">
        <v>1</v>
      </c>
      <c r="BY188" t="s">
        <v>233</v>
      </c>
      <c r="BZ188" t="s">
        <v>176</v>
      </c>
      <c r="CA188" t="s">
        <v>179</v>
      </c>
      <c r="CB188" t="s">
        <v>177</v>
      </c>
      <c r="CC188" t="s">
        <v>179</v>
      </c>
      <c r="CD188" t="s">
        <v>177</v>
      </c>
      <c r="CE188" t="s">
        <v>177</v>
      </c>
      <c r="CF188" t="s">
        <v>177</v>
      </c>
      <c r="CG188">
        <v>1</v>
      </c>
      <c r="CH188" t="s">
        <v>180</v>
      </c>
      <c r="CI188" t="s">
        <v>185</v>
      </c>
      <c r="CJ188" t="s">
        <v>179</v>
      </c>
      <c r="CK188" t="s">
        <v>177</v>
      </c>
      <c r="CL188" t="s">
        <v>177</v>
      </c>
      <c r="CM188" t="s">
        <v>179</v>
      </c>
      <c r="CN188" t="s">
        <v>177</v>
      </c>
      <c r="CO188" t="s">
        <v>177</v>
      </c>
      <c r="CP188" t="s">
        <v>179</v>
      </c>
      <c r="CQ188" t="s">
        <v>177</v>
      </c>
      <c r="CR188" t="s">
        <v>177</v>
      </c>
      <c r="CS188" t="s">
        <v>177</v>
      </c>
      <c r="CW188" t="s">
        <v>175</v>
      </c>
      <c r="CX188" t="s">
        <v>186</v>
      </c>
      <c r="DA188" t="s">
        <v>264</v>
      </c>
      <c r="DB188" t="s">
        <v>177</v>
      </c>
      <c r="DC188" t="s">
        <v>177</v>
      </c>
      <c r="DD188" t="s">
        <v>177</v>
      </c>
      <c r="DE188" s="18">
        <f t="shared" si="31"/>
        <v>7</v>
      </c>
      <c r="DF188" s="23">
        <v>2</v>
      </c>
      <c r="DG188" s="26">
        <f t="shared" si="32"/>
        <v>14</v>
      </c>
      <c r="DH188" s="18" t="s">
        <v>177</v>
      </c>
      <c r="DI188" s="23">
        <v>3</v>
      </c>
      <c r="DJ188" s="26">
        <f t="shared" si="33"/>
        <v>0</v>
      </c>
      <c r="DK188" t="s">
        <v>177</v>
      </c>
      <c r="DL188" t="s">
        <v>177</v>
      </c>
      <c r="DM188" t="s">
        <v>177</v>
      </c>
      <c r="DN188" t="s">
        <v>177</v>
      </c>
      <c r="DO188" s="18">
        <f t="shared" si="43"/>
        <v>0</v>
      </c>
      <c r="DP188" s="23">
        <v>4</v>
      </c>
      <c r="DQ188" s="26">
        <f t="shared" si="34"/>
        <v>0</v>
      </c>
      <c r="DR188" t="s">
        <v>177</v>
      </c>
      <c r="DS188" s="18" t="s">
        <v>177</v>
      </c>
      <c r="DT188" s="23">
        <v>0.5</v>
      </c>
      <c r="DU188" s="26">
        <f t="shared" si="35"/>
        <v>0</v>
      </c>
      <c r="DV188" t="s">
        <v>177</v>
      </c>
      <c r="DW188" t="s">
        <v>177</v>
      </c>
      <c r="DX188" s="18">
        <f t="shared" si="36"/>
        <v>0</v>
      </c>
      <c r="DY188" s="23">
        <v>4</v>
      </c>
      <c r="DZ188" s="26">
        <f t="shared" si="37"/>
        <v>0</v>
      </c>
      <c r="EA188" t="s">
        <v>177</v>
      </c>
      <c r="EB188" s="18" t="s">
        <v>177</v>
      </c>
      <c r="EC188" s="23">
        <v>1</v>
      </c>
      <c r="ED188" s="26">
        <f t="shared" si="38"/>
        <v>0</v>
      </c>
      <c r="EE188" t="s">
        <v>177</v>
      </c>
      <c r="EF188" s="18" t="s">
        <v>177</v>
      </c>
      <c r="EG188" s="23">
        <v>1</v>
      </c>
      <c r="EH188" s="26">
        <f t="shared" si="39"/>
        <v>0</v>
      </c>
      <c r="EI188" t="s">
        <v>186</v>
      </c>
      <c r="EJ188" s="18" t="s">
        <v>186</v>
      </c>
      <c r="EK188" s="23">
        <v>0.5</v>
      </c>
      <c r="EL188" s="26">
        <f t="shared" si="40"/>
        <v>1.5</v>
      </c>
      <c r="EM188" t="s">
        <v>177</v>
      </c>
      <c r="EN188" s="18" t="s">
        <v>177</v>
      </c>
      <c r="EO188" s="23">
        <v>0</v>
      </c>
      <c r="EP188" s="3">
        <f t="shared" si="41"/>
        <v>15.5</v>
      </c>
      <c r="EQ188" s="29">
        <f t="shared" si="42"/>
        <v>10</v>
      </c>
      <c r="ER188">
        <v>1</v>
      </c>
      <c r="ES188" t="s">
        <v>945</v>
      </c>
      <c r="EV188" t="s">
        <v>188</v>
      </c>
      <c r="EW188">
        <v>0</v>
      </c>
      <c r="EY188">
        <v>0</v>
      </c>
      <c r="FA188">
        <v>0</v>
      </c>
      <c r="FE188">
        <v>1</v>
      </c>
      <c r="FG188" t="s">
        <v>179</v>
      </c>
      <c r="FH188" t="s">
        <v>179</v>
      </c>
      <c r="FI188" t="s">
        <v>179</v>
      </c>
      <c r="FJ188" t="s">
        <v>179</v>
      </c>
      <c r="FK188" t="s">
        <v>177</v>
      </c>
      <c r="FL188" t="s">
        <v>179</v>
      </c>
      <c r="FO188" t="s">
        <v>190</v>
      </c>
      <c r="FP188" t="s">
        <v>191</v>
      </c>
      <c r="FQ188" t="s">
        <v>190</v>
      </c>
      <c r="FR188" t="s">
        <v>191</v>
      </c>
      <c r="FS188" t="s">
        <v>191</v>
      </c>
      <c r="FT188" t="s">
        <v>191</v>
      </c>
      <c r="FU188" t="s">
        <v>191</v>
      </c>
      <c r="FV188" t="s">
        <v>190</v>
      </c>
      <c r="FW188" t="s">
        <v>191</v>
      </c>
      <c r="FX188" t="s">
        <v>191</v>
      </c>
      <c r="FY188">
        <v>0</v>
      </c>
      <c r="FZ188" t="s">
        <v>186</v>
      </c>
      <c r="GA188" t="s">
        <v>2204</v>
      </c>
      <c r="GB188" t="s">
        <v>2205</v>
      </c>
      <c r="GC188" t="s">
        <v>2206</v>
      </c>
      <c r="GD188" t="s">
        <v>2207</v>
      </c>
      <c r="GE188" t="s">
        <v>406</v>
      </c>
      <c r="GX188">
        <v>39708151</v>
      </c>
      <c r="GY188" t="s">
        <v>2208</v>
      </c>
      <c r="GZ188" t="s">
        <v>2209</v>
      </c>
      <c r="HB188">
        <v>187</v>
      </c>
    </row>
    <row r="189" spans="1:210" x14ac:dyDescent="0.25">
      <c r="A189" t="s">
        <v>2210</v>
      </c>
      <c r="B189" t="s">
        <v>2211</v>
      </c>
      <c r="F189" t="s">
        <v>167</v>
      </c>
      <c r="G189" t="s">
        <v>941</v>
      </c>
      <c r="H189" t="s">
        <v>169</v>
      </c>
      <c r="I189" t="s">
        <v>170</v>
      </c>
      <c r="J189" t="s">
        <v>482</v>
      </c>
      <c r="K189" t="s">
        <v>2212</v>
      </c>
      <c r="L189" t="s">
        <v>2213</v>
      </c>
      <c r="M189">
        <v>1</v>
      </c>
      <c r="N189">
        <v>1</v>
      </c>
      <c r="O189">
        <v>3</v>
      </c>
      <c r="P189" t="s">
        <v>205</v>
      </c>
      <c r="Q189" t="s">
        <v>179</v>
      </c>
      <c r="R189" t="s">
        <v>188</v>
      </c>
      <c r="S189" t="s">
        <v>176</v>
      </c>
      <c r="T189" t="s">
        <v>179</v>
      </c>
      <c r="U189">
        <v>0</v>
      </c>
      <c r="V189">
        <v>0</v>
      </c>
      <c r="W189">
        <v>1</v>
      </c>
      <c r="X189">
        <v>1</v>
      </c>
      <c r="Y189" t="s">
        <v>3390</v>
      </c>
      <c r="Z189" t="s">
        <v>177</v>
      </c>
      <c r="AA189" t="s">
        <v>177</v>
      </c>
      <c r="AB189" t="s">
        <v>177</v>
      </c>
      <c r="AC189" t="s">
        <v>177</v>
      </c>
      <c r="AD189" t="s">
        <v>177</v>
      </c>
      <c r="AE189" t="s">
        <v>179</v>
      </c>
      <c r="AF189" t="s">
        <v>177</v>
      </c>
      <c r="AG189" t="s">
        <v>177</v>
      </c>
      <c r="AH189" t="s">
        <v>177</v>
      </c>
      <c r="AI189" t="s">
        <v>177</v>
      </c>
      <c r="AJ189" t="s">
        <v>177</v>
      </c>
      <c r="AK189" t="s">
        <v>179</v>
      </c>
      <c r="AL189" t="s">
        <v>177</v>
      </c>
      <c r="AM189" t="s">
        <v>179</v>
      </c>
      <c r="AN189" t="s">
        <v>177</v>
      </c>
      <c r="AO189" t="s">
        <v>177</v>
      </c>
      <c r="AP189" t="s">
        <v>177</v>
      </c>
      <c r="AQ189" t="s">
        <v>177</v>
      </c>
      <c r="AR189" t="s">
        <v>179</v>
      </c>
      <c r="AS189" t="s">
        <v>376</v>
      </c>
      <c r="AT189">
        <v>0</v>
      </c>
      <c r="BE189" t="s">
        <v>181</v>
      </c>
      <c r="BF189" t="s">
        <v>177</v>
      </c>
      <c r="BG189" t="s">
        <v>186</v>
      </c>
      <c r="BH189" t="s">
        <v>177</v>
      </c>
      <c r="BI189" t="s">
        <v>177</v>
      </c>
      <c r="BJ189" t="s">
        <v>177</v>
      </c>
      <c r="BK189" t="s">
        <v>177</v>
      </c>
      <c r="BL189" t="s">
        <v>188</v>
      </c>
      <c r="BM189" t="s">
        <v>175</v>
      </c>
      <c r="BN189" t="s">
        <v>177</v>
      </c>
      <c r="BO189" t="s">
        <v>186</v>
      </c>
      <c r="BP189" t="s">
        <v>177</v>
      </c>
      <c r="BQ189" t="s">
        <v>177</v>
      </c>
      <c r="BR189" t="s">
        <v>177</v>
      </c>
      <c r="BS189" t="s">
        <v>177</v>
      </c>
      <c r="BT189">
        <f t="shared" si="30"/>
        <v>33</v>
      </c>
      <c r="BV189">
        <v>3</v>
      </c>
      <c r="BW189">
        <v>1</v>
      </c>
      <c r="BX189">
        <v>1</v>
      </c>
      <c r="BY189" t="s">
        <v>205</v>
      </c>
      <c r="BZ189" t="s">
        <v>188</v>
      </c>
      <c r="CA189" t="s">
        <v>177</v>
      </c>
      <c r="CB189" t="s">
        <v>177</v>
      </c>
      <c r="CC189" t="s">
        <v>177</v>
      </c>
      <c r="CD189" t="s">
        <v>177</v>
      </c>
      <c r="CE189" t="s">
        <v>177</v>
      </c>
      <c r="CF189" t="s">
        <v>177</v>
      </c>
      <c r="CG189">
        <v>1</v>
      </c>
      <c r="CH189" t="s">
        <v>650</v>
      </c>
      <c r="CI189" t="s">
        <v>185</v>
      </c>
      <c r="CJ189" t="s">
        <v>179</v>
      </c>
      <c r="CK189" t="s">
        <v>177</v>
      </c>
      <c r="CL189" t="s">
        <v>177</v>
      </c>
      <c r="CM189" t="s">
        <v>179</v>
      </c>
      <c r="CN189" t="s">
        <v>177</v>
      </c>
      <c r="CO189" t="s">
        <v>177</v>
      </c>
      <c r="CP189" t="s">
        <v>179</v>
      </c>
      <c r="CQ189" t="s">
        <v>177</v>
      </c>
      <c r="CR189" t="s">
        <v>177</v>
      </c>
      <c r="CS189" t="s">
        <v>177</v>
      </c>
      <c r="CW189" t="s">
        <v>175</v>
      </c>
      <c r="CX189" t="s">
        <v>186</v>
      </c>
      <c r="DA189" t="s">
        <v>264</v>
      </c>
      <c r="DB189" t="s">
        <v>177</v>
      </c>
      <c r="DC189" t="s">
        <v>177</v>
      </c>
      <c r="DD189" t="s">
        <v>177</v>
      </c>
      <c r="DE189" s="18">
        <f t="shared" si="31"/>
        <v>7</v>
      </c>
      <c r="DF189" s="23">
        <v>2</v>
      </c>
      <c r="DG189" s="26">
        <f t="shared" si="32"/>
        <v>14</v>
      </c>
      <c r="DH189" s="18" t="s">
        <v>177</v>
      </c>
      <c r="DI189" s="23">
        <v>3</v>
      </c>
      <c r="DJ189" s="26">
        <f t="shared" si="33"/>
        <v>0</v>
      </c>
      <c r="DK189" t="s">
        <v>177</v>
      </c>
      <c r="DL189" t="s">
        <v>177</v>
      </c>
      <c r="DM189" t="s">
        <v>177</v>
      </c>
      <c r="DN189" t="s">
        <v>177</v>
      </c>
      <c r="DO189" s="18">
        <f t="shared" si="43"/>
        <v>0</v>
      </c>
      <c r="DP189" s="23">
        <v>4</v>
      </c>
      <c r="DQ189" s="26">
        <f t="shared" si="34"/>
        <v>0</v>
      </c>
      <c r="DR189" t="s">
        <v>177</v>
      </c>
      <c r="DS189" s="18" t="s">
        <v>177</v>
      </c>
      <c r="DT189" s="23">
        <v>0.5</v>
      </c>
      <c r="DU189" s="26">
        <f t="shared" si="35"/>
        <v>0</v>
      </c>
      <c r="DV189" t="s">
        <v>177</v>
      </c>
      <c r="DW189" t="s">
        <v>177</v>
      </c>
      <c r="DX189" s="18">
        <f t="shared" si="36"/>
        <v>0</v>
      </c>
      <c r="DY189" s="23">
        <v>4</v>
      </c>
      <c r="DZ189" s="26">
        <f t="shared" si="37"/>
        <v>0</v>
      </c>
      <c r="EA189" t="s">
        <v>177</v>
      </c>
      <c r="EB189" s="18" t="s">
        <v>177</v>
      </c>
      <c r="EC189" s="23">
        <v>1</v>
      </c>
      <c r="ED189" s="26">
        <f t="shared" si="38"/>
        <v>0</v>
      </c>
      <c r="EE189" t="s">
        <v>177</v>
      </c>
      <c r="EF189" s="18" t="s">
        <v>177</v>
      </c>
      <c r="EG189" s="23">
        <v>1</v>
      </c>
      <c r="EH189" s="26">
        <f t="shared" si="39"/>
        <v>0</v>
      </c>
      <c r="EI189" t="s">
        <v>175</v>
      </c>
      <c r="EJ189" s="18" t="s">
        <v>175</v>
      </c>
      <c r="EK189" s="23">
        <v>0.5</v>
      </c>
      <c r="EL189" s="26">
        <f t="shared" si="40"/>
        <v>1</v>
      </c>
      <c r="EM189" t="s">
        <v>177</v>
      </c>
      <c r="EN189" s="18" t="s">
        <v>177</v>
      </c>
      <c r="EO189" s="23">
        <v>0</v>
      </c>
      <c r="EP189" s="3">
        <f t="shared" si="41"/>
        <v>15</v>
      </c>
      <c r="EQ189" s="29">
        <f t="shared" si="42"/>
        <v>9</v>
      </c>
      <c r="ER189">
        <v>1</v>
      </c>
      <c r="ES189" t="s">
        <v>945</v>
      </c>
      <c r="EV189" t="s">
        <v>188</v>
      </c>
      <c r="EW189">
        <v>0</v>
      </c>
      <c r="EY189">
        <v>0</v>
      </c>
      <c r="FA189">
        <v>1</v>
      </c>
      <c r="FB189">
        <v>1</v>
      </c>
      <c r="FE189">
        <v>1</v>
      </c>
      <c r="FG189" t="s">
        <v>177</v>
      </c>
      <c r="FH189" t="s">
        <v>179</v>
      </c>
      <c r="FI189" t="s">
        <v>179</v>
      </c>
      <c r="FJ189" t="s">
        <v>179</v>
      </c>
      <c r="FK189" t="s">
        <v>177</v>
      </c>
      <c r="FL189" t="s">
        <v>179</v>
      </c>
      <c r="FO189" t="s">
        <v>190</v>
      </c>
      <c r="FP189" t="s">
        <v>191</v>
      </c>
      <c r="FQ189" t="s">
        <v>190</v>
      </c>
      <c r="FR189" t="s">
        <v>191</v>
      </c>
      <c r="FS189" t="s">
        <v>191</v>
      </c>
      <c r="FT189" t="s">
        <v>191</v>
      </c>
      <c r="FU189" t="s">
        <v>190</v>
      </c>
      <c r="FV189" t="s">
        <v>191</v>
      </c>
      <c r="FW189" t="s">
        <v>191</v>
      </c>
      <c r="FX189" t="s">
        <v>191</v>
      </c>
      <c r="FY189">
        <v>0</v>
      </c>
      <c r="FZ189" t="s">
        <v>186</v>
      </c>
      <c r="GA189" t="s">
        <v>2214</v>
      </c>
      <c r="GB189" t="s">
        <v>2215</v>
      </c>
      <c r="GC189" t="s">
        <v>2216</v>
      </c>
      <c r="GD189" t="s">
        <v>2217</v>
      </c>
      <c r="GE189" t="s">
        <v>1238</v>
      </c>
      <c r="GX189">
        <v>39708155</v>
      </c>
      <c r="GY189" t="s">
        <v>2218</v>
      </c>
      <c r="GZ189" t="s">
        <v>2219</v>
      </c>
      <c r="HB189">
        <v>188</v>
      </c>
    </row>
    <row r="190" spans="1:210" x14ac:dyDescent="0.25">
      <c r="A190" t="s">
        <v>2220</v>
      </c>
      <c r="B190" t="s">
        <v>2221</v>
      </c>
      <c r="F190" t="s">
        <v>167</v>
      </c>
      <c r="G190" t="s">
        <v>1802</v>
      </c>
      <c r="H190" t="s">
        <v>169</v>
      </c>
      <c r="I190" t="s">
        <v>170</v>
      </c>
      <c r="J190" t="s">
        <v>298</v>
      </c>
      <c r="K190" t="s">
        <v>2222</v>
      </c>
      <c r="L190" t="s">
        <v>2223</v>
      </c>
      <c r="M190">
        <v>2</v>
      </c>
      <c r="N190">
        <v>1</v>
      </c>
      <c r="O190">
        <v>2</v>
      </c>
      <c r="P190" t="s">
        <v>264</v>
      </c>
      <c r="Q190" t="s">
        <v>186</v>
      </c>
      <c r="R190" t="s">
        <v>175</v>
      </c>
      <c r="S190" t="s">
        <v>175</v>
      </c>
      <c r="T190" t="s">
        <v>177</v>
      </c>
      <c r="U190">
        <v>0</v>
      </c>
      <c r="V190">
        <v>0</v>
      </c>
      <c r="W190">
        <v>1</v>
      </c>
      <c r="X190">
        <v>1</v>
      </c>
      <c r="Y190" t="s">
        <v>3418</v>
      </c>
      <c r="Z190" t="s">
        <v>179</v>
      </c>
      <c r="AA190" t="s">
        <v>177</v>
      </c>
      <c r="AB190" t="s">
        <v>177</v>
      </c>
      <c r="AC190" t="s">
        <v>177</v>
      </c>
      <c r="AD190" t="s">
        <v>177</v>
      </c>
      <c r="AE190" t="s">
        <v>177</v>
      </c>
      <c r="AF190" t="s">
        <v>177</v>
      </c>
      <c r="AG190" t="s">
        <v>177</v>
      </c>
      <c r="AH190" t="s">
        <v>177</v>
      </c>
      <c r="AI190" t="s">
        <v>177</v>
      </c>
      <c r="AJ190" t="s">
        <v>177</v>
      </c>
      <c r="AK190" t="s">
        <v>177</v>
      </c>
      <c r="AL190" t="s">
        <v>179</v>
      </c>
      <c r="AM190" t="s">
        <v>179</v>
      </c>
      <c r="AN190" t="s">
        <v>177</v>
      </c>
      <c r="AO190" t="s">
        <v>177</v>
      </c>
      <c r="AP190" t="s">
        <v>177</v>
      </c>
      <c r="AQ190" t="s">
        <v>177</v>
      </c>
      <c r="AR190" t="s">
        <v>175</v>
      </c>
      <c r="AS190" t="s">
        <v>314</v>
      </c>
      <c r="AT190">
        <v>0</v>
      </c>
      <c r="BE190" t="s">
        <v>181</v>
      </c>
      <c r="BF190" t="s">
        <v>177</v>
      </c>
      <c r="BG190" t="s">
        <v>177</v>
      </c>
      <c r="BH190" t="s">
        <v>177</v>
      </c>
      <c r="BI190" t="s">
        <v>177</v>
      </c>
      <c r="BJ190" t="s">
        <v>177</v>
      </c>
      <c r="BK190" t="s">
        <v>177</v>
      </c>
      <c r="BL190" t="s">
        <v>177</v>
      </c>
      <c r="BM190" t="s">
        <v>177</v>
      </c>
      <c r="BN190" t="s">
        <v>177</v>
      </c>
      <c r="BO190" t="s">
        <v>177</v>
      </c>
      <c r="BP190" t="s">
        <v>188</v>
      </c>
      <c r="BQ190" t="s">
        <v>177</v>
      </c>
      <c r="BR190" t="s">
        <v>177</v>
      </c>
      <c r="BS190" t="s">
        <v>177</v>
      </c>
      <c r="BT190">
        <f t="shared" si="30"/>
        <v>25</v>
      </c>
      <c r="BV190">
        <v>3</v>
      </c>
      <c r="BW190">
        <v>1</v>
      </c>
      <c r="BX190">
        <v>1</v>
      </c>
      <c r="BY190" t="s">
        <v>376</v>
      </c>
      <c r="BZ190" t="s">
        <v>376</v>
      </c>
      <c r="CA190" t="s">
        <v>177</v>
      </c>
      <c r="CB190" t="s">
        <v>177</v>
      </c>
      <c r="CC190" t="s">
        <v>179</v>
      </c>
      <c r="CD190" t="s">
        <v>175</v>
      </c>
      <c r="CE190" t="s">
        <v>177</v>
      </c>
      <c r="CF190" t="s">
        <v>175</v>
      </c>
      <c r="CG190">
        <v>0</v>
      </c>
      <c r="CW190" t="s">
        <v>175</v>
      </c>
      <c r="CX190" t="s">
        <v>186</v>
      </c>
      <c r="DA190" t="s">
        <v>179</v>
      </c>
      <c r="DB190" t="s">
        <v>177</v>
      </c>
      <c r="DC190" t="s">
        <v>177</v>
      </c>
      <c r="DD190" t="s">
        <v>177</v>
      </c>
      <c r="DE190" s="18">
        <f t="shared" si="31"/>
        <v>1</v>
      </c>
      <c r="DF190" s="23">
        <v>2</v>
      </c>
      <c r="DG190" s="26">
        <f t="shared" si="32"/>
        <v>2</v>
      </c>
      <c r="DH190" s="18" t="s">
        <v>177</v>
      </c>
      <c r="DI190" s="23">
        <v>3</v>
      </c>
      <c r="DJ190" s="26">
        <f t="shared" si="33"/>
        <v>0</v>
      </c>
      <c r="DK190" t="s">
        <v>177</v>
      </c>
      <c r="DL190" t="s">
        <v>177</v>
      </c>
      <c r="DM190" t="s">
        <v>177</v>
      </c>
      <c r="DN190" t="s">
        <v>177</v>
      </c>
      <c r="DO190" s="18">
        <f t="shared" si="43"/>
        <v>0</v>
      </c>
      <c r="DP190" s="23">
        <v>4</v>
      </c>
      <c r="DQ190" s="26">
        <f t="shared" si="34"/>
        <v>0</v>
      </c>
      <c r="DR190" t="s">
        <v>177</v>
      </c>
      <c r="DS190" s="18" t="s">
        <v>177</v>
      </c>
      <c r="DT190" s="23">
        <v>0.5</v>
      </c>
      <c r="DU190" s="26">
        <f t="shared" si="35"/>
        <v>0</v>
      </c>
      <c r="DV190" t="s">
        <v>177</v>
      </c>
      <c r="DW190" t="s">
        <v>177</v>
      </c>
      <c r="DX190" s="18">
        <f t="shared" si="36"/>
        <v>0</v>
      </c>
      <c r="DY190" s="23">
        <v>4</v>
      </c>
      <c r="DZ190" s="26">
        <f t="shared" si="37"/>
        <v>0</v>
      </c>
      <c r="EA190" t="s">
        <v>177</v>
      </c>
      <c r="EB190" s="18" t="s">
        <v>177</v>
      </c>
      <c r="EC190" s="23">
        <v>1</v>
      </c>
      <c r="ED190" s="26">
        <f t="shared" si="38"/>
        <v>0</v>
      </c>
      <c r="EE190" t="s">
        <v>177</v>
      </c>
      <c r="EF190" s="18" t="s">
        <v>177</v>
      </c>
      <c r="EG190" s="23">
        <v>1</v>
      </c>
      <c r="EH190" s="26">
        <f t="shared" si="39"/>
        <v>0</v>
      </c>
      <c r="EI190" t="s">
        <v>264</v>
      </c>
      <c r="EJ190" s="18" t="s">
        <v>264</v>
      </c>
      <c r="EK190" s="23">
        <v>0.5</v>
      </c>
      <c r="EL190" s="26">
        <f t="shared" si="40"/>
        <v>3.5</v>
      </c>
      <c r="EM190" t="s">
        <v>177</v>
      </c>
      <c r="EN190" s="18" t="s">
        <v>177</v>
      </c>
      <c r="EO190" s="23">
        <v>0</v>
      </c>
      <c r="EP190" s="3">
        <f t="shared" si="41"/>
        <v>5.5</v>
      </c>
      <c r="EQ190" s="29">
        <f t="shared" si="42"/>
        <v>8</v>
      </c>
      <c r="ER190">
        <v>1</v>
      </c>
      <c r="ES190" t="s">
        <v>945</v>
      </c>
      <c r="EV190" t="s">
        <v>175</v>
      </c>
      <c r="EW190">
        <v>0</v>
      </c>
      <c r="EY190">
        <v>0</v>
      </c>
      <c r="FA190">
        <v>0</v>
      </c>
      <c r="FE190">
        <v>0</v>
      </c>
      <c r="FG190" t="s">
        <v>179</v>
      </c>
      <c r="FH190" t="s">
        <v>177</v>
      </c>
      <c r="FI190" t="s">
        <v>175</v>
      </c>
      <c r="FJ190" t="s">
        <v>177</v>
      </c>
      <c r="FK190" t="s">
        <v>177</v>
      </c>
      <c r="FL190" t="s">
        <v>177</v>
      </c>
      <c r="FO190" t="s">
        <v>191</v>
      </c>
      <c r="FP190" t="s">
        <v>191</v>
      </c>
      <c r="FQ190" t="s">
        <v>191</v>
      </c>
      <c r="FR190" t="s">
        <v>191</v>
      </c>
      <c r="FS190" t="s">
        <v>191</v>
      </c>
      <c r="FT190" t="s">
        <v>191</v>
      </c>
      <c r="FU190" t="s">
        <v>191</v>
      </c>
      <c r="FV190" t="s">
        <v>191</v>
      </c>
      <c r="FW190" t="s">
        <v>190</v>
      </c>
      <c r="FX190" t="s">
        <v>190</v>
      </c>
      <c r="FY190">
        <v>0</v>
      </c>
      <c r="FZ190" t="s">
        <v>179</v>
      </c>
      <c r="GA190" t="s">
        <v>2224</v>
      </c>
      <c r="GB190" t="s">
        <v>2225</v>
      </c>
      <c r="GC190" t="s">
        <v>2226</v>
      </c>
      <c r="GD190" t="s">
        <v>2227</v>
      </c>
      <c r="GE190" t="s">
        <v>368</v>
      </c>
      <c r="GX190">
        <v>39710515</v>
      </c>
      <c r="GY190" t="s">
        <v>2228</v>
      </c>
      <c r="GZ190" t="s">
        <v>2229</v>
      </c>
      <c r="HB190">
        <v>189</v>
      </c>
    </row>
    <row r="191" spans="1:210" x14ac:dyDescent="0.25">
      <c r="A191" t="s">
        <v>2230</v>
      </c>
      <c r="B191" t="s">
        <v>2231</v>
      </c>
      <c r="F191" t="s">
        <v>167</v>
      </c>
      <c r="G191" t="s">
        <v>1802</v>
      </c>
      <c r="H191" t="s">
        <v>169</v>
      </c>
      <c r="I191" t="s">
        <v>170</v>
      </c>
      <c r="J191" t="s">
        <v>298</v>
      </c>
      <c r="K191" t="s">
        <v>2232</v>
      </c>
      <c r="L191" t="s">
        <v>2233</v>
      </c>
      <c r="M191">
        <v>1</v>
      </c>
      <c r="N191">
        <v>1</v>
      </c>
      <c r="O191">
        <v>2</v>
      </c>
      <c r="P191" t="s">
        <v>232</v>
      </c>
      <c r="Q191" t="s">
        <v>186</v>
      </c>
      <c r="R191" t="s">
        <v>186</v>
      </c>
      <c r="S191" t="s">
        <v>186</v>
      </c>
      <c r="T191" t="s">
        <v>179</v>
      </c>
      <c r="U191">
        <v>0</v>
      </c>
      <c r="V191">
        <v>0</v>
      </c>
      <c r="W191">
        <v>1</v>
      </c>
      <c r="X191">
        <v>1</v>
      </c>
      <c r="Y191" t="s">
        <v>3419</v>
      </c>
      <c r="Z191" t="s">
        <v>177</v>
      </c>
      <c r="AA191" t="s">
        <v>177</v>
      </c>
      <c r="AB191" t="s">
        <v>177</v>
      </c>
      <c r="AC191" t="s">
        <v>177</v>
      </c>
      <c r="AD191" t="s">
        <v>177</v>
      </c>
      <c r="AE191" t="s">
        <v>177</v>
      </c>
      <c r="AF191" t="s">
        <v>179</v>
      </c>
      <c r="AG191" t="s">
        <v>177</v>
      </c>
      <c r="AH191" t="s">
        <v>177</v>
      </c>
      <c r="AI191" t="s">
        <v>177</v>
      </c>
      <c r="AJ191" t="s">
        <v>177</v>
      </c>
      <c r="AK191" t="s">
        <v>179</v>
      </c>
      <c r="AL191" t="s">
        <v>179</v>
      </c>
      <c r="AM191" t="s">
        <v>177</v>
      </c>
      <c r="AN191" t="s">
        <v>177</v>
      </c>
      <c r="AO191" t="s">
        <v>177</v>
      </c>
      <c r="AP191" t="s">
        <v>177</v>
      </c>
      <c r="AQ191" t="s">
        <v>177</v>
      </c>
      <c r="AR191" t="s">
        <v>175</v>
      </c>
      <c r="AS191" t="s">
        <v>204</v>
      </c>
      <c r="AT191">
        <v>0</v>
      </c>
      <c r="BE191" t="s">
        <v>180</v>
      </c>
      <c r="BF191" t="s">
        <v>177</v>
      </c>
      <c r="BG191" t="s">
        <v>177</v>
      </c>
      <c r="BH191" t="s">
        <v>177</v>
      </c>
      <c r="BI191" t="s">
        <v>177</v>
      </c>
      <c r="BJ191" t="s">
        <v>177</v>
      </c>
      <c r="BK191" t="s">
        <v>177</v>
      </c>
      <c r="BL191" t="s">
        <v>177</v>
      </c>
      <c r="BM191" t="s">
        <v>177</v>
      </c>
      <c r="BN191" t="s">
        <v>177</v>
      </c>
      <c r="BO191" t="s">
        <v>177</v>
      </c>
      <c r="BP191" t="s">
        <v>183</v>
      </c>
      <c r="BQ191" t="s">
        <v>177</v>
      </c>
      <c r="BR191" t="s">
        <v>177</v>
      </c>
      <c r="BS191" t="s">
        <v>177</v>
      </c>
      <c r="BT191">
        <f t="shared" si="30"/>
        <v>40</v>
      </c>
      <c r="BV191">
        <v>3</v>
      </c>
      <c r="BW191">
        <v>1</v>
      </c>
      <c r="BX191">
        <v>1</v>
      </c>
      <c r="BY191" t="s">
        <v>206</v>
      </c>
      <c r="BZ191" t="s">
        <v>204</v>
      </c>
      <c r="CA191" t="s">
        <v>175</v>
      </c>
      <c r="CB191" t="s">
        <v>177</v>
      </c>
      <c r="CC191" t="s">
        <v>179</v>
      </c>
      <c r="CD191" t="s">
        <v>186</v>
      </c>
      <c r="CE191" t="s">
        <v>177</v>
      </c>
      <c r="CF191" t="s">
        <v>175</v>
      </c>
      <c r="CG191">
        <v>0</v>
      </c>
      <c r="CW191" t="s">
        <v>175</v>
      </c>
      <c r="CX191" t="s">
        <v>186</v>
      </c>
      <c r="DA191" t="s">
        <v>177</v>
      </c>
      <c r="DB191" t="s">
        <v>177</v>
      </c>
      <c r="DC191" t="s">
        <v>177</v>
      </c>
      <c r="DD191" t="s">
        <v>177</v>
      </c>
      <c r="DE191" s="18">
        <f t="shared" si="31"/>
        <v>0</v>
      </c>
      <c r="DF191" s="23">
        <v>2</v>
      </c>
      <c r="DG191" s="26">
        <f t="shared" si="32"/>
        <v>0</v>
      </c>
      <c r="DH191" s="18" t="s">
        <v>179</v>
      </c>
      <c r="DI191" s="23">
        <v>3</v>
      </c>
      <c r="DJ191" s="26">
        <f t="shared" si="33"/>
        <v>3</v>
      </c>
      <c r="DK191" t="s">
        <v>177</v>
      </c>
      <c r="DL191" t="s">
        <v>177</v>
      </c>
      <c r="DM191" t="s">
        <v>177</v>
      </c>
      <c r="DN191" t="s">
        <v>177</v>
      </c>
      <c r="DO191" s="18">
        <f t="shared" si="43"/>
        <v>0</v>
      </c>
      <c r="DP191" s="23">
        <v>4</v>
      </c>
      <c r="DQ191" s="26">
        <f t="shared" si="34"/>
        <v>0</v>
      </c>
      <c r="DR191" t="s">
        <v>177</v>
      </c>
      <c r="DS191" s="18" t="s">
        <v>177</v>
      </c>
      <c r="DT191" s="23">
        <v>0.5</v>
      </c>
      <c r="DU191" s="26">
        <f t="shared" si="35"/>
        <v>0</v>
      </c>
      <c r="DV191" t="s">
        <v>186</v>
      </c>
      <c r="DW191" t="s">
        <v>186</v>
      </c>
      <c r="DX191" s="18">
        <f t="shared" si="36"/>
        <v>6</v>
      </c>
      <c r="DY191" s="23">
        <v>4</v>
      </c>
      <c r="DZ191" s="26">
        <f t="shared" si="37"/>
        <v>24</v>
      </c>
      <c r="EA191" t="s">
        <v>177</v>
      </c>
      <c r="EB191" s="18" t="s">
        <v>177</v>
      </c>
      <c r="EC191" s="23">
        <v>1</v>
      </c>
      <c r="ED191" s="26">
        <f t="shared" si="38"/>
        <v>0</v>
      </c>
      <c r="EE191" t="s">
        <v>177</v>
      </c>
      <c r="EF191" s="18" t="s">
        <v>177</v>
      </c>
      <c r="EG191" s="23">
        <v>1</v>
      </c>
      <c r="EH191" s="26">
        <f t="shared" si="39"/>
        <v>0</v>
      </c>
      <c r="EI191" t="s">
        <v>264</v>
      </c>
      <c r="EJ191" s="18" t="s">
        <v>264</v>
      </c>
      <c r="EK191" s="23">
        <v>0.5</v>
      </c>
      <c r="EL191" s="26">
        <f t="shared" si="40"/>
        <v>3.5</v>
      </c>
      <c r="EM191" t="s">
        <v>177</v>
      </c>
      <c r="EN191" s="18" t="s">
        <v>177</v>
      </c>
      <c r="EO191" s="23">
        <v>0</v>
      </c>
      <c r="EP191" s="3">
        <f t="shared" si="41"/>
        <v>30.5</v>
      </c>
      <c r="EQ191" s="29">
        <f t="shared" si="42"/>
        <v>14</v>
      </c>
      <c r="ER191">
        <v>0</v>
      </c>
      <c r="ES191" t="s">
        <v>945</v>
      </c>
      <c r="EV191" t="s">
        <v>176</v>
      </c>
      <c r="EW191">
        <v>0</v>
      </c>
      <c r="EY191">
        <v>1</v>
      </c>
      <c r="EZ191">
        <v>1</v>
      </c>
      <c r="FA191">
        <v>1</v>
      </c>
      <c r="FB191">
        <v>1</v>
      </c>
      <c r="FE191">
        <v>0</v>
      </c>
      <c r="FG191" t="s">
        <v>179</v>
      </c>
      <c r="FH191" t="s">
        <v>186</v>
      </c>
      <c r="FI191" t="s">
        <v>177</v>
      </c>
      <c r="FJ191" t="s">
        <v>177</v>
      </c>
      <c r="FK191" t="s">
        <v>177</v>
      </c>
      <c r="FL191" t="s">
        <v>177</v>
      </c>
      <c r="FO191" t="s">
        <v>191</v>
      </c>
      <c r="FP191" t="s">
        <v>191</v>
      </c>
      <c r="FQ191" t="s">
        <v>191</v>
      </c>
      <c r="FR191" t="s">
        <v>190</v>
      </c>
      <c r="FS191" t="s">
        <v>191</v>
      </c>
      <c r="FT191" t="s">
        <v>191</v>
      </c>
      <c r="FU191" t="s">
        <v>191</v>
      </c>
      <c r="FV191" t="s">
        <v>191</v>
      </c>
      <c r="FW191" t="s">
        <v>191</v>
      </c>
      <c r="FX191" t="s">
        <v>191</v>
      </c>
      <c r="FY191">
        <v>0</v>
      </c>
      <c r="FZ191" t="s">
        <v>179</v>
      </c>
      <c r="GA191" t="s">
        <v>2234</v>
      </c>
      <c r="GB191" t="s">
        <v>2235</v>
      </c>
      <c r="GC191" t="s">
        <v>2236</v>
      </c>
      <c r="GD191" t="s">
        <v>2237</v>
      </c>
      <c r="GE191" t="s">
        <v>1107</v>
      </c>
      <c r="GX191">
        <v>39710517</v>
      </c>
      <c r="GY191" t="s">
        <v>2238</v>
      </c>
      <c r="GZ191" t="s">
        <v>2239</v>
      </c>
      <c r="HB191">
        <v>190</v>
      </c>
    </row>
    <row r="192" spans="1:210" x14ac:dyDescent="0.25">
      <c r="A192" t="s">
        <v>2240</v>
      </c>
      <c r="B192" t="s">
        <v>2241</v>
      </c>
      <c r="F192" t="s">
        <v>167</v>
      </c>
      <c r="G192" t="s">
        <v>1802</v>
      </c>
      <c r="H192" t="s">
        <v>169</v>
      </c>
      <c r="I192" t="s">
        <v>170</v>
      </c>
      <c r="J192" t="s">
        <v>298</v>
      </c>
      <c r="K192" t="s">
        <v>2242</v>
      </c>
      <c r="L192" t="s">
        <v>2243</v>
      </c>
      <c r="M192">
        <v>1</v>
      </c>
      <c r="N192">
        <v>1</v>
      </c>
      <c r="O192">
        <v>2</v>
      </c>
      <c r="P192" t="s">
        <v>232</v>
      </c>
      <c r="Q192" t="s">
        <v>175</v>
      </c>
      <c r="R192" t="s">
        <v>188</v>
      </c>
      <c r="S192" t="s">
        <v>179</v>
      </c>
      <c r="T192" t="s">
        <v>179</v>
      </c>
      <c r="U192">
        <v>0</v>
      </c>
      <c r="V192">
        <v>0</v>
      </c>
      <c r="W192">
        <v>1</v>
      </c>
      <c r="X192">
        <v>1</v>
      </c>
      <c r="Y192" t="s">
        <v>3420</v>
      </c>
      <c r="Z192" t="s">
        <v>177</v>
      </c>
      <c r="AA192" t="s">
        <v>177</v>
      </c>
      <c r="AB192" t="s">
        <v>177</v>
      </c>
      <c r="AC192" t="s">
        <v>177</v>
      </c>
      <c r="AD192" t="s">
        <v>177</v>
      </c>
      <c r="AE192" t="s">
        <v>177</v>
      </c>
      <c r="AF192" t="s">
        <v>179</v>
      </c>
      <c r="AG192" t="s">
        <v>177</v>
      </c>
      <c r="AH192" t="s">
        <v>177</v>
      </c>
      <c r="AI192" t="s">
        <v>177</v>
      </c>
      <c r="AJ192" t="s">
        <v>179</v>
      </c>
      <c r="AK192" t="s">
        <v>177</v>
      </c>
      <c r="AL192" t="s">
        <v>179</v>
      </c>
      <c r="AM192" t="s">
        <v>177</v>
      </c>
      <c r="AN192" t="s">
        <v>177</v>
      </c>
      <c r="AO192" t="s">
        <v>177</v>
      </c>
      <c r="AP192" t="s">
        <v>177</v>
      </c>
      <c r="AQ192" t="s">
        <v>177</v>
      </c>
      <c r="AR192" t="s">
        <v>175</v>
      </c>
      <c r="AS192" t="s">
        <v>204</v>
      </c>
      <c r="AT192">
        <v>0</v>
      </c>
      <c r="BE192" t="s">
        <v>204</v>
      </c>
      <c r="BF192" t="s">
        <v>177</v>
      </c>
      <c r="BG192" t="s">
        <v>177</v>
      </c>
      <c r="BH192" t="s">
        <v>177</v>
      </c>
      <c r="BI192" t="s">
        <v>177</v>
      </c>
      <c r="BJ192" t="s">
        <v>177</v>
      </c>
      <c r="BK192" t="s">
        <v>177</v>
      </c>
      <c r="BL192" t="s">
        <v>177</v>
      </c>
      <c r="BM192" t="s">
        <v>177</v>
      </c>
      <c r="BN192" t="s">
        <v>177</v>
      </c>
      <c r="BO192" t="s">
        <v>177</v>
      </c>
      <c r="BP192" t="s">
        <v>177</v>
      </c>
      <c r="BQ192" t="s">
        <v>177</v>
      </c>
      <c r="BR192" t="s">
        <v>177</v>
      </c>
      <c r="BS192" t="s">
        <v>186</v>
      </c>
      <c r="BT192">
        <f t="shared" si="30"/>
        <v>43</v>
      </c>
      <c r="BV192">
        <v>3</v>
      </c>
      <c r="BW192">
        <v>1</v>
      </c>
      <c r="BX192">
        <v>0</v>
      </c>
      <c r="CA192" t="s">
        <v>179</v>
      </c>
      <c r="CB192" t="s">
        <v>177</v>
      </c>
      <c r="CC192" t="s">
        <v>179</v>
      </c>
      <c r="CD192" t="s">
        <v>177</v>
      </c>
      <c r="CE192" t="s">
        <v>177</v>
      </c>
      <c r="CF192" t="s">
        <v>179</v>
      </c>
      <c r="CG192">
        <v>0</v>
      </c>
      <c r="CW192" t="s">
        <v>175</v>
      </c>
      <c r="CX192" t="s">
        <v>186</v>
      </c>
      <c r="DA192" t="s">
        <v>177</v>
      </c>
      <c r="DB192" t="s">
        <v>177</v>
      </c>
      <c r="DC192" t="s">
        <v>177</v>
      </c>
      <c r="DD192" t="s">
        <v>177</v>
      </c>
      <c r="DE192" s="18">
        <f t="shared" si="31"/>
        <v>0</v>
      </c>
      <c r="DF192" s="23">
        <v>2</v>
      </c>
      <c r="DG192" s="26">
        <f t="shared" si="32"/>
        <v>0</v>
      </c>
      <c r="DH192" s="18" t="s">
        <v>179</v>
      </c>
      <c r="DI192" s="23">
        <v>3</v>
      </c>
      <c r="DJ192" s="26">
        <f t="shared" si="33"/>
        <v>3</v>
      </c>
      <c r="DK192" t="s">
        <v>177</v>
      </c>
      <c r="DL192" t="s">
        <v>177</v>
      </c>
      <c r="DM192" t="s">
        <v>177</v>
      </c>
      <c r="DN192" t="s">
        <v>177</v>
      </c>
      <c r="DO192" s="18">
        <f t="shared" si="43"/>
        <v>0</v>
      </c>
      <c r="DP192" s="23">
        <v>4</v>
      </c>
      <c r="DQ192" s="26">
        <f t="shared" si="34"/>
        <v>0</v>
      </c>
      <c r="DR192" t="s">
        <v>177</v>
      </c>
      <c r="DS192" s="18" t="s">
        <v>177</v>
      </c>
      <c r="DT192" s="23">
        <v>0.5</v>
      </c>
      <c r="DU192" s="26">
        <f t="shared" si="35"/>
        <v>0</v>
      </c>
      <c r="DV192" t="s">
        <v>177</v>
      </c>
      <c r="DW192" t="s">
        <v>188</v>
      </c>
      <c r="DX192" s="18">
        <f t="shared" si="36"/>
        <v>5</v>
      </c>
      <c r="DY192" s="23">
        <v>4</v>
      </c>
      <c r="DZ192" s="26">
        <f t="shared" si="37"/>
        <v>20</v>
      </c>
      <c r="EA192" t="s">
        <v>177</v>
      </c>
      <c r="EB192" s="18" t="s">
        <v>177</v>
      </c>
      <c r="EC192" s="23">
        <v>1</v>
      </c>
      <c r="ED192" s="26">
        <f t="shared" si="38"/>
        <v>0</v>
      </c>
      <c r="EE192" t="s">
        <v>177</v>
      </c>
      <c r="EF192" s="18" t="s">
        <v>177</v>
      </c>
      <c r="EG192" s="23">
        <v>1</v>
      </c>
      <c r="EH192" s="26">
        <f t="shared" si="39"/>
        <v>0</v>
      </c>
      <c r="EI192" t="s">
        <v>264</v>
      </c>
      <c r="EJ192" s="18" t="s">
        <v>264</v>
      </c>
      <c r="EK192" s="23">
        <v>0.5</v>
      </c>
      <c r="EL192" s="26">
        <f t="shared" si="40"/>
        <v>3.5</v>
      </c>
      <c r="EM192" t="s">
        <v>177</v>
      </c>
      <c r="EN192" s="18" t="s">
        <v>177</v>
      </c>
      <c r="EO192" s="23">
        <v>0</v>
      </c>
      <c r="EP192" s="3">
        <f t="shared" si="41"/>
        <v>26.5</v>
      </c>
      <c r="EQ192" s="29">
        <f t="shared" si="42"/>
        <v>13</v>
      </c>
      <c r="ER192">
        <v>0</v>
      </c>
      <c r="ES192" t="s">
        <v>316</v>
      </c>
      <c r="EV192" t="s">
        <v>175</v>
      </c>
      <c r="EW192">
        <v>0</v>
      </c>
      <c r="EY192">
        <v>1</v>
      </c>
      <c r="EZ192">
        <v>1</v>
      </c>
      <c r="FA192">
        <v>0</v>
      </c>
      <c r="FE192">
        <v>0</v>
      </c>
      <c r="FG192" t="s">
        <v>175</v>
      </c>
      <c r="FH192" t="s">
        <v>177</v>
      </c>
      <c r="FI192" t="s">
        <v>177</v>
      </c>
      <c r="FJ192" t="s">
        <v>177</v>
      </c>
      <c r="FK192" t="s">
        <v>177</v>
      </c>
      <c r="FL192" t="s">
        <v>177</v>
      </c>
      <c r="FO192" t="s">
        <v>191</v>
      </c>
      <c r="FP192" t="s">
        <v>191</v>
      </c>
      <c r="FQ192" t="s">
        <v>191</v>
      </c>
      <c r="FR192" t="s">
        <v>191</v>
      </c>
      <c r="FS192" t="s">
        <v>191</v>
      </c>
      <c r="FT192" t="s">
        <v>191</v>
      </c>
      <c r="FU192" t="s">
        <v>191</v>
      </c>
      <c r="FV192" t="s">
        <v>191</v>
      </c>
      <c r="FW192" t="s">
        <v>191</v>
      </c>
      <c r="FX192" t="s">
        <v>191</v>
      </c>
      <c r="FY192">
        <v>0</v>
      </c>
      <c r="FZ192" t="s">
        <v>179</v>
      </c>
      <c r="GA192" t="s">
        <v>2244</v>
      </c>
      <c r="GB192" t="s">
        <v>2245</v>
      </c>
      <c r="GC192" t="s">
        <v>2246</v>
      </c>
      <c r="GD192" t="s">
        <v>2247</v>
      </c>
      <c r="GE192" t="s">
        <v>1809</v>
      </c>
      <c r="GX192">
        <v>39710526</v>
      </c>
      <c r="GY192" t="s">
        <v>2248</v>
      </c>
      <c r="GZ192" t="s">
        <v>2249</v>
      </c>
      <c r="HB192">
        <v>191</v>
      </c>
    </row>
    <row r="193" spans="1:210" x14ac:dyDescent="0.25">
      <c r="A193" t="s">
        <v>2250</v>
      </c>
      <c r="B193" t="s">
        <v>2251</v>
      </c>
      <c r="F193" t="s">
        <v>167</v>
      </c>
      <c r="G193" t="s">
        <v>2252</v>
      </c>
      <c r="H193" t="s">
        <v>169</v>
      </c>
      <c r="I193" t="s">
        <v>170</v>
      </c>
      <c r="J193" t="s">
        <v>298</v>
      </c>
      <c r="K193" t="s">
        <v>2253</v>
      </c>
      <c r="L193" t="s">
        <v>2254</v>
      </c>
      <c r="M193">
        <v>1</v>
      </c>
      <c r="N193">
        <v>1</v>
      </c>
      <c r="O193">
        <v>2</v>
      </c>
      <c r="P193" t="s">
        <v>176</v>
      </c>
      <c r="Q193" t="s">
        <v>175</v>
      </c>
      <c r="R193" t="s">
        <v>187</v>
      </c>
      <c r="S193" t="s">
        <v>175</v>
      </c>
      <c r="T193" t="s">
        <v>179</v>
      </c>
      <c r="U193">
        <v>0</v>
      </c>
      <c r="V193">
        <v>0</v>
      </c>
      <c r="W193">
        <v>1</v>
      </c>
      <c r="X193">
        <v>1</v>
      </c>
      <c r="Y193" t="s">
        <v>3421</v>
      </c>
      <c r="Z193" t="s">
        <v>179</v>
      </c>
      <c r="AA193" t="s">
        <v>177</v>
      </c>
      <c r="AB193" t="s">
        <v>177</v>
      </c>
      <c r="AC193" t="s">
        <v>177</v>
      </c>
      <c r="AD193" t="s">
        <v>177</v>
      </c>
      <c r="AE193" t="s">
        <v>177</v>
      </c>
      <c r="AF193" t="s">
        <v>177</v>
      </c>
      <c r="AG193" t="s">
        <v>177</v>
      </c>
      <c r="AH193" t="s">
        <v>177</v>
      </c>
      <c r="AI193" t="s">
        <v>179</v>
      </c>
      <c r="AJ193" t="s">
        <v>177</v>
      </c>
      <c r="AK193" t="s">
        <v>177</v>
      </c>
      <c r="AL193" t="s">
        <v>179</v>
      </c>
      <c r="AM193" t="s">
        <v>177</v>
      </c>
      <c r="AN193" t="s">
        <v>177</v>
      </c>
      <c r="AO193" t="s">
        <v>177</v>
      </c>
      <c r="AP193" t="s">
        <v>177</v>
      </c>
      <c r="AQ193" t="s">
        <v>177</v>
      </c>
      <c r="AR193" t="s">
        <v>179</v>
      </c>
      <c r="AS193" t="s">
        <v>180</v>
      </c>
      <c r="AT193">
        <v>0</v>
      </c>
      <c r="BE193" t="s">
        <v>180</v>
      </c>
      <c r="BF193" t="s">
        <v>177</v>
      </c>
      <c r="BG193" t="s">
        <v>177</v>
      </c>
      <c r="BH193" t="s">
        <v>177</v>
      </c>
      <c r="BI193" t="s">
        <v>177</v>
      </c>
      <c r="BJ193" t="s">
        <v>177</v>
      </c>
      <c r="BK193" t="s">
        <v>177</v>
      </c>
      <c r="BL193" t="s">
        <v>177</v>
      </c>
      <c r="BM193" t="s">
        <v>177</v>
      </c>
      <c r="BN193" t="s">
        <v>177</v>
      </c>
      <c r="BO193" t="s">
        <v>177</v>
      </c>
      <c r="BP193" t="s">
        <v>177</v>
      </c>
      <c r="BQ193" t="s">
        <v>177</v>
      </c>
      <c r="BR193" t="s">
        <v>177</v>
      </c>
      <c r="BS193" t="s">
        <v>177</v>
      </c>
      <c r="BT193">
        <f t="shared" si="30"/>
        <v>30</v>
      </c>
      <c r="BV193">
        <v>3</v>
      </c>
      <c r="BW193">
        <v>1</v>
      </c>
      <c r="BX193">
        <v>0</v>
      </c>
      <c r="CA193" t="s">
        <v>179</v>
      </c>
      <c r="CB193" t="s">
        <v>177</v>
      </c>
      <c r="CC193" t="s">
        <v>177</v>
      </c>
      <c r="CD193" t="s">
        <v>177</v>
      </c>
      <c r="CE193" t="s">
        <v>177</v>
      </c>
      <c r="CF193" t="s">
        <v>177</v>
      </c>
      <c r="CG193">
        <v>0</v>
      </c>
      <c r="CW193" t="s">
        <v>175</v>
      </c>
      <c r="CX193" t="s">
        <v>186</v>
      </c>
      <c r="DA193" t="s">
        <v>179</v>
      </c>
      <c r="DB193" t="s">
        <v>177</v>
      </c>
      <c r="DC193" t="s">
        <v>177</v>
      </c>
      <c r="DD193" t="s">
        <v>177</v>
      </c>
      <c r="DE193" s="18">
        <f t="shared" si="31"/>
        <v>1</v>
      </c>
      <c r="DF193" s="23">
        <v>2</v>
      </c>
      <c r="DG193" s="26">
        <f t="shared" si="32"/>
        <v>2</v>
      </c>
      <c r="DH193" s="18" t="s">
        <v>177</v>
      </c>
      <c r="DI193" s="23">
        <v>3</v>
      </c>
      <c r="DJ193" s="26">
        <f t="shared" si="33"/>
        <v>0</v>
      </c>
      <c r="DK193" t="s">
        <v>177</v>
      </c>
      <c r="DL193" t="s">
        <v>177</v>
      </c>
      <c r="DM193" t="s">
        <v>177</v>
      </c>
      <c r="DN193" t="s">
        <v>177</v>
      </c>
      <c r="DO193" s="18">
        <f t="shared" si="43"/>
        <v>0</v>
      </c>
      <c r="DP193" s="23">
        <v>4</v>
      </c>
      <c r="DQ193" s="26">
        <f t="shared" si="34"/>
        <v>0</v>
      </c>
      <c r="DR193" t="s">
        <v>177</v>
      </c>
      <c r="DS193" s="18" t="s">
        <v>177</v>
      </c>
      <c r="DT193" s="23">
        <v>0.5</v>
      </c>
      <c r="DU193" s="26">
        <f t="shared" si="35"/>
        <v>0</v>
      </c>
      <c r="DV193" t="s">
        <v>177</v>
      </c>
      <c r="DW193" t="s">
        <v>177</v>
      </c>
      <c r="DX193" s="18">
        <f t="shared" si="36"/>
        <v>0</v>
      </c>
      <c r="DY193" s="23">
        <v>4</v>
      </c>
      <c r="DZ193" s="26">
        <f t="shared" si="37"/>
        <v>0</v>
      </c>
      <c r="EA193" t="s">
        <v>177</v>
      </c>
      <c r="EB193" s="18" t="s">
        <v>177</v>
      </c>
      <c r="EC193" s="23">
        <v>1</v>
      </c>
      <c r="ED193" s="26">
        <f t="shared" si="38"/>
        <v>0</v>
      </c>
      <c r="EE193" t="s">
        <v>177</v>
      </c>
      <c r="EF193" s="18" t="s">
        <v>177</v>
      </c>
      <c r="EG193" s="23">
        <v>1</v>
      </c>
      <c r="EH193" s="26">
        <f t="shared" si="39"/>
        <v>0</v>
      </c>
      <c r="EI193" t="s">
        <v>264</v>
      </c>
      <c r="EJ193" s="18" t="s">
        <v>264</v>
      </c>
      <c r="EK193" s="23">
        <v>0.5</v>
      </c>
      <c r="EL193" s="26">
        <f t="shared" si="40"/>
        <v>3.5</v>
      </c>
      <c r="EM193" t="s">
        <v>177</v>
      </c>
      <c r="EN193" s="18" t="s">
        <v>177</v>
      </c>
      <c r="EO193" s="23">
        <v>0</v>
      </c>
      <c r="EP193" s="3">
        <f t="shared" si="41"/>
        <v>5.5</v>
      </c>
      <c r="EQ193" s="29">
        <f t="shared" si="42"/>
        <v>8</v>
      </c>
      <c r="ER193">
        <v>0</v>
      </c>
      <c r="ES193" t="s">
        <v>316</v>
      </c>
      <c r="EV193" t="s">
        <v>175</v>
      </c>
      <c r="EW193">
        <v>0</v>
      </c>
      <c r="EY193">
        <v>0</v>
      </c>
      <c r="FA193">
        <v>0</v>
      </c>
      <c r="FE193">
        <v>0</v>
      </c>
      <c r="FG193" t="s">
        <v>179</v>
      </c>
      <c r="FH193" t="s">
        <v>179</v>
      </c>
      <c r="FI193" t="s">
        <v>177</v>
      </c>
      <c r="FJ193" t="s">
        <v>177</v>
      </c>
      <c r="FK193" t="s">
        <v>177</v>
      </c>
      <c r="FL193" t="s">
        <v>177</v>
      </c>
      <c r="FO193" t="s">
        <v>191</v>
      </c>
      <c r="FP193" t="s">
        <v>191</v>
      </c>
      <c r="FQ193" t="s">
        <v>191</v>
      </c>
      <c r="FR193" t="s">
        <v>191</v>
      </c>
      <c r="FS193" t="s">
        <v>191</v>
      </c>
      <c r="FT193" t="s">
        <v>191</v>
      </c>
      <c r="FU193" t="s">
        <v>191</v>
      </c>
      <c r="FV193" t="s">
        <v>191</v>
      </c>
      <c r="FW193" t="s">
        <v>191</v>
      </c>
      <c r="FX193" t="s">
        <v>190</v>
      </c>
      <c r="FY193">
        <v>0</v>
      </c>
      <c r="FZ193" t="s">
        <v>179</v>
      </c>
      <c r="GA193" t="s">
        <v>2255</v>
      </c>
      <c r="GB193" t="s">
        <v>2256</v>
      </c>
      <c r="GC193" t="s">
        <v>2257</v>
      </c>
      <c r="GD193" t="s">
        <v>2258</v>
      </c>
      <c r="GE193" t="s">
        <v>454</v>
      </c>
      <c r="GX193">
        <v>39710666</v>
      </c>
      <c r="GY193" t="s">
        <v>2259</v>
      </c>
      <c r="GZ193" t="s">
        <v>2260</v>
      </c>
      <c r="HB193">
        <v>192</v>
      </c>
    </row>
    <row r="194" spans="1:210" x14ac:dyDescent="0.25">
      <c r="A194" t="s">
        <v>2261</v>
      </c>
      <c r="B194" t="s">
        <v>2262</v>
      </c>
      <c r="F194" t="s">
        <v>167</v>
      </c>
      <c r="G194" t="s">
        <v>1802</v>
      </c>
      <c r="H194" t="s">
        <v>169</v>
      </c>
      <c r="I194" t="s">
        <v>170</v>
      </c>
      <c r="J194" t="s">
        <v>298</v>
      </c>
      <c r="K194" t="s">
        <v>2263</v>
      </c>
      <c r="L194" t="s">
        <v>2264</v>
      </c>
      <c r="M194">
        <v>1</v>
      </c>
      <c r="N194">
        <v>1</v>
      </c>
      <c r="O194">
        <v>2</v>
      </c>
      <c r="P194" t="s">
        <v>176</v>
      </c>
      <c r="Q194" t="s">
        <v>177</v>
      </c>
      <c r="R194" t="s">
        <v>187</v>
      </c>
      <c r="S194" t="s">
        <v>175</v>
      </c>
      <c r="T194" t="s">
        <v>175</v>
      </c>
      <c r="U194">
        <v>0</v>
      </c>
      <c r="V194">
        <v>0</v>
      </c>
      <c r="W194">
        <v>1</v>
      </c>
      <c r="X194">
        <v>1</v>
      </c>
      <c r="Y194" t="s">
        <v>3422</v>
      </c>
      <c r="Z194" t="s">
        <v>177</v>
      </c>
      <c r="AA194" t="s">
        <v>177</v>
      </c>
      <c r="AB194" t="s">
        <v>177</v>
      </c>
      <c r="AC194" t="s">
        <v>177</v>
      </c>
      <c r="AD194" t="s">
        <v>177</v>
      </c>
      <c r="AE194" t="s">
        <v>177</v>
      </c>
      <c r="AF194" t="s">
        <v>177</v>
      </c>
      <c r="AG194" t="s">
        <v>177</v>
      </c>
      <c r="AH194" t="s">
        <v>177</v>
      </c>
      <c r="AI194" t="s">
        <v>179</v>
      </c>
      <c r="AJ194" t="s">
        <v>177</v>
      </c>
      <c r="AK194" t="s">
        <v>177</v>
      </c>
      <c r="AL194" t="s">
        <v>179</v>
      </c>
      <c r="AM194" t="s">
        <v>177</v>
      </c>
      <c r="AN194" t="s">
        <v>177</v>
      </c>
      <c r="AO194" t="s">
        <v>177</v>
      </c>
      <c r="AP194" t="s">
        <v>177</v>
      </c>
      <c r="AQ194" t="s">
        <v>177</v>
      </c>
      <c r="AR194" t="s">
        <v>179</v>
      </c>
      <c r="AS194" t="s">
        <v>180</v>
      </c>
      <c r="AT194">
        <v>0</v>
      </c>
      <c r="BE194" t="s">
        <v>180</v>
      </c>
      <c r="BF194" t="s">
        <v>177</v>
      </c>
      <c r="BG194" t="s">
        <v>177</v>
      </c>
      <c r="BH194" t="s">
        <v>177</v>
      </c>
      <c r="BI194" t="s">
        <v>177</v>
      </c>
      <c r="BJ194" t="s">
        <v>177</v>
      </c>
      <c r="BK194" t="s">
        <v>177</v>
      </c>
      <c r="BL194" t="s">
        <v>177</v>
      </c>
      <c r="BM194" t="s">
        <v>177</v>
      </c>
      <c r="BN194" t="s">
        <v>177</v>
      </c>
      <c r="BO194" t="s">
        <v>177</v>
      </c>
      <c r="BP194" t="s">
        <v>179</v>
      </c>
      <c r="BQ194" t="s">
        <v>177</v>
      </c>
      <c r="BR194" t="s">
        <v>177</v>
      </c>
      <c r="BS194" t="s">
        <v>177</v>
      </c>
      <c r="BT194">
        <f t="shared" si="30"/>
        <v>31</v>
      </c>
      <c r="BV194">
        <v>3</v>
      </c>
      <c r="BW194">
        <v>1</v>
      </c>
      <c r="BX194">
        <v>0</v>
      </c>
      <c r="CA194" t="s">
        <v>177</v>
      </c>
      <c r="CB194" t="s">
        <v>177</v>
      </c>
      <c r="CC194" t="s">
        <v>177</v>
      </c>
      <c r="CD194" t="s">
        <v>177</v>
      </c>
      <c r="CE194" t="s">
        <v>177</v>
      </c>
      <c r="CF194" t="s">
        <v>179</v>
      </c>
      <c r="CG194">
        <v>0</v>
      </c>
      <c r="CW194" t="s">
        <v>175</v>
      </c>
      <c r="CX194" t="s">
        <v>186</v>
      </c>
      <c r="DA194" t="s">
        <v>179</v>
      </c>
      <c r="DB194" t="s">
        <v>177</v>
      </c>
      <c r="DC194" t="s">
        <v>177</v>
      </c>
      <c r="DD194" t="s">
        <v>177</v>
      </c>
      <c r="DE194" s="18">
        <f t="shared" si="31"/>
        <v>1</v>
      </c>
      <c r="DF194" s="23">
        <v>2</v>
      </c>
      <c r="DG194" s="26">
        <f t="shared" si="32"/>
        <v>2</v>
      </c>
      <c r="DH194" s="18" t="s">
        <v>179</v>
      </c>
      <c r="DI194" s="23">
        <v>3</v>
      </c>
      <c r="DJ194" s="26">
        <f t="shared" si="33"/>
        <v>3</v>
      </c>
      <c r="DK194" t="s">
        <v>177</v>
      </c>
      <c r="DL194" t="s">
        <v>177</v>
      </c>
      <c r="DM194" t="s">
        <v>177</v>
      </c>
      <c r="DN194" t="s">
        <v>177</v>
      </c>
      <c r="DO194" s="18">
        <f t="shared" si="43"/>
        <v>0</v>
      </c>
      <c r="DP194" s="23">
        <v>4</v>
      </c>
      <c r="DQ194" s="26">
        <f t="shared" si="34"/>
        <v>0</v>
      </c>
      <c r="DR194" t="s">
        <v>177</v>
      </c>
      <c r="DS194" s="18" t="s">
        <v>177</v>
      </c>
      <c r="DT194" s="23">
        <v>0.5</v>
      </c>
      <c r="DU194" s="26">
        <f t="shared" si="35"/>
        <v>0</v>
      </c>
      <c r="DV194" t="s">
        <v>177</v>
      </c>
      <c r="DW194" t="s">
        <v>177</v>
      </c>
      <c r="DX194" s="18">
        <f t="shared" si="36"/>
        <v>0</v>
      </c>
      <c r="DY194" s="23">
        <v>4</v>
      </c>
      <c r="DZ194" s="26">
        <f t="shared" si="37"/>
        <v>0</v>
      </c>
      <c r="EA194" t="s">
        <v>177</v>
      </c>
      <c r="EB194" s="18" t="s">
        <v>177</v>
      </c>
      <c r="EC194" s="23">
        <v>1</v>
      </c>
      <c r="ED194" s="26">
        <f t="shared" si="38"/>
        <v>0</v>
      </c>
      <c r="EE194" t="s">
        <v>177</v>
      </c>
      <c r="EF194" s="18" t="s">
        <v>177</v>
      </c>
      <c r="EG194" s="23">
        <v>1</v>
      </c>
      <c r="EH194" s="26">
        <f t="shared" si="39"/>
        <v>0</v>
      </c>
      <c r="EI194" t="s">
        <v>264</v>
      </c>
      <c r="EJ194" s="18" t="s">
        <v>264</v>
      </c>
      <c r="EK194" s="23">
        <v>0.5</v>
      </c>
      <c r="EL194" s="26">
        <f t="shared" si="40"/>
        <v>3.5</v>
      </c>
      <c r="EM194" t="s">
        <v>177</v>
      </c>
      <c r="EN194" s="18" t="s">
        <v>177</v>
      </c>
      <c r="EO194" s="23">
        <v>0</v>
      </c>
      <c r="EP194" s="3">
        <f t="shared" si="41"/>
        <v>8.5</v>
      </c>
      <c r="EQ194" s="29">
        <f t="shared" si="42"/>
        <v>9</v>
      </c>
      <c r="ER194">
        <v>0</v>
      </c>
      <c r="ES194" t="s">
        <v>2265</v>
      </c>
      <c r="EV194" t="s">
        <v>175</v>
      </c>
      <c r="EW194">
        <v>0</v>
      </c>
      <c r="EY194">
        <v>0</v>
      </c>
      <c r="FA194">
        <v>1</v>
      </c>
      <c r="FB194">
        <v>3</v>
      </c>
      <c r="FE194">
        <v>1</v>
      </c>
      <c r="FG194" t="s">
        <v>175</v>
      </c>
      <c r="FH194" t="s">
        <v>177</v>
      </c>
      <c r="FI194" t="s">
        <v>175</v>
      </c>
      <c r="FJ194" t="s">
        <v>177</v>
      </c>
      <c r="FK194" t="s">
        <v>177</v>
      </c>
      <c r="FL194" t="s">
        <v>177</v>
      </c>
      <c r="FO194" t="s">
        <v>191</v>
      </c>
      <c r="FP194" t="s">
        <v>191</v>
      </c>
      <c r="FQ194" t="s">
        <v>191</v>
      </c>
      <c r="FR194" t="s">
        <v>191</v>
      </c>
      <c r="FS194" t="s">
        <v>191</v>
      </c>
      <c r="FT194" t="s">
        <v>191</v>
      </c>
      <c r="FU194" t="s">
        <v>190</v>
      </c>
      <c r="FV194" t="s">
        <v>191</v>
      </c>
      <c r="FW194" t="s">
        <v>191</v>
      </c>
      <c r="FX194" t="s">
        <v>191</v>
      </c>
      <c r="FY194">
        <v>0</v>
      </c>
      <c r="FZ194" t="s">
        <v>175</v>
      </c>
      <c r="GA194" t="s">
        <v>2266</v>
      </c>
      <c r="GB194" t="s">
        <v>2267</v>
      </c>
      <c r="GC194" t="s">
        <v>2268</v>
      </c>
      <c r="GD194" t="s">
        <v>2269</v>
      </c>
      <c r="GE194" t="s">
        <v>454</v>
      </c>
      <c r="GX194">
        <v>39710667</v>
      </c>
      <c r="GY194" t="s">
        <v>2270</v>
      </c>
      <c r="GZ194" t="s">
        <v>2271</v>
      </c>
      <c r="HB194">
        <v>193</v>
      </c>
    </row>
    <row r="195" spans="1:210" x14ac:dyDescent="0.25">
      <c r="A195" t="s">
        <v>2272</v>
      </c>
      <c r="B195" t="s">
        <v>2273</v>
      </c>
      <c r="F195" t="s">
        <v>167</v>
      </c>
      <c r="G195" t="s">
        <v>1802</v>
      </c>
      <c r="H195" t="s">
        <v>169</v>
      </c>
      <c r="I195" t="s">
        <v>170</v>
      </c>
      <c r="J195" t="s">
        <v>298</v>
      </c>
      <c r="K195" t="s">
        <v>2274</v>
      </c>
      <c r="L195" t="s">
        <v>2275</v>
      </c>
      <c r="M195">
        <v>1</v>
      </c>
      <c r="N195">
        <v>1</v>
      </c>
      <c r="O195">
        <v>2</v>
      </c>
      <c r="P195" t="s">
        <v>264</v>
      </c>
      <c r="Q195" t="s">
        <v>179</v>
      </c>
      <c r="R195" t="s">
        <v>187</v>
      </c>
      <c r="S195" t="s">
        <v>175</v>
      </c>
      <c r="T195" t="s">
        <v>177</v>
      </c>
      <c r="U195">
        <v>0</v>
      </c>
      <c r="V195">
        <v>0</v>
      </c>
      <c r="W195">
        <v>1</v>
      </c>
      <c r="X195">
        <v>1</v>
      </c>
      <c r="Y195" t="s">
        <v>3423</v>
      </c>
      <c r="Z195" t="s">
        <v>177</v>
      </c>
      <c r="AA195" t="s">
        <v>177</v>
      </c>
      <c r="AB195" t="s">
        <v>177</v>
      </c>
      <c r="AC195" t="s">
        <v>177</v>
      </c>
      <c r="AD195" t="s">
        <v>177</v>
      </c>
      <c r="AE195" t="s">
        <v>177</v>
      </c>
      <c r="AF195" t="s">
        <v>177</v>
      </c>
      <c r="AG195" t="s">
        <v>177</v>
      </c>
      <c r="AH195" t="s">
        <v>177</v>
      </c>
      <c r="AI195" t="s">
        <v>177</v>
      </c>
      <c r="AJ195" t="s">
        <v>179</v>
      </c>
      <c r="AK195" t="s">
        <v>177</v>
      </c>
      <c r="AL195" t="s">
        <v>179</v>
      </c>
      <c r="AM195" t="s">
        <v>177</v>
      </c>
      <c r="AN195" t="s">
        <v>177</v>
      </c>
      <c r="AO195" t="s">
        <v>177</v>
      </c>
      <c r="AP195" t="s">
        <v>177</v>
      </c>
      <c r="AQ195" t="s">
        <v>177</v>
      </c>
      <c r="AR195" t="s">
        <v>179</v>
      </c>
      <c r="AS195" t="s">
        <v>204</v>
      </c>
      <c r="AT195">
        <v>0</v>
      </c>
      <c r="BE195" t="s">
        <v>180</v>
      </c>
      <c r="BF195" t="s">
        <v>177</v>
      </c>
      <c r="BG195" t="s">
        <v>177</v>
      </c>
      <c r="BH195" t="s">
        <v>177</v>
      </c>
      <c r="BI195" t="s">
        <v>177</v>
      </c>
      <c r="BJ195" t="s">
        <v>177</v>
      </c>
      <c r="BK195" t="s">
        <v>177</v>
      </c>
      <c r="BL195" t="s">
        <v>177</v>
      </c>
      <c r="BM195" t="s">
        <v>177</v>
      </c>
      <c r="BN195" t="s">
        <v>177</v>
      </c>
      <c r="BO195" t="s">
        <v>177</v>
      </c>
      <c r="BP195" t="s">
        <v>188</v>
      </c>
      <c r="BQ195" t="s">
        <v>177</v>
      </c>
      <c r="BR195" t="s">
        <v>177</v>
      </c>
      <c r="BS195" t="s">
        <v>188</v>
      </c>
      <c r="BT195">
        <f t="shared" ref="BT195:BT258" si="44">BE195+BF195+BG195+BH195+BI195+BJ195+BK195+BL195+BM195+BN195+BO195+BP195+BQ195+BR195+BS195</f>
        <v>40</v>
      </c>
      <c r="BV195">
        <v>3</v>
      </c>
      <c r="BW195">
        <v>1</v>
      </c>
      <c r="BX195">
        <v>1</v>
      </c>
      <c r="BY195" t="s">
        <v>376</v>
      </c>
      <c r="BZ195" t="s">
        <v>204</v>
      </c>
      <c r="CA195" t="s">
        <v>177</v>
      </c>
      <c r="CB195" t="s">
        <v>177</v>
      </c>
      <c r="CC195" t="s">
        <v>179</v>
      </c>
      <c r="CD195" t="s">
        <v>177</v>
      </c>
      <c r="CE195" t="s">
        <v>177</v>
      </c>
      <c r="CF195" t="s">
        <v>179</v>
      </c>
      <c r="CG195">
        <v>0</v>
      </c>
      <c r="CW195" t="s">
        <v>175</v>
      </c>
      <c r="CX195" t="s">
        <v>175</v>
      </c>
      <c r="DA195" t="s">
        <v>177</v>
      </c>
      <c r="DB195" t="s">
        <v>177</v>
      </c>
      <c r="DC195" t="s">
        <v>177</v>
      </c>
      <c r="DD195" t="s">
        <v>177</v>
      </c>
      <c r="DE195" s="18">
        <f t="shared" ref="DE195:DE258" si="45">DA195+DB195+DC195+DD195</f>
        <v>0</v>
      </c>
      <c r="DF195" s="23">
        <v>2</v>
      </c>
      <c r="DG195" s="26">
        <f t="shared" ref="DG195:DG258" si="46">DE195*DF195</f>
        <v>0</v>
      </c>
      <c r="DH195" s="18" t="s">
        <v>177</v>
      </c>
      <c r="DI195" s="23">
        <v>3</v>
      </c>
      <c r="DJ195" s="26">
        <f t="shared" ref="DJ195:DJ258" si="47">DH195*DI195</f>
        <v>0</v>
      </c>
      <c r="DK195" t="s">
        <v>177</v>
      </c>
      <c r="DL195" t="s">
        <v>177</v>
      </c>
      <c r="DM195" t="s">
        <v>177</v>
      </c>
      <c r="DN195" t="s">
        <v>177</v>
      </c>
      <c r="DO195" s="18">
        <f t="shared" si="43"/>
        <v>0</v>
      </c>
      <c r="DP195" s="23">
        <v>4</v>
      </c>
      <c r="DQ195" s="26">
        <f t="shared" ref="DQ195:DQ258" si="48">DO195*DP195</f>
        <v>0</v>
      </c>
      <c r="DR195" t="s">
        <v>177</v>
      </c>
      <c r="DS195" s="18" t="s">
        <v>177</v>
      </c>
      <c r="DT195" s="23">
        <v>0.5</v>
      </c>
      <c r="DU195" s="26">
        <f t="shared" ref="DU195:DU258" si="49">DS195*DT195</f>
        <v>0</v>
      </c>
      <c r="DV195" t="s">
        <v>179</v>
      </c>
      <c r="DW195" t="s">
        <v>186</v>
      </c>
      <c r="DX195" s="18">
        <f t="shared" ref="DX195:DX258" si="50">DV195+DW195</f>
        <v>4</v>
      </c>
      <c r="DY195" s="23">
        <v>4</v>
      </c>
      <c r="DZ195" s="26">
        <f t="shared" ref="DZ195:DZ258" si="51">DX195*DY195</f>
        <v>16</v>
      </c>
      <c r="EA195" t="s">
        <v>177</v>
      </c>
      <c r="EB195" s="18" t="s">
        <v>177</v>
      </c>
      <c r="EC195" s="23">
        <v>1</v>
      </c>
      <c r="ED195" s="26">
        <f t="shared" ref="ED195:ED258" si="52">EB195*EC195</f>
        <v>0</v>
      </c>
      <c r="EE195" t="s">
        <v>177</v>
      </c>
      <c r="EF195" s="18" t="s">
        <v>177</v>
      </c>
      <c r="EG195" s="23">
        <v>1</v>
      </c>
      <c r="EH195" s="26">
        <f t="shared" ref="EH195:EH258" si="53">EF195*EG195</f>
        <v>0</v>
      </c>
      <c r="EI195" t="s">
        <v>264</v>
      </c>
      <c r="EJ195" s="18" t="s">
        <v>264</v>
      </c>
      <c r="EK195" s="23">
        <v>0.5</v>
      </c>
      <c r="EL195" s="26">
        <f t="shared" ref="EL195:EL258" si="54">EJ195*EK195</f>
        <v>3.5</v>
      </c>
      <c r="EM195" t="s">
        <v>177</v>
      </c>
      <c r="EN195" s="18" t="s">
        <v>177</v>
      </c>
      <c r="EO195" s="23">
        <v>0</v>
      </c>
      <c r="EP195" s="3">
        <f t="shared" ref="EP195:EP258" si="55">DG195+DJ195+DQ195+DU195+DZ195+ED195+EH195+EL195</f>
        <v>19.5</v>
      </c>
      <c r="EQ195" s="29">
        <f t="shared" ref="EQ195:EQ258" si="56">DE195+DH195+DO195+DS195+DX195+EB195+EF195+EJ195+EN195</f>
        <v>11</v>
      </c>
      <c r="ER195">
        <v>0</v>
      </c>
      <c r="ES195" t="s">
        <v>2265</v>
      </c>
      <c r="EV195" t="s">
        <v>179</v>
      </c>
      <c r="EW195">
        <v>0</v>
      </c>
      <c r="EY195">
        <v>0</v>
      </c>
      <c r="FA195">
        <v>0</v>
      </c>
      <c r="FE195">
        <v>0</v>
      </c>
      <c r="FG195" t="s">
        <v>177</v>
      </c>
      <c r="FH195" t="s">
        <v>177</v>
      </c>
      <c r="FI195" t="s">
        <v>177</v>
      </c>
      <c r="FJ195" t="s">
        <v>177</v>
      </c>
      <c r="FK195" t="s">
        <v>177</v>
      </c>
      <c r="FL195" t="s">
        <v>177</v>
      </c>
      <c r="FO195" t="s">
        <v>191</v>
      </c>
      <c r="FP195" t="s">
        <v>191</v>
      </c>
      <c r="FQ195" t="s">
        <v>191</v>
      </c>
      <c r="FR195" t="s">
        <v>191</v>
      </c>
      <c r="FS195" t="s">
        <v>191</v>
      </c>
      <c r="FT195" t="s">
        <v>191</v>
      </c>
      <c r="FU195" t="s">
        <v>190</v>
      </c>
      <c r="FV195" t="s">
        <v>191</v>
      </c>
      <c r="FW195" t="s">
        <v>191</v>
      </c>
      <c r="FX195" t="s">
        <v>191</v>
      </c>
      <c r="FY195">
        <v>0</v>
      </c>
      <c r="FZ195" t="s">
        <v>179</v>
      </c>
      <c r="GA195" t="s">
        <v>2276</v>
      </c>
      <c r="GB195" t="s">
        <v>2277</v>
      </c>
      <c r="GC195" t="s">
        <v>2278</v>
      </c>
      <c r="GD195" t="s">
        <v>2279</v>
      </c>
      <c r="GE195" t="s">
        <v>382</v>
      </c>
      <c r="GX195">
        <v>39710671</v>
      </c>
      <c r="GY195" t="s">
        <v>2280</v>
      </c>
      <c r="GZ195" t="s">
        <v>2281</v>
      </c>
      <c r="HB195">
        <v>194</v>
      </c>
    </row>
    <row r="196" spans="1:210" x14ac:dyDescent="0.25">
      <c r="A196" t="s">
        <v>2282</v>
      </c>
      <c r="B196" t="s">
        <v>2283</v>
      </c>
      <c r="F196" t="s">
        <v>167</v>
      </c>
      <c r="G196" t="s">
        <v>1802</v>
      </c>
      <c r="H196" t="s">
        <v>169</v>
      </c>
      <c r="I196" t="s">
        <v>170</v>
      </c>
      <c r="J196" t="s">
        <v>298</v>
      </c>
      <c r="K196" t="s">
        <v>2284</v>
      </c>
      <c r="L196" t="s">
        <v>2285</v>
      </c>
      <c r="M196">
        <v>2</v>
      </c>
      <c r="N196">
        <v>1</v>
      </c>
      <c r="O196">
        <v>2</v>
      </c>
      <c r="P196" t="s">
        <v>183</v>
      </c>
      <c r="Q196" t="s">
        <v>186</v>
      </c>
      <c r="R196" t="s">
        <v>188</v>
      </c>
      <c r="S196" t="s">
        <v>175</v>
      </c>
      <c r="T196" t="s">
        <v>177</v>
      </c>
      <c r="U196">
        <v>0</v>
      </c>
      <c r="V196">
        <v>0</v>
      </c>
      <c r="W196">
        <v>1</v>
      </c>
      <c r="X196">
        <v>1</v>
      </c>
      <c r="Y196" t="s">
        <v>3424</v>
      </c>
      <c r="Z196" t="s">
        <v>177</v>
      </c>
      <c r="AA196" t="s">
        <v>177</v>
      </c>
      <c r="AB196" t="s">
        <v>177</v>
      </c>
      <c r="AC196" t="s">
        <v>177</v>
      </c>
      <c r="AD196" t="s">
        <v>177</v>
      </c>
      <c r="AE196" t="s">
        <v>177</v>
      </c>
      <c r="AF196" t="s">
        <v>179</v>
      </c>
      <c r="AG196" t="s">
        <v>177</v>
      </c>
      <c r="AH196" t="s">
        <v>177</v>
      </c>
      <c r="AI196" t="s">
        <v>179</v>
      </c>
      <c r="AJ196" t="s">
        <v>177</v>
      </c>
      <c r="AK196" t="s">
        <v>177</v>
      </c>
      <c r="AL196" t="s">
        <v>179</v>
      </c>
      <c r="AM196" t="s">
        <v>177</v>
      </c>
      <c r="AN196" t="s">
        <v>177</v>
      </c>
      <c r="AO196" t="s">
        <v>177</v>
      </c>
      <c r="AP196" t="s">
        <v>177</v>
      </c>
      <c r="AQ196" t="s">
        <v>177</v>
      </c>
      <c r="AR196" t="s">
        <v>179</v>
      </c>
      <c r="AS196" t="s">
        <v>314</v>
      </c>
      <c r="AT196">
        <v>0</v>
      </c>
      <c r="BE196" t="s">
        <v>181</v>
      </c>
      <c r="BF196" t="s">
        <v>177</v>
      </c>
      <c r="BG196" t="s">
        <v>177</v>
      </c>
      <c r="BH196" t="s">
        <v>177</v>
      </c>
      <c r="BI196" t="s">
        <v>177</v>
      </c>
      <c r="BJ196" t="s">
        <v>177</v>
      </c>
      <c r="BK196" t="s">
        <v>177</v>
      </c>
      <c r="BL196" t="s">
        <v>177</v>
      </c>
      <c r="BM196" t="s">
        <v>177</v>
      </c>
      <c r="BN196" t="s">
        <v>177</v>
      </c>
      <c r="BO196" t="s">
        <v>177</v>
      </c>
      <c r="BP196" t="s">
        <v>188</v>
      </c>
      <c r="BQ196" t="s">
        <v>177</v>
      </c>
      <c r="BR196" t="s">
        <v>177</v>
      </c>
      <c r="BS196" t="s">
        <v>177</v>
      </c>
      <c r="BT196">
        <f t="shared" si="44"/>
        <v>25</v>
      </c>
      <c r="BV196">
        <v>3</v>
      </c>
      <c r="BW196">
        <v>1</v>
      </c>
      <c r="BX196">
        <v>0</v>
      </c>
      <c r="CA196" t="s">
        <v>179</v>
      </c>
      <c r="CB196" t="s">
        <v>188</v>
      </c>
      <c r="CC196" t="s">
        <v>175</v>
      </c>
      <c r="CD196" t="s">
        <v>177</v>
      </c>
      <c r="CE196" t="s">
        <v>177</v>
      </c>
      <c r="CF196" t="s">
        <v>179</v>
      </c>
      <c r="CG196">
        <v>0</v>
      </c>
      <c r="CW196" t="s">
        <v>175</v>
      </c>
      <c r="CX196" t="s">
        <v>186</v>
      </c>
      <c r="DA196" t="s">
        <v>177</v>
      </c>
      <c r="DB196" t="s">
        <v>177</v>
      </c>
      <c r="DC196" t="s">
        <v>177</v>
      </c>
      <c r="DD196" t="s">
        <v>177</v>
      </c>
      <c r="DE196" s="18">
        <f t="shared" si="45"/>
        <v>0</v>
      </c>
      <c r="DF196" s="23">
        <v>2</v>
      </c>
      <c r="DG196" s="26">
        <f t="shared" si="46"/>
        <v>0</v>
      </c>
      <c r="DH196" s="18" t="s">
        <v>179</v>
      </c>
      <c r="DI196" s="23">
        <v>3</v>
      </c>
      <c r="DJ196" s="26">
        <f t="shared" si="47"/>
        <v>3</v>
      </c>
      <c r="DK196" t="s">
        <v>177</v>
      </c>
      <c r="DL196" t="s">
        <v>177</v>
      </c>
      <c r="DM196" t="s">
        <v>177</v>
      </c>
      <c r="DN196" t="s">
        <v>177</v>
      </c>
      <c r="DO196" s="18">
        <f t="shared" si="43"/>
        <v>0</v>
      </c>
      <c r="DP196" s="23">
        <v>4</v>
      </c>
      <c r="DQ196" s="26">
        <f t="shared" si="48"/>
        <v>0</v>
      </c>
      <c r="DR196" t="s">
        <v>186</v>
      </c>
      <c r="DS196" s="18" t="s">
        <v>186</v>
      </c>
      <c r="DT196" s="23">
        <v>0.5</v>
      </c>
      <c r="DU196" s="26">
        <f t="shared" si="49"/>
        <v>1.5</v>
      </c>
      <c r="DV196" t="s">
        <v>177</v>
      </c>
      <c r="DW196" t="s">
        <v>186</v>
      </c>
      <c r="DX196" s="18">
        <f t="shared" si="50"/>
        <v>3</v>
      </c>
      <c r="DY196" s="23">
        <v>4</v>
      </c>
      <c r="DZ196" s="26">
        <f t="shared" si="51"/>
        <v>12</v>
      </c>
      <c r="EA196" t="s">
        <v>177</v>
      </c>
      <c r="EB196" s="18" t="s">
        <v>177</v>
      </c>
      <c r="EC196" s="23">
        <v>1</v>
      </c>
      <c r="ED196" s="26">
        <f t="shared" si="52"/>
        <v>0</v>
      </c>
      <c r="EE196" t="s">
        <v>177</v>
      </c>
      <c r="EF196" s="18" t="s">
        <v>177</v>
      </c>
      <c r="EG196" s="23">
        <v>1</v>
      </c>
      <c r="EH196" s="26">
        <f t="shared" si="53"/>
        <v>0</v>
      </c>
      <c r="EI196" t="s">
        <v>264</v>
      </c>
      <c r="EJ196" s="18" t="s">
        <v>264</v>
      </c>
      <c r="EK196" s="23">
        <v>0.5</v>
      </c>
      <c r="EL196" s="26">
        <f t="shared" si="54"/>
        <v>3.5</v>
      </c>
      <c r="EM196" t="s">
        <v>177</v>
      </c>
      <c r="EN196" s="18" t="s">
        <v>177</v>
      </c>
      <c r="EO196" s="23">
        <v>0</v>
      </c>
      <c r="EP196" s="3">
        <f t="shared" si="55"/>
        <v>20</v>
      </c>
      <c r="EQ196" s="29">
        <f t="shared" si="56"/>
        <v>14</v>
      </c>
      <c r="ER196">
        <v>0</v>
      </c>
      <c r="ES196" t="s">
        <v>316</v>
      </c>
      <c r="EV196" t="s">
        <v>188</v>
      </c>
      <c r="EW196">
        <v>0</v>
      </c>
      <c r="EY196">
        <v>0</v>
      </c>
      <c r="FA196">
        <v>0</v>
      </c>
      <c r="FE196">
        <v>0</v>
      </c>
      <c r="FG196" t="s">
        <v>179</v>
      </c>
      <c r="FH196" t="s">
        <v>179</v>
      </c>
      <c r="FI196" t="s">
        <v>175</v>
      </c>
      <c r="FJ196" t="s">
        <v>177</v>
      </c>
      <c r="FK196" t="s">
        <v>177</v>
      </c>
      <c r="FL196" t="s">
        <v>177</v>
      </c>
      <c r="FO196" t="s">
        <v>191</v>
      </c>
      <c r="FP196" t="s">
        <v>191</v>
      </c>
      <c r="FQ196" t="s">
        <v>191</v>
      </c>
      <c r="FR196" t="s">
        <v>191</v>
      </c>
      <c r="FS196" t="s">
        <v>191</v>
      </c>
      <c r="FT196" t="s">
        <v>191</v>
      </c>
      <c r="FU196" t="s">
        <v>191</v>
      </c>
      <c r="FV196" t="s">
        <v>191</v>
      </c>
      <c r="FW196" t="s">
        <v>191</v>
      </c>
      <c r="FX196" t="s">
        <v>191</v>
      </c>
      <c r="FY196">
        <v>0</v>
      </c>
      <c r="FZ196" t="s">
        <v>179</v>
      </c>
      <c r="GA196" t="s">
        <v>2286</v>
      </c>
      <c r="GB196" t="s">
        <v>2287</v>
      </c>
      <c r="GC196" t="s">
        <v>2288</v>
      </c>
      <c r="GD196" t="s">
        <v>2289</v>
      </c>
      <c r="GE196" t="s">
        <v>1023</v>
      </c>
      <c r="GX196">
        <v>39710672</v>
      </c>
      <c r="GY196" t="s">
        <v>2290</v>
      </c>
      <c r="GZ196" t="s">
        <v>2291</v>
      </c>
      <c r="HB196">
        <v>195</v>
      </c>
    </row>
    <row r="197" spans="1:210" x14ac:dyDescent="0.25">
      <c r="A197" t="s">
        <v>2292</v>
      </c>
      <c r="B197" t="s">
        <v>2293</v>
      </c>
      <c r="F197" t="s">
        <v>167</v>
      </c>
      <c r="G197" t="s">
        <v>2252</v>
      </c>
      <c r="H197" t="s">
        <v>169</v>
      </c>
      <c r="I197" t="s">
        <v>170</v>
      </c>
      <c r="J197" t="s">
        <v>298</v>
      </c>
      <c r="K197" t="s">
        <v>2294</v>
      </c>
      <c r="L197" t="s">
        <v>2295</v>
      </c>
      <c r="M197">
        <v>1</v>
      </c>
      <c r="N197">
        <v>1</v>
      </c>
      <c r="O197">
        <v>2</v>
      </c>
      <c r="P197" t="s">
        <v>232</v>
      </c>
      <c r="Q197" t="s">
        <v>186</v>
      </c>
      <c r="R197" t="s">
        <v>186</v>
      </c>
      <c r="S197" t="s">
        <v>175</v>
      </c>
      <c r="T197" t="s">
        <v>179</v>
      </c>
      <c r="U197">
        <v>0</v>
      </c>
      <c r="V197">
        <v>0</v>
      </c>
      <c r="W197">
        <v>1</v>
      </c>
      <c r="X197">
        <v>1</v>
      </c>
      <c r="Y197" t="s">
        <v>3413</v>
      </c>
      <c r="Z197" t="s">
        <v>177</v>
      </c>
      <c r="AA197" t="s">
        <v>177</v>
      </c>
      <c r="AB197" t="s">
        <v>177</v>
      </c>
      <c r="AC197" t="s">
        <v>177</v>
      </c>
      <c r="AD197" t="s">
        <v>177</v>
      </c>
      <c r="AE197" t="s">
        <v>177</v>
      </c>
      <c r="AF197" t="s">
        <v>177</v>
      </c>
      <c r="AG197" t="s">
        <v>177</v>
      </c>
      <c r="AH197" t="s">
        <v>177</v>
      </c>
      <c r="AI197" t="s">
        <v>177</v>
      </c>
      <c r="AJ197" t="s">
        <v>177</v>
      </c>
      <c r="AK197" t="s">
        <v>177</v>
      </c>
      <c r="AL197" t="s">
        <v>179</v>
      </c>
      <c r="AM197" t="s">
        <v>177</v>
      </c>
      <c r="AN197" t="s">
        <v>177</v>
      </c>
      <c r="AO197" t="s">
        <v>177</v>
      </c>
      <c r="AP197" t="s">
        <v>177</v>
      </c>
      <c r="AQ197" t="s">
        <v>177</v>
      </c>
      <c r="AR197" t="s">
        <v>179</v>
      </c>
      <c r="AS197" t="s">
        <v>204</v>
      </c>
      <c r="AT197">
        <v>0</v>
      </c>
      <c r="BE197" t="s">
        <v>180</v>
      </c>
      <c r="BF197" t="s">
        <v>177</v>
      </c>
      <c r="BG197" t="s">
        <v>177</v>
      </c>
      <c r="BH197" t="s">
        <v>177</v>
      </c>
      <c r="BI197" t="s">
        <v>177</v>
      </c>
      <c r="BJ197" t="s">
        <v>177</v>
      </c>
      <c r="BK197" t="s">
        <v>177</v>
      </c>
      <c r="BL197" t="s">
        <v>177</v>
      </c>
      <c r="BM197" t="s">
        <v>177</v>
      </c>
      <c r="BN197" t="s">
        <v>177</v>
      </c>
      <c r="BO197" t="s">
        <v>177</v>
      </c>
      <c r="BP197" t="s">
        <v>183</v>
      </c>
      <c r="BQ197" t="s">
        <v>177</v>
      </c>
      <c r="BR197" t="s">
        <v>177</v>
      </c>
      <c r="BS197" t="s">
        <v>177</v>
      </c>
      <c r="BT197">
        <f t="shared" si="44"/>
        <v>40</v>
      </c>
      <c r="BV197">
        <v>3</v>
      </c>
      <c r="BW197">
        <v>1</v>
      </c>
      <c r="BX197">
        <v>0</v>
      </c>
      <c r="CA197" t="s">
        <v>179</v>
      </c>
      <c r="CB197" t="s">
        <v>179</v>
      </c>
      <c r="CC197" t="s">
        <v>177</v>
      </c>
      <c r="CD197" t="s">
        <v>177</v>
      </c>
      <c r="CE197" t="s">
        <v>177</v>
      </c>
      <c r="CF197" t="s">
        <v>177</v>
      </c>
      <c r="CG197">
        <v>0</v>
      </c>
      <c r="CW197" t="s">
        <v>175</v>
      </c>
      <c r="CX197" t="s">
        <v>186</v>
      </c>
      <c r="DA197" t="s">
        <v>177</v>
      </c>
      <c r="DB197" t="s">
        <v>177</v>
      </c>
      <c r="DC197" t="s">
        <v>177</v>
      </c>
      <c r="DD197" t="s">
        <v>177</v>
      </c>
      <c r="DE197" s="18">
        <f t="shared" si="45"/>
        <v>0</v>
      </c>
      <c r="DF197" s="23">
        <v>2</v>
      </c>
      <c r="DG197" s="26">
        <f t="shared" si="46"/>
        <v>0</v>
      </c>
      <c r="DH197" s="18" t="s">
        <v>177</v>
      </c>
      <c r="DI197" s="23">
        <v>3</v>
      </c>
      <c r="DJ197" s="26">
        <f t="shared" si="47"/>
        <v>0</v>
      </c>
      <c r="DK197" t="s">
        <v>177</v>
      </c>
      <c r="DL197" t="s">
        <v>177</v>
      </c>
      <c r="DM197" t="s">
        <v>177</v>
      </c>
      <c r="DN197" t="s">
        <v>177</v>
      </c>
      <c r="DO197" s="18">
        <f t="shared" si="43"/>
        <v>0</v>
      </c>
      <c r="DP197" s="23">
        <v>4</v>
      </c>
      <c r="DQ197" s="26">
        <f t="shared" si="48"/>
        <v>0</v>
      </c>
      <c r="DR197" t="s">
        <v>235</v>
      </c>
      <c r="DS197" s="18" t="s">
        <v>235</v>
      </c>
      <c r="DT197" s="23">
        <v>0.5</v>
      </c>
      <c r="DU197" s="26">
        <f t="shared" si="49"/>
        <v>3</v>
      </c>
      <c r="DV197" t="s">
        <v>177</v>
      </c>
      <c r="DW197" t="s">
        <v>186</v>
      </c>
      <c r="DX197" s="18">
        <f t="shared" si="50"/>
        <v>3</v>
      </c>
      <c r="DY197" s="23">
        <v>4</v>
      </c>
      <c r="DZ197" s="26">
        <f t="shared" si="51"/>
        <v>12</v>
      </c>
      <c r="EA197" t="s">
        <v>177</v>
      </c>
      <c r="EB197" s="18" t="s">
        <v>177</v>
      </c>
      <c r="EC197" s="23">
        <v>1</v>
      </c>
      <c r="ED197" s="26">
        <f t="shared" si="52"/>
        <v>0</v>
      </c>
      <c r="EE197" t="s">
        <v>177</v>
      </c>
      <c r="EF197" s="18" t="s">
        <v>177</v>
      </c>
      <c r="EG197" s="23">
        <v>1</v>
      </c>
      <c r="EH197" s="26">
        <f t="shared" si="53"/>
        <v>0</v>
      </c>
      <c r="EI197" t="s">
        <v>264</v>
      </c>
      <c r="EJ197" s="18" t="s">
        <v>264</v>
      </c>
      <c r="EK197" s="23">
        <v>0.5</v>
      </c>
      <c r="EL197" s="26">
        <f t="shared" si="54"/>
        <v>3.5</v>
      </c>
      <c r="EM197" t="s">
        <v>177</v>
      </c>
      <c r="EN197" s="18" t="s">
        <v>177</v>
      </c>
      <c r="EO197" s="23">
        <v>0</v>
      </c>
      <c r="EP197" s="3">
        <f t="shared" si="55"/>
        <v>18.5</v>
      </c>
      <c r="EQ197" s="29">
        <f t="shared" si="56"/>
        <v>16</v>
      </c>
      <c r="ER197">
        <v>0</v>
      </c>
      <c r="ES197" t="s">
        <v>189</v>
      </c>
      <c r="EV197" t="s">
        <v>176</v>
      </c>
      <c r="EW197">
        <v>0</v>
      </c>
      <c r="EY197">
        <v>1</v>
      </c>
      <c r="EZ197">
        <v>1</v>
      </c>
      <c r="FA197">
        <v>0</v>
      </c>
      <c r="FE197">
        <v>1</v>
      </c>
      <c r="FG197" t="s">
        <v>179</v>
      </c>
      <c r="FH197" t="s">
        <v>188</v>
      </c>
      <c r="FI197" t="s">
        <v>179</v>
      </c>
      <c r="FJ197" t="s">
        <v>179</v>
      </c>
      <c r="FK197" t="s">
        <v>177</v>
      </c>
      <c r="FL197" t="s">
        <v>177</v>
      </c>
      <c r="FO197" t="s">
        <v>191</v>
      </c>
      <c r="FP197" t="s">
        <v>191</v>
      </c>
      <c r="FQ197" t="s">
        <v>190</v>
      </c>
      <c r="FR197" t="s">
        <v>191</v>
      </c>
      <c r="FS197" t="s">
        <v>191</v>
      </c>
      <c r="FT197" t="s">
        <v>191</v>
      </c>
      <c r="FU197" t="s">
        <v>190</v>
      </c>
      <c r="FV197" t="s">
        <v>191</v>
      </c>
      <c r="FW197" t="s">
        <v>191</v>
      </c>
      <c r="FX197" t="s">
        <v>191</v>
      </c>
      <c r="FY197">
        <v>0</v>
      </c>
      <c r="FZ197" t="s">
        <v>179</v>
      </c>
      <c r="GA197" t="s">
        <v>2296</v>
      </c>
      <c r="GB197" t="s">
        <v>2297</v>
      </c>
      <c r="GC197" t="s">
        <v>2298</v>
      </c>
      <c r="GD197" t="s">
        <v>2299</v>
      </c>
      <c r="GE197" t="s">
        <v>1809</v>
      </c>
      <c r="GX197">
        <v>39710675</v>
      </c>
      <c r="GY197" t="s">
        <v>2300</v>
      </c>
      <c r="GZ197" t="s">
        <v>2301</v>
      </c>
      <c r="HB197">
        <v>196</v>
      </c>
    </row>
    <row r="198" spans="1:210" x14ac:dyDescent="0.25">
      <c r="A198" t="s">
        <v>2302</v>
      </c>
      <c r="B198" t="s">
        <v>2303</v>
      </c>
      <c r="F198" t="s">
        <v>167</v>
      </c>
      <c r="G198" t="s">
        <v>1802</v>
      </c>
      <c r="H198" t="s">
        <v>169</v>
      </c>
      <c r="I198" t="s">
        <v>170</v>
      </c>
      <c r="J198" t="s">
        <v>298</v>
      </c>
      <c r="K198" t="s">
        <v>2304</v>
      </c>
      <c r="L198" t="s">
        <v>2305</v>
      </c>
      <c r="M198">
        <v>1</v>
      </c>
      <c r="N198">
        <v>1</v>
      </c>
      <c r="O198">
        <v>2</v>
      </c>
      <c r="P198" t="s">
        <v>232</v>
      </c>
      <c r="Q198" t="s">
        <v>175</v>
      </c>
      <c r="R198" t="s">
        <v>186</v>
      </c>
      <c r="S198" t="s">
        <v>179</v>
      </c>
      <c r="T198" t="s">
        <v>232</v>
      </c>
      <c r="U198">
        <v>0</v>
      </c>
      <c r="V198">
        <v>0</v>
      </c>
      <c r="W198">
        <v>1</v>
      </c>
      <c r="X198">
        <v>1</v>
      </c>
      <c r="Y198" t="s">
        <v>3425</v>
      </c>
      <c r="Z198" t="s">
        <v>177</v>
      </c>
      <c r="AA198" t="s">
        <v>177</v>
      </c>
      <c r="AB198" t="s">
        <v>177</v>
      </c>
      <c r="AC198" t="s">
        <v>177</v>
      </c>
      <c r="AD198" t="s">
        <v>177</v>
      </c>
      <c r="AE198" t="s">
        <v>177</v>
      </c>
      <c r="AF198" t="s">
        <v>179</v>
      </c>
      <c r="AG198" t="s">
        <v>177</v>
      </c>
      <c r="AH198" t="s">
        <v>177</v>
      </c>
      <c r="AI198" t="s">
        <v>177</v>
      </c>
      <c r="AJ198" t="s">
        <v>177</v>
      </c>
      <c r="AK198" t="s">
        <v>177</v>
      </c>
      <c r="AL198" t="s">
        <v>179</v>
      </c>
      <c r="AM198" t="s">
        <v>177</v>
      </c>
      <c r="AN198" t="s">
        <v>177</v>
      </c>
      <c r="AO198" t="s">
        <v>177</v>
      </c>
      <c r="AP198" t="s">
        <v>177</v>
      </c>
      <c r="AQ198" t="s">
        <v>177</v>
      </c>
      <c r="AR198" t="s">
        <v>179</v>
      </c>
      <c r="AS198" t="s">
        <v>181</v>
      </c>
      <c r="AT198">
        <v>0</v>
      </c>
      <c r="BE198" t="s">
        <v>181</v>
      </c>
      <c r="BF198" t="s">
        <v>177</v>
      </c>
      <c r="BG198" t="s">
        <v>177</v>
      </c>
      <c r="BH198" t="s">
        <v>177</v>
      </c>
      <c r="BI198" t="s">
        <v>177</v>
      </c>
      <c r="BJ198" t="s">
        <v>177</v>
      </c>
      <c r="BK198" t="s">
        <v>177</v>
      </c>
      <c r="BL198" t="s">
        <v>177</v>
      </c>
      <c r="BM198" t="s">
        <v>177</v>
      </c>
      <c r="BN198" t="s">
        <v>177</v>
      </c>
      <c r="BO198" t="s">
        <v>177</v>
      </c>
      <c r="BP198" t="s">
        <v>177</v>
      </c>
      <c r="BQ198" t="s">
        <v>177</v>
      </c>
      <c r="BR198" t="s">
        <v>177</v>
      </c>
      <c r="BS198" t="s">
        <v>177</v>
      </c>
      <c r="BT198">
        <f t="shared" si="44"/>
        <v>20</v>
      </c>
      <c r="BV198">
        <v>3</v>
      </c>
      <c r="BW198">
        <v>1</v>
      </c>
      <c r="BX198">
        <v>0</v>
      </c>
      <c r="CA198" t="s">
        <v>177</v>
      </c>
      <c r="CB198" t="s">
        <v>177</v>
      </c>
      <c r="CC198" t="s">
        <v>179</v>
      </c>
      <c r="CD198" t="s">
        <v>177</v>
      </c>
      <c r="CE198" t="s">
        <v>177</v>
      </c>
      <c r="CF198" t="s">
        <v>177</v>
      </c>
      <c r="CG198">
        <v>0</v>
      </c>
      <c r="CW198" t="s">
        <v>175</v>
      </c>
      <c r="CX198" t="s">
        <v>186</v>
      </c>
      <c r="DA198" t="s">
        <v>177</v>
      </c>
      <c r="DB198" t="s">
        <v>177</v>
      </c>
      <c r="DC198" t="s">
        <v>177</v>
      </c>
      <c r="DD198" t="s">
        <v>177</v>
      </c>
      <c r="DE198" s="18">
        <f t="shared" si="45"/>
        <v>0</v>
      </c>
      <c r="DF198" s="23">
        <v>2</v>
      </c>
      <c r="DG198" s="26">
        <f t="shared" si="46"/>
        <v>0</v>
      </c>
      <c r="DH198" s="18" t="s">
        <v>177</v>
      </c>
      <c r="DI198" s="23">
        <v>3</v>
      </c>
      <c r="DJ198" s="26">
        <f t="shared" si="47"/>
        <v>0</v>
      </c>
      <c r="DK198" t="s">
        <v>177</v>
      </c>
      <c r="DL198" t="s">
        <v>177</v>
      </c>
      <c r="DM198" t="s">
        <v>177</v>
      </c>
      <c r="DN198" t="s">
        <v>177</v>
      </c>
      <c r="DO198" s="18">
        <f t="shared" si="43"/>
        <v>0</v>
      </c>
      <c r="DP198" s="23">
        <v>4</v>
      </c>
      <c r="DQ198" s="26">
        <f t="shared" si="48"/>
        <v>0</v>
      </c>
      <c r="DR198" t="s">
        <v>187</v>
      </c>
      <c r="DS198" s="18" t="s">
        <v>187</v>
      </c>
      <c r="DT198" s="23">
        <v>0.5</v>
      </c>
      <c r="DU198" s="26">
        <f t="shared" si="49"/>
        <v>2</v>
      </c>
      <c r="DV198" t="s">
        <v>188</v>
      </c>
      <c r="DW198" t="s">
        <v>235</v>
      </c>
      <c r="DX198" s="18">
        <v>7</v>
      </c>
      <c r="DY198" s="23">
        <v>4</v>
      </c>
      <c r="DZ198" s="26">
        <f t="shared" si="51"/>
        <v>28</v>
      </c>
      <c r="EA198" t="s">
        <v>177</v>
      </c>
      <c r="EB198" s="18" t="s">
        <v>177</v>
      </c>
      <c r="EC198" s="23">
        <v>1</v>
      </c>
      <c r="ED198" s="26">
        <f t="shared" si="52"/>
        <v>0</v>
      </c>
      <c r="EE198" t="s">
        <v>177</v>
      </c>
      <c r="EF198" s="18" t="s">
        <v>177</v>
      </c>
      <c r="EG198" s="23">
        <v>1</v>
      </c>
      <c r="EH198" s="26">
        <f t="shared" si="53"/>
        <v>0</v>
      </c>
      <c r="EI198" t="s">
        <v>264</v>
      </c>
      <c r="EJ198" s="18" t="s">
        <v>264</v>
      </c>
      <c r="EK198" s="23">
        <v>0.5</v>
      </c>
      <c r="EL198" s="26">
        <f t="shared" si="54"/>
        <v>3.5</v>
      </c>
      <c r="EM198" t="s">
        <v>177</v>
      </c>
      <c r="EN198" s="18" t="s">
        <v>177</v>
      </c>
      <c r="EO198" s="23">
        <v>0</v>
      </c>
      <c r="EP198" s="3">
        <f t="shared" si="55"/>
        <v>33.5</v>
      </c>
      <c r="EQ198" s="29">
        <f t="shared" si="56"/>
        <v>18</v>
      </c>
      <c r="ER198">
        <v>0</v>
      </c>
      <c r="ES198" t="s">
        <v>189</v>
      </c>
      <c r="EV198" t="s">
        <v>179</v>
      </c>
      <c r="EW198">
        <v>0</v>
      </c>
      <c r="EY198">
        <v>0</v>
      </c>
      <c r="FA198">
        <v>0</v>
      </c>
      <c r="FE198">
        <v>0</v>
      </c>
      <c r="FG198" t="s">
        <v>179</v>
      </c>
      <c r="FH198" t="s">
        <v>175</v>
      </c>
      <c r="FI198" t="s">
        <v>186</v>
      </c>
      <c r="FJ198" t="s">
        <v>175</v>
      </c>
      <c r="FK198" t="s">
        <v>177</v>
      </c>
      <c r="FL198" t="s">
        <v>177</v>
      </c>
      <c r="FO198" t="s">
        <v>190</v>
      </c>
      <c r="FP198" t="s">
        <v>191</v>
      </c>
      <c r="FQ198" t="s">
        <v>191</v>
      </c>
      <c r="FR198" t="s">
        <v>191</v>
      </c>
      <c r="FS198" t="s">
        <v>191</v>
      </c>
      <c r="FT198" t="s">
        <v>191</v>
      </c>
      <c r="FU198" t="s">
        <v>191</v>
      </c>
      <c r="FV198" t="s">
        <v>191</v>
      </c>
      <c r="FW198" t="s">
        <v>190</v>
      </c>
      <c r="FX198" t="s">
        <v>191</v>
      </c>
      <c r="FY198">
        <v>1</v>
      </c>
      <c r="FZ198" t="s">
        <v>175</v>
      </c>
      <c r="GA198" t="s">
        <v>2306</v>
      </c>
      <c r="GB198" t="s">
        <v>2307</v>
      </c>
      <c r="GC198" t="s">
        <v>2308</v>
      </c>
      <c r="GD198" t="s">
        <v>2309</v>
      </c>
      <c r="GE198" t="s">
        <v>454</v>
      </c>
      <c r="GX198">
        <v>39710679</v>
      </c>
      <c r="GY198" t="s">
        <v>2310</v>
      </c>
      <c r="GZ198" t="s">
        <v>2311</v>
      </c>
      <c r="HB198">
        <v>197</v>
      </c>
    </row>
    <row r="199" spans="1:210" x14ac:dyDescent="0.25">
      <c r="A199" t="s">
        <v>2312</v>
      </c>
      <c r="B199" t="s">
        <v>2313</v>
      </c>
      <c r="F199" t="s">
        <v>167</v>
      </c>
      <c r="G199" t="s">
        <v>2252</v>
      </c>
      <c r="H199" t="s">
        <v>169</v>
      </c>
      <c r="I199" t="s">
        <v>170</v>
      </c>
      <c r="J199" t="s">
        <v>482</v>
      </c>
      <c r="K199" t="s">
        <v>2314</v>
      </c>
      <c r="L199" t="s">
        <v>2315</v>
      </c>
      <c r="M199">
        <v>1</v>
      </c>
      <c r="N199">
        <v>1</v>
      </c>
      <c r="O199">
        <v>2</v>
      </c>
      <c r="P199" t="s">
        <v>176</v>
      </c>
      <c r="Q199" t="s">
        <v>175</v>
      </c>
      <c r="R199" t="s">
        <v>179</v>
      </c>
      <c r="S199" t="s">
        <v>186</v>
      </c>
      <c r="T199" t="s">
        <v>179</v>
      </c>
      <c r="U199">
        <v>0</v>
      </c>
      <c r="V199">
        <v>0</v>
      </c>
      <c r="W199">
        <v>1</v>
      </c>
      <c r="X199">
        <v>1</v>
      </c>
      <c r="Y199" t="s">
        <v>3413</v>
      </c>
      <c r="Z199" t="s">
        <v>177</v>
      </c>
      <c r="AA199" t="s">
        <v>177</v>
      </c>
      <c r="AB199" t="s">
        <v>177</v>
      </c>
      <c r="AC199" t="s">
        <v>177</v>
      </c>
      <c r="AD199" t="s">
        <v>177</v>
      </c>
      <c r="AE199" t="s">
        <v>177</v>
      </c>
      <c r="AF199" t="s">
        <v>177</v>
      </c>
      <c r="AG199" t="s">
        <v>177</v>
      </c>
      <c r="AH199" t="s">
        <v>177</v>
      </c>
      <c r="AI199" t="s">
        <v>177</v>
      </c>
      <c r="AJ199" t="s">
        <v>177</v>
      </c>
      <c r="AK199" t="s">
        <v>177</v>
      </c>
      <c r="AL199" t="s">
        <v>179</v>
      </c>
      <c r="AM199" t="s">
        <v>177</v>
      </c>
      <c r="AN199" t="s">
        <v>177</v>
      </c>
      <c r="AO199" t="s">
        <v>177</v>
      </c>
      <c r="AP199" t="s">
        <v>177</v>
      </c>
      <c r="AQ199" t="s">
        <v>177</v>
      </c>
      <c r="AR199" t="s">
        <v>179</v>
      </c>
      <c r="AS199" t="s">
        <v>180</v>
      </c>
      <c r="AT199">
        <v>0</v>
      </c>
      <c r="BE199" t="s">
        <v>205</v>
      </c>
      <c r="BF199" t="s">
        <v>177</v>
      </c>
      <c r="BG199" t="s">
        <v>177</v>
      </c>
      <c r="BH199" t="s">
        <v>177</v>
      </c>
      <c r="BI199" t="s">
        <v>177</v>
      </c>
      <c r="BJ199" t="s">
        <v>177</v>
      </c>
      <c r="BK199" t="s">
        <v>177</v>
      </c>
      <c r="BL199" t="s">
        <v>177</v>
      </c>
      <c r="BM199" t="s">
        <v>177</v>
      </c>
      <c r="BN199" t="s">
        <v>177</v>
      </c>
      <c r="BO199" t="s">
        <v>177</v>
      </c>
      <c r="BP199" t="s">
        <v>205</v>
      </c>
      <c r="BQ199" t="s">
        <v>177</v>
      </c>
      <c r="BR199" t="s">
        <v>177</v>
      </c>
      <c r="BS199" t="s">
        <v>177</v>
      </c>
      <c r="BT199">
        <f t="shared" si="44"/>
        <v>30</v>
      </c>
      <c r="BV199">
        <v>3</v>
      </c>
      <c r="BW199">
        <v>1</v>
      </c>
      <c r="BX199">
        <v>0</v>
      </c>
      <c r="CA199" t="s">
        <v>177</v>
      </c>
      <c r="CB199" t="s">
        <v>177</v>
      </c>
      <c r="CC199" t="s">
        <v>177</v>
      </c>
      <c r="CD199" t="s">
        <v>177</v>
      </c>
      <c r="CE199" t="s">
        <v>177</v>
      </c>
      <c r="CF199" t="s">
        <v>177</v>
      </c>
      <c r="CG199">
        <v>0</v>
      </c>
      <c r="CW199" t="s">
        <v>175</v>
      </c>
      <c r="CX199" t="s">
        <v>175</v>
      </c>
      <c r="DA199" t="s">
        <v>177</v>
      </c>
      <c r="DB199" t="s">
        <v>177</v>
      </c>
      <c r="DC199" t="s">
        <v>177</v>
      </c>
      <c r="DD199" t="s">
        <v>177</v>
      </c>
      <c r="DE199" s="18">
        <f t="shared" si="45"/>
        <v>0</v>
      </c>
      <c r="DF199" s="23">
        <v>2</v>
      </c>
      <c r="DG199" s="26">
        <f t="shared" si="46"/>
        <v>0</v>
      </c>
      <c r="DH199" s="18" t="s">
        <v>177</v>
      </c>
      <c r="DI199" s="23">
        <v>3</v>
      </c>
      <c r="DJ199" s="26">
        <f t="shared" si="47"/>
        <v>0</v>
      </c>
      <c r="DK199" t="s">
        <v>177</v>
      </c>
      <c r="DL199" t="s">
        <v>177</v>
      </c>
      <c r="DM199" t="s">
        <v>177</v>
      </c>
      <c r="DN199" t="s">
        <v>177</v>
      </c>
      <c r="DO199" s="18">
        <f t="shared" si="43"/>
        <v>0</v>
      </c>
      <c r="DP199" s="23">
        <v>4</v>
      </c>
      <c r="DQ199" s="26">
        <f t="shared" si="48"/>
        <v>0</v>
      </c>
      <c r="DR199" t="s">
        <v>177</v>
      </c>
      <c r="DS199" s="18" t="s">
        <v>177</v>
      </c>
      <c r="DT199" s="23">
        <v>0.5</v>
      </c>
      <c r="DU199" s="26">
        <f t="shared" si="49"/>
        <v>0</v>
      </c>
      <c r="DV199" t="s">
        <v>177</v>
      </c>
      <c r="DW199" t="s">
        <v>175</v>
      </c>
      <c r="DX199" s="18">
        <f t="shared" si="50"/>
        <v>2</v>
      </c>
      <c r="DY199" s="23">
        <v>4</v>
      </c>
      <c r="DZ199" s="26">
        <f t="shared" si="51"/>
        <v>8</v>
      </c>
      <c r="EA199" t="s">
        <v>177</v>
      </c>
      <c r="EB199" s="18" t="s">
        <v>177</v>
      </c>
      <c r="EC199" s="23">
        <v>1</v>
      </c>
      <c r="ED199" s="26">
        <f t="shared" si="52"/>
        <v>0</v>
      </c>
      <c r="EE199" t="s">
        <v>177</v>
      </c>
      <c r="EF199" s="18" t="s">
        <v>177</v>
      </c>
      <c r="EG199" s="23">
        <v>1</v>
      </c>
      <c r="EH199" s="26">
        <f t="shared" si="53"/>
        <v>0</v>
      </c>
      <c r="EI199" t="s">
        <v>264</v>
      </c>
      <c r="EJ199" s="18" t="s">
        <v>264</v>
      </c>
      <c r="EK199" s="23">
        <v>0.5</v>
      </c>
      <c r="EL199" s="26">
        <f t="shared" si="54"/>
        <v>3.5</v>
      </c>
      <c r="EM199" t="s">
        <v>177</v>
      </c>
      <c r="EN199" s="18" t="s">
        <v>177</v>
      </c>
      <c r="EO199" s="23">
        <v>0</v>
      </c>
      <c r="EP199" s="3">
        <f t="shared" si="55"/>
        <v>11.5</v>
      </c>
      <c r="EQ199" s="29">
        <f t="shared" si="56"/>
        <v>9</v>
      </c>
      <c r="ER199">
        <v>0</v>
      </c>
      <c r="ES199" t="s">
        <v>945</v>
      </c>
      <c r="EV199" t="s">
        <v>175</v>
      </c>
      <c r="EW199">
        <v>0</v>
      </c>
      <c r="EY199">
        <v>0</v>
      </c>
      <c r="FA199">
        <v>0</v>
      </c>
      <c r="FE199">
        <v>0</v>
      </c>
      <c r="FG199" t="s">
        <v>175</v>
      </c>
      <c r="FH199" t="s">
        <v>179</v>
      </c>
      <c r="FI199" t="s">
        <v>175</v>
      </c>
      <c r="FJ199" t="s">
        <v>179</v>
      </c>
      <c r="FK199" t="s">
        <v>179</v>
      </c>
      <c r="FL199" t="s">
        <v>179</v>
      </c>
      <c r="FO199" t="s">
        <v>190</v>
      </c>
      <c r="FP199" t="s">
        <v>191</v>
      </c>
      <c r="FQ199" t="s">
        <v>191</v>
      </c>
      <c r="FR199" t="s">
        <v>191</v>
      </c>
      <c r="FS199" t="s">
        <v>191</v>
      </c>
      <c r="FT199" t="s">
        <v>190</v>
      </c>
      <c r="FU199" t="s">
        <v>191</v>
      </c>
      <c r="FV199" t="s">
        <v>191</v>
      </c>
      <c r="FW199" t="s">
        <v>191</v>
      </c>
      <c r="FX199" t="s">
        <v>191</v>
      </c>
      <c r="FY199">
        <v>1</v>
      </c>
      <c r="FZ199" t="s">
        <v>179</v>
      </c>
      <c r="GA199" t="s">
        <v>2316</v>
      </c>
      <c r="GB199" t="s">
        <v>2317</v>
      </c>
      <c r="GC199" t="s">
        <v>2318</v>
      </c>
      <c r="GD199" t="s">
        <v>2319</v>
      </c>
      <c r="GE199" t="s">
        <v>1238</v>
      </c>
      <c r="GX199">
        <v>39710681</v>
      </c>
      <c r="GY199" t="s">
        <v>2320</v>
      </c>
      <c r="GZ199" t="s">
        <v>2321</v>
      </c>
      <c r="HB199">
        <v>198</v>
      </c>
    </row>
    <row r="200" spans="1:210" x14ac:dyDescent="0.25">
      <c r="A200" t="s">
        <v>2322</v>
      </c>
      <c r="B200" t="s">
        <v>2323</v>
      </c>
      <c r="F200" t="s">
        <v>167</v>
      </c>
      <c r="G200" t="s">
        <v>1802</v>
      </c>
      <c r="H200" t="s">
        <v>169</v>
      </c>
      <c r="I200" t="s">
        <v>170</v>
      </c>
      <c r="J200" t="s">
        <v>482</v>
      </c>
      <c r="K200" t="s">
        <v>2324</v>
      </c>
      <c r="L200" t="s">
        <v>2325</v>
      </c>
      <c r="M200">
        <v>1</v>
      </c>
      <c r="N200">
        <v>1</v>
      </c>
      <c r="O200">
        <v>2</v>
      </c>
      <c r="P200" t="s">
        <v>176</v>
      </c>
      <c r="Q200" t="s">
        <v>175</v>
      </c>
      <c r="R200" t="s">
        <v>175</v>
      </c>
      <c r="S200" t="s">
        <v>175</v>
      </c>
      <c r="T200" t="s">
        <v>177</v>
      </c>
      <c r="U200">
        <v>0</v>
      </c>
      <c r="V200">
        <v>0</v>
      </c>
      <c r="W200">
        <v>1</v>
      </c>
      <c r="X200">
        <v>2</v>
      </c>
      <c r="Y200" t="s">
        <v>3382</v>
      </c>
      <c r="Z200" t="s">
        <v>177</v>
      </c>
      <c r="AA200" t="s">
        <v>179</v>
      </c>
      <c r="AB200" t="s">
        <v>177</v>
      </c>
      <c r="AC200" t="s">
        <v>177</v>
      </c>
      <c r="AD200" t="s">
        <v>177</v>
      </c>
      <c r="AE200" t="s">
        <v>179</v>
      </c>
      <c r="AF200" t="s">
        <v>177</v>
      </c>
      <c r="AG200" t="s">
        <v>177</v>
      </c>
      <c r="AH200" t="s">
        <v>177</v>
      </c>
      <c r="AI200" t="s">
        <v>177</v>
      </c>
      <c r="AJ200" t="s">
        <v>177</v>
      </c>
      <c r="AK200" t="s">
        <v>179</v>
      </c>
      <c r="AL200" t="s">
        <v>177</v>
      </c>
      <c r="AM200" t="s">
        <v>177</v>
      </c>
      <c r="AN200" t="s">
        <v>177</v>
      </c>
      <c r="AO200" t="s">
        <v>177</v>
      </c>
      <c r="AP200" t="s">
        <v>177</v>
      </c>
      <c r="AQ200" t="s">
        <v>177</v>
      </c>
      <c r="AR200" t="s">
        <v>179</v>
      </c>
      <c r="AS200" t="s">
        <v>204</v>
      </c>
      <c r="AT200">
        <v>0</v>
      </c>
      <c r="BE200" t="s">
        <v>180</v>
      </c>
      <c r="BF200" t="s">
        <v>177</v>
      </c>
      <c r="BG200" t="s">
        <v>177</v>
      </c>
      <c r="BH200" t="s">
        <v>177</v>
      </c>
      <c r="BI200" t="s">
        <v>177</v>
      </c>
      <c r="BJ200" t="s">
        <v>177</v>
      </c>
      <c r="BK200" t="s">
        <v>177</v>
      </c>
      <c r="BL200" t="s">
        <v>177</v>
      </c>
      <c r="BM200" t="s">
        <v>177</v>
      </c>
      <c r="BN200" t="s">
        <v>177</v>
      </c>
      <c r="BO200" t="s">
        <v>179</v>
      </c>
      <c r="BP200" t="s">
        <v>187</v>
      </c>
      <c r="BQ200" t="s">
        <v>177</v>
      </c>
      <c r="BR200" t="s">
        <v>177</v>
      </c>
      <c r="BS200" t="s">
        <v>188</v>
      </c>
      <c r="BT200">
        <f t="shared" si="44"/>
        <v>40</v>
      </c>
      <c r="BV200">
        <v>3</v>
      </c>
      <c r="BW200">
        <v>1</v>
      </c>
      <c r="BX200">
        <v>0</v>
      </c>
      <c r="CA200" t="s">
        <v>179</v>
      </c>
      <c r="CB200" t="s">
        <v>179</v>
      </c>
      <c r="CC200" t="s">
        <v>179</v>
      </c>
      <c r="CD200" t="s">
        <v>177</v>
      </c>
      <c r="CE200" t="s">
        <v>177</v>
      </c>
      <c r="CF200" t="s">
        <v>175</v>
      </c>
      <c r="CG200">
        <v>0</v>
      </c>
      <c r="CW200" t="s">
        <v>175</v>
      </c>
      <c r="CX200" t="s">
        <v>186</v>
      </c>
      <c r="DA200" t="s">
        <v>177</v>
      </c>
      <c r="DB200" t="s">
        <v>177</v>
      </c>
      <c r="DC200" t="s">
        <v>177</v>
      </c>
      <c r="DD200" t="s">
        <v>177</v>
      </c>
      <c r="DE200" s="18">
        <f t="shared" si="45"/>
        <v>0</v>
      </c>
      <c r="DF200" s="23">
        <v>2</v>
      </c>
      <c r="DG200" s="26">
        <f t="shared" si="46"/>
        <v>0</v>
      </c>
      <c r="DH200" s="18" t="s">
        <v>179</v>
      </c>
      <c r="DI200" s="23">
        <v>3</v>
      </c>
      <c r="DJ200" s="26">
        <f t="shared" si="47"/>
        <v>3</v>
      </c>
      <c r="DK200" t="s">
        <v>177</v>
      </c>
      <c r="DL200" t="s">
        <v>177</v>
      </c>
      <c r="DM200" t="s">
        <v>177</v>
      </c>
      <c r="DN200" t="s">
        <v>177</v>
      </c>
      <c r="DO200" s="18">
        <f t="shared" si="43"/>
        <v>0</v>
      </c>
      <c r="DP200" s="23">
        <v>4</v>
      </c>
      <c r="DQ200" s="26">
        <f t="shared" si="48"/>
        <v>0</v>
      </c>
      <c r="DR200" t="s">
        <v>177</v>
      </c>
      <c r="DS200" s="18" t="s">
        <v>177</v>
      </c>
      <c r="DT200" s="23">
        <v>0.5</v>
      </c>
      <c r="DU200" s="26">
        <f t="shared" si="49"/>
        <v>0</v>
      </c>
      <c r="DV200" t="s">
        <v>179</v>
      </c>
      <c r="DW200" t="s">
        <v>179</v>
      </c>
      <c r="DX200" s="18">
        <f t="shared" si="50"/>
        <v>2</v>
      </c>
      <c r="DY200" s="23">
        <v>4</v>
      </c>
      <c r="DZ200" s="26">
        <f t="shared" si="51"/>
        <v>8</v>
      </c>
      <c r="EA200" t="s">
        <v>177</v>
      </c>
      <c r="EB200" s="18" t="s">
        <v>177</v>
      </c>
      <c r="EC200" s="23">
        <v>1</v>
      </c>
      <c r="ED200" s="26">
        <f t="shared" si="52"/>
        <v>0</v>
      </c>
      <c r="EE200" t="s">
        <v>177</v>
      </c>
      <c r="EF200" s="18" t="s">
        <v>177</v>
      </c>
      <c r="EG200" s="23">
        <v>1</v>
      </c>
      <c r="EH200" s="26">
        <f t="shared" si="53"/>
        <v>0</v>
      </c>
      <c r="EI200" t="s">
        <v>264</v>
      </c>
      <c r="EJ200" s="18" t="s">
        <v>264</v>
      </c>
      <c r="EK200" s="23">
        <v>0.5</v>
      </c>
      <c r="EL200" s="26">
        <f t="shared" si="54"/>
        <v>3.5</v>
      </c>
      <c r="EM200" t="s">
        <v>177</v>
      </c>
      <c r="EN200" s="18" t="s">
        <v>177</v>
      </c>
      <c r="EO200" s="23">
        <v>0</v>
      </c>
      <c r="EP200" s="3">
        <f t="shared" si="55"/>
        <v>14.5</v>
      </c>
      <c r="EQ200" s="29">
        <f t="shared" si="56"/>
        <v>10</v>
      </c>
      <c r="ER200">
        <v>0</v>
      </c>
      <c r="ES200" t="s">
        <v>945</v>
      </c>
      <c r="EV200" t="s">
        <v>179</v>
      </c>
      <c r="EW200">
        <v>0</v>
      </c>
      <c r="EY200">
        <v>0</v>
      </c>
      <c r="FA200">
        <v>0</v>
      </c>
      <c r="FE200">
        <v>0</v>
      </c>
      <c r="FG200" t="s">
        <v>179</v>
      </c>
      <c r="FH200" t="s">
        <v>179</v>
      </c>
      <c r="FI200" t="s">
        <v>177</v>
      </c>
      <c r="FJ200" t="s">
        <v>177</v>
      </c>
      <c r="FK200" t="s">
        <v>179</v>
      </c>
      <c r="FL200" t="s">
        <v>179</v>
      </c>
      <c r="FO200" t="s">
        <v>191</v>
      </c>
      <c r="FP200" t="s">
        <v>191</v>
      </c>
      <c r="FQ200" t="s">
        <v>191</v>
      </c>
      <c r="FR200" t="s">
        <v>191</v>
      </c>
      <c r="FS200" t="s">
        <v>191</v>
      </c>
      <c r="FT200" t="s">
        <v>191</v>
      </c>
      <c r="FU200" t="s">
        <v>190</v>
      </c>
      <c r="FV200" t="s">
        <v>191</v>
      </c>
      <c r="FW200" t="s">
        <v>191</v>
      </c>
      <c r="FX200" t="s">
        <v>191</v>
      </c>
      <c r="FY200">
        <v>0</v>
      </c>
      <c r="FZ200" t="s">
        <v>179</v>
      </c>
      <c r="GA200" t="s">
        <v>2326</v>
      </c>
      <c r="GB200" t="s">
        <v>2327</v>
      </c>
      <c r="GC200" t="s">
        <v>2328</v>
      </c>
      <c r="GD200" t="s">
        <v>2329</v>
      </c>
      <c r="GE200" t="s">
        <v>1023</v>
      </c>
      <c r="GX200">
        <v>39710683</v>
      </c>
      <c r="GY200" t="s">
        <v>2330</v>
      </c>
      <c r="GZ200" t="s">
        <v>2331</v>
      </c>
      <c r="HB200">
        <v>199</v>
      </c>
    </row>
    <row r="201" spans="1:210" x14ac:dyDescent="0.25">
      <c r="A201" t="s">
        <v>2332</v>
      </c>
      <c r="B201" t="s">
        <v>2333</v>
      </c>
      <c r="F201" t="s">
        <v>167</v>
      </c>
      <c r="G201" t="s">
        <v>1802</v>
      </c>
      <c r="H201" t="s">
        <v>169</v>
      </c>
      <c r="I201" t="s">
        <v>170</v>
      </c>
      <c r="J201" t="s">
        <v>482</v>
      </c>
      <c r="K201" t="s">
        <v>2334</v>
      </c>
      <c r="L201" t="s">
        <v>2335</v>
      </c>
      <c r="M201">
        <v>1</v>
      </c>
      <c r="N201">
        <v>1</v>
      </c>
      <c r="O201">
        <v>2</v>
      </c>
      <c r="P201" t="s">
        <v>264</v>
      </c>
      <c r="Q201" t="s">
        <v>175</v>
      </c>
      <c r="R201" t="s">
        <v>186</v>
      </c>
      <c r="S201" t="s">
        <v>175</v>
      </c>
      <c r="T201" t="s">
        <v>177</v>
      </c>
      <c r="U201">
        <v>0</v>
      </c>
      <c r="V201">
        <v>0</v>
      </c>
      <c r="W201">
        <v>1</v>
      </c>
      <c r="X201">
        <v>1</v>
      </c>
      <c r="Y201" t="s">
        <v>3426</v>
      </c>
      <c r="Z201" t="s">
        <v>177</v>
      </c>
      <c r="AA201" t="s">
        <v>177</v>
      </c>
      <c r="AB201" t="s">
        <v>177</v>
      </c>
      <c r="AC201" t="s">
        <v>177</v>
      </c>
      <c r="AD201" t="s">
        <v>177</v>
      </c>
      <c r="AE201" t="s">
        <v>177</v>
      </c>
      <c r="AF201" t="s">
        <v>179</v>
      </c>
      <c r="AG201" t="s">
        <v>177</v>
      </c>
      <c r="AH201" t="s">
        <v>177</v>
      </c>
      <c r="AI201" t="s">
        <v>179</v>
      </c>
      <c r="AJ201" t="s">
        <v>177</v>
      </c>
      <c r="AK201" t="s">
        <v>177</v>
      </c>
      <c r="AL201" t="s">
        <v>179</v>
      </c>
      <c r="AM201" t="s">
        <v>177</v>
      </c>
      <c r="AN201" t="s">
        <v>177</v>
      </c>
      <c r="AO201" t="s">
        <v>177</v>
      </c>
      <c r="AP201" t="s">
        <v>177</v>
      </c>
      <c r="AQ201" t="s">
        <v>177</v>
      </c>
      <c r="AR201" t="s">
        <v>179</v>
      </c>
      <c r="AS201" t="s">
        <v>181</v>
      </c>
      <c r="AT201">
        <v>0</v>
      </c>
      <c r="BE201" t="s">
        <v>181</v>
      </c>
      <c r="BF201" t="s">
        <v>177</v>
      </c>
      <c r="BG201" t="s">
        <v>177</v>
      </c>
      <c r="BH201" t="s">
        <v>177</v>
      </c>
      <c r="BI201" t="s">
        <v>177</v>
      </c>
      <c r="BJ201" t="s">
        <v>177</v>
      </c>
      <c r="BK201" t="s">
        <v>177</v>
      </c>
      <c r="BL201" t="s">
        <v>177</v>
      </c>
      <c r="BM201" t="s">
        <v>177</v>
      </c>
      <c r="BN201" t="s">
        <v>177</v>
      </c>
      <c r="BO201" t="s">
        <v>177</v>
      </c>
      <c r="BP201" t="s">
        <v>177</v>
      </c>
      <c r="BQ201" t="s">
        <v>177</v>
      </c>
      <c r="BR201" t="s">
        <v>177</v>
      </c>
      <c r="BS201" t="s">
        <v>177</v>
      </c>
      <c r="BT201">
        <f t="shared" si="44"/>
        <v>20</v>
      </c>
      <c r="BV201">
        <v>3</v>
      </c>
      <c r="BW201">
        <v>1</v>
      </c>
      <c r="BX201">
        <v>0</v>
      </c>
      <c r="CA201" t="s">
        <v>177</v>
      </c>
      <c r="CB201" t="s">
        <v>177</v>
      </c>
      <c r="CC201" t="s">
        <v>179</v>
      </c>
      <c r="CD201" t="s">
        <v>177</v>
      </c>
      <c r="CE201" t="s">
        <v>177</v>
      </c>
      <c r="CF201" t="s">
        <v>177</v>
      </c>
      <c r="CG201">
        <v>0</v>
      </c>
      <c r="CW201" t="s">
        <v>175</v>
      </c>
      <c r="CX201" t="s">
        <v>186</v>
      </c>
      <c r="DA201" t="s">
        <v>177</v>
      </c>
      <c r="DB201" t="s">
        <v>177</v>
      </c>
      <c r="DC201" t="s">
        <v>177</v>
      </c>
      <c r="DD201" t="s">
        <v>177</v>
      </c>
      <c r="DE201" s="18">
        <f t="shared" si="45"/>
        <v>0</v>
      </c>
      <c r="DF201" s="23">
        <v>2</v>
      </c>
      <c r="DG201" s="26">
        <f t="shared" si="46"/>
        <v>0</v>
      </c>
      <c r="DH201" s="18" t="s">
        <v>177</v>
      </c>
      <c r="DI201" s="23">
        <v>3</v>
      </c>
      <c r="DJ201" s="26">
        <f t="shared" si="47"/>
        <v>0</v>
      </c>
      <c r="DK201" t="s">
        <v>177</v>
      </c>
      <c r="DL201" t="s">
        <v>177</v>
      </c>
      <c r="DM201" t="s">
        <v>177</v>
      </c>
      <c r="DN201" t="s">
        <v>177</v>
      </c>
      <c r="DO201" s="18">
        <f t="shared" si="43"/>
        <v>0</v>
      </c>
      <c r="DP201" s="23">
        <v>4</v>
      </c>
      <c r="DQ201" s="26">
        <f t="shared" si="48"/>
        <v>0</v>
      </c>
      <c r="DR201" t="s">
        <v>177</v>
      </c>
      <c r="DS201" s="18" t="s">
        <v>177</v>
      </c>
      <c r="DT201" s="23">
        <v>0.5</v>
      </c>
      <c r="DU201" s="26">
        <f t="shared" si="49"/>
        <v>0</v>
      </c>
      <c r="DV201" t="s">
        <v>186</v>
      </c>
      <c r="DW201" t="s">
        <v>187</v>
      </c>
      <c r="DX201" s="18">
        <f t="shared" si="50"/>
        <v>7</v>
      </c>
      <c r="DY201" s="23">
        <v>4</v>
      </c>
      <c r="DZ201" s="26">
        <f t="shared" si="51"/>
        <v>28</v>
      </c>
      <c r="EA201" t="s">
        <v>177</v>
      </c>
      <c r="EB201" s="18" t="s">
        <v>177</v>
      </c>
      <c r="EC201" s="23">
        <v>1</v>
      </c>
      <c r="ED201" s="26">
        <f t="shared" si="52"/>
        <v>0</v>
      </c>
      <c r="EE201" t="s">
        <v>177</v>
      </c>
      <c r="EF201" s="18" t="s">
        <v>177</v>
      </c>
      <c r="EG201" s="23">
        <v>1</v>
      </c>
      <c r="EH201" s="26">
        <f t="shared" si="53"/>
        <v>0</v>
      </c>
      <c r="EI201" t="s">
        <v>264</v>
      </c>
      <c r="EJ201" s="18" t="s">
        <v>264</v>
      </c>
      <c r="EK201" s="23">
        <v>0.5</v>
      </c>
      <c r="EL201" s="26">
        <f t="shared" si="54"/>
        <v>3.5</v>
      </c>
      <c r="EM201" t="s">
        <v>177</v>
      </c>
      <c r="EN201" s="18" t="s">
        <v>177</v>
      </c>
      <c r="EO201" s="23">
        <v>0</v>
      </c>
      <c r="EP201" s="3">
        <f t="shared" si="55"/>
        <v>31.5</v>
      </c>
      <c r="EQ201" s="29">
        <f t="shared" si="56"/>
        <v>14</v>
      </c>
      <c r="ER201">
        <v>0</v>
      </c>
      <c r="ES201" t="s">
        <v>189</v>
      </c>
      <c r="EV201" t="s">
        <v>179</v>
      </c>
      <c r="EW201">
        <v>0</v>
      </c>
      <c r="EY201">
        <v>0</v>
      </c>
      <c r="FA201">
        <v>0</v>
      </c>
      <c r="FE201">
        <v>0</v>
      </c>
      <c r="FG201" t="s">
        <v>175</v>
      </c>
      <c r="FH201" t="s">
        <v>179</v>
      </c>
      <c r="FI201" t="s">
        <v>175</v>
      </c>
      <c r="FJ201" t="s">
        <v>177</v>
      </c>
      <c r="FK201" t="s">
        <v>177</v>
      </c>
      <c r="FL201" t="s">
        <v>177</v>
      </c>
      <c r="FO201" t="s">
        <v>438</v>
      </c>
      <c r="FP201" t="s">
        <v>191</v>
      </c>
      <c r="FQ201" t="s">
        <v>191</v>
      </c>
      <c r="FR201" t="s">
        <v>190</v>
      </c>
      <c r="FS201" t="s">
        <v>191</v>
      </c>
      <c r="FT201" t="s">
        <v>191</v>
      </c>
      <c r="FU201" t="s">
        <v>191</v>
      </c>
      <c r="FV201" t="s">
        <v>191</v>
      </c>
      <c r="FW201" t="s">
        <v>191</v>
      </c>
      <c r="FX201" t="s">
        <v>191</v>
      </c>
      <c r="FY201">
        <v>0</v>
      </c>
      <c r="FZ201" t="s">
        <v>175</v>
      </c>
      <c r="GA201" t="s">
        <v>2336</v>
      </c>
      <c r="GB201" t="s">
        <v>2337</v>
      </c>
      <c r="GC201" t="s">
        <v>2338</v>
      </c>
      <c r="GD201" t="s">
        <v>2339</v>
      </c>
      <c r="GE201" t="s">
        <v>1809</v>
      </c>
      <c r="GX201">
        <v>39710684</v>
      </c>
      <c r="GY201" t="s">
        <v>2340</v>
      </c>
      <c r="GZ201" t="s">
        <v>2341</v>
      </c>
      <c r="HB201">
        <v>200</v>
      </c>
    </row>
    <row r="202" spans="1:210" x14ac:dyDescent="0.25">
      <c r="A202" t="s">
        <v>2342</v>
      </c>
      <c r="B202" t="s">
        <v>2343</v>
      </c>
      <c r="F202" t="s">
        <v>167</v>
      </c>
      <c r="G202" t="s">
        <v>1802</v>
      </c>
      <c r="H202" t="s">
        <v>169</v>
      </c>
      <c r="I202" t="s">
        <v>170</v>
      </c>
      <c r="J202" t="s">
        <v>482</v>
      </c>
      <c r="K202" t="s">
        <v>2344</v>
      </c>
      <c r="L202" t="s">
        <v>2345</v>
      </c>
      <c r="M202">
        <v>2</v>
      </c>
      <c r="N202">
        <v>2</v>
      </c>
      <c r="O202">
        <v>2</v>
      </c>
      <c r="P202" t="s">
        <v>183</v>
      </c>
      <c r="Q202" t="s">
        <v>186</v>
      </c>
      <c r="R202" t="s">
        <v>187</v>
      </c>
      <c r="S202" t="s">
        <v>186</v>
      </c>
      <c r="T202" t="s">
        <v>177</v>
      </c>
      <c r="U202">
        <v>0</v>
      </c>
      <c r="V202">
        <v>0</v>
      </c>
      <c r="W202">
        <v>1</v>
      </c>
      <c r="X202">
        <v>1</v>
      </c>
      <c r="Y202" t="s">
        <v>3422</v>
      </c>
      <c r="Z202" t="s">
        <v>177</v>
      </c>
      <c r="AA202" t="s">
        <v>177</v>
      </c>
      <c r="AB202" t="s">
        <v>177</v>
      </c>
      <c r="AC202" t="s">
        <v>177</v>
      </c>
      <c r="AD202" t="s">
        <v>177</v>
      </c>
      <c r="AE202" t="s">
        <v>177</v>
      </c>
      <c r="AF202" t="s">
        <v>177</v>
      </c>
      <c r="AG202" t="s">
        <v>177</v>
      </c>
      <c r="AH202" t="s">
        <v>177</v>
      </c>
      <c r="AI202" t="s">
        <v>179</v>
      </c>
      <c r="AJ202" t="s">
        <v>177</v>
      </c>
      <c r="AK202" t="s">
        <v>177</v>
      </c>
      <c r="AL202" t="s">
        <v>179</v>
      </c>
      <c r="AM202" t="s">
        <v>177</v>
      </c>
      <c r="AN202" t="s">
        <v>177</v>
      </c>
      <c r="AO202" t="s">
        <v>177</v>
      </c>
      <c r="AP202" t="s">
        <v>177</v>
      </c>
      <c r="AQ202" t="s">
        <v>177</v>
      </c>
      <c r="AR202" t="s">
        <v>179</v>
      </c>
      <c r="AS202" t="s">
        <v>180</v>
      </c>
      <c r="AT202">
        <v>0</v>
      </c>
      <c r="BE202" t="s">
        <v>180</v>
      </c>
      <c r="BF202" t="s">
        <v>177</v>
      </c>
      <c r="BG202" t="s">
        <v>177</v>
      </c>
      <c r="BH202" t="s">
        <v>177</v>
      </c>
      <c r="BI202" t="s">
        <v>177</v>
      </c>
      <c r="BJ202" t="s">
        <v>177</v>
      </c>
      <c r="BK202" t="s">
        <v>177</v>
      </c>
      <c r="BL202" t="s">
        <v>177</v>
      </c>
      <c r="BM202" t="s">
        <v>177</v>
      </c>
      <c r="BN202" t="s">
        <v>177</v>
      </c>
      <c r="BO202" t="s">
        <v>177</v>
      </c>
      <c r="BP202" t="s">
        <v>177</v>
      </c>
      <c r="BQ202" t="s">
        <v>177</v>
      </c>
      <c r="BR202" t="s">
        <v>177</v>
      </c>
      <c r="BS202" t="s">
        <v>177</v>
      </c>
      <c r="BT202">
        <f t="shared" si="44"/>
        <v>30</v>
      </c>
      <c r="BV202">
        <v>3</v>
      </c>
      <c r="BW202">
        <v>1</v>
      </c>
      <c r="BX202">
        <v>1</v>
      </c>
      <c r="BY202" t="s">
        <v>180</v>
      </c>
      <c r="BZ202" t="s">
        <v>180</v>
      </c>
      <c r="CA202" t="s">
        <v>177</v>
      </c>
      <c r="CB202" t="s">
        <v>179</v>
      </c>
      <c r="CC202" t="s">
        <v>179</v>
      </c>
      <c r="CD202" t="s">
        <v>177</v>
      </c>
      <c r="CE202" t="s">
        <v>179</v>
      </c>
      <c r="CF202" t="s">
        <v>177</v>
      </c>
      <c r="CG202">
        <v>0</v>
      </c>
      <c r="CW202" t="s">
        <v>175</v>
      </c>
      <c r="CX202" t="s">
        <v>186</v>
      </c>
      <c r="DA202" t="s">
        <v>177</v>
      </c>
      <c r="DB202" t="s">
        <v>177</v>
      </c>
      <c r="DC202" t="s">
        <v>177</v>
      </c>
      <c r="DD202" t="s">
        <v>177</v>
      </c>
      <c r="DE202" s="18">
        <f t="shared" si="45"/>
        <v>0</v>
      </c>
      <c r="DF202" s="23">
        <v>2</v>
      </c>
      <c r="DG202" s="26">
        <f t="shared" si="46"/>
        <v>0</v>
      </c>
      <c r="DH202" s="18" t="s">
        <v>179</v>
      </c>
      <c r="DI202" s="23">
        <v>3</v>
      </c>
      <c r="DJ202" s="26">
        <f t="shared" si="47"/>
        <v>3</v>
      </c>
      <c r="DK202" t="s">
        <v>177</v>
      </c>
      <c r="DL202" t="s">
        <v>177</v>
      </c>
      <c r="DM202" t="s">
        <v>177</v>
      </c>
      <c r="DN202" t="s">
        <v>177</v>
      </c>
      <c r="DO202" s="18">
        <f t="shared" si="43"/>
        <v>0</v>
      </c>
      <c r="DP202" s="23">
        <v>4</v>
      </c>
      <c r="DQ202" s="26">
        <f t="shared" si="48"/>
        <v>0</v>
      </c>
      <c r="DR202" t="s">
        <v>175</v>
      </c>
      <c r="DS202" s="18" t="s">
        <v>175</v>
      </c>
      <c r="DT202" s="23">
        <v>0.5</v>
      </c>
      <c r="DU202" s="26">
        <f t="shared" si="49"/>
        <v>1</v>
      </c>
      <c r="DV202" t="s">
        <v>177</v>
      </c>
      <c r="DW202" t="s">
        <v>186</v>
      </c>
      <c r="DX202" s="18">
        <f t="shared" si="50"/>
        <v>3</v>
      </c>
      <c r="DY202" s="23">
        <v>4</v>
      </c>
      <c r="DZ202" s="26">
        <f t="shared" si="51"/>
        <v>12</v>
      </c>
      <c r="EA202" t="s">
        <v>177</v>
      </c>
      <c r="EB202" s="18" t="s">
        <v>177</v>
      </c>
      <c r="EC202" s="23">
        <v>1</v>
      </c>
      <c r="ED202" s="26">
        <f t="shared" si="52"/>
        <v>0</v>
      </c>
      <c r="EE202" t="s">
        <v>177</v>
      </c>
      <c r="EF202" s="18" t="s">
        <v>177</v>
      </c>
      <c r="EG202" s="23">
        <v>1</v>
      </c>
      <c r="EH202" s="26">
        <f t="shared" si="53"/>
        <v>0</v>
      </c>
      <c r="EI202" t="s">
        <v>264</v>
      </c>
      <c r="EJ202" s="18" t="s">
        <v>264</v>
      </c>
      <c r="EK202" s="23">
        <v>0.5</v>
      </c>
      <c r="EL202" s="26">
        <f t="shared" si="54"/>
        <v>3.5</v>
      </c>
      <c r="EM202" t="s">
        <v>177</v>
      </c>
      <c r="EN202" s="18" t="s">
        <v>177</v>
      </c>
      <c r="EO202" s="23">
        <v>0</v>
      </c>
      <c r="EP202" s="3">
        <f t="shared" si="55"/>
        <v>19.5</v>
      </c>
      <c r="EQ202" s="29">
        <f t="shared" si="56"/>
        <v>13</v>
      </c>
      <c r="ER202">
        <v>0</v>
      </c>
      <c r="ES202" t="s">
        <v>945</v>
      </c>
      <c r="EV202" t="s">
        <v>179</v>
      </c>
      <c r="EW202">
        <v>0</v>
      </c>
      <c r="EY202">
        <v>0</v>
      </c>
      <c r="FA202">
        <v>0</v>
      </c>
      <c r="FE202">
        <v>0</v>
      </c>
      <c r="FG202" t="s">
        <v>177</v>
      </c>
      <c r="FH202" t="s">
        <v>177</v>
      </c>
      <c r="FI202" t="s">
        <v>177</v>
      </c>
      <c r="FJ202" t="s">
        <v>177</v>
      </c>
      <c r="FK202" t="s">
        <v>177</v>
      </c>
      <c r="FL202" t="s">
        <v>177</v>
      </c>
      <c r="FO202" t="s">
        <v>191</v>
      </c>
      <c r="FP202" t="s">
        <v>191</v>
      </c>
      <c r="FQ202" t="s">
        <v>191</v>
      </c>
      <c r="FR202" t="s">
        <v>191</v>
      </c>
      <c r="FS202" t="s">
        <v>191</v>
      </c>
      <c r="FT202" t="s">
        <v>191</v>
      </c>
      <c r="FU202" t="s">
        <v>191</v>
      </c>
      <c r="FV202" t="s">
        <v>191</v>
      </c>
      <c r="FW202" t="s">
        <v>191</v>
      </c>
      <c r="FX202" t="s">
        <v>191</v>
      </c>
      <c r="FY202">
        <v>0</v>
      </c>
      <c r="FZ202" t="s">
        <v>175</v>
      </c>
      <c r="GA202" t="s">
        <v>2346</v>
      </c>
      <c r="GB202" t="s">
        <v>2347</v>
      </c>
      <c r="GC202" t="s">
        <v>2348</v>
      </c>
      <c r="GD202" t="s">
        <v>2349</v>
      </c>
      <c r="GE202" t="s">
        <v>1023</v>
      </c>
      <c r="GX202">
        <v>39710685</v>
      </c>
      <c r="GY202" t="s">
        <v>2350</v>
      </c>
      <c r="GZ202" t="s">
        <v>2351</v>
      </c>
      <c r="HB202">
        <v>201</v>
      </c>
    </row>
    <row r="203" spans="1:210" x14ac:dyDescent="0.25">
      <c r="A203" t="s">
        <v>2352</v>
      </c>
      <c r="B203" t="s">
        <v>2353</v>
      </c>
      <c r="F203" t="s">
        <v>167</v>
      </c>
      <c r="G203" t="s">
        <v>1802</v>
      </c>
      <c r="H203" t="s">
        <v>169</v>
      </c>
      <c r="I203" t="s">
        <v>170</v>
      </c>
      <c r="J203" t="s">
        <v>482</v>
      </c>
      <c r="K203" t="s">
        <v>2354</v>
      </c>
      <c r="L203" t="s">
        <v>2355</v>
      </c>
      <c r="M203">
        <v>2</v>
      </c>
      <c r="N203">
        <v>2</v>
      </c>
      <c r="O203">
        <v>2</v>
      </c>
      <c r="P203" t="s">
        <v>233</v>
      </c>
      <c r="Q203" t="s">
        <v>186</v>
      </c>
      <c r="R203" t="s">
        <v>187</v>
      </c>
      <c r="S203" t="s">
        <v>186</v>
      </c>
      <c r="T203" t="s">
        <v>179</v>
      </c>
      <c r="U203">
        <v>0</v>
      </c>
      <c r="V203">
        <v>0</v>
      </c>
      <c r="W203">
        <v>1</v>
      </c>
      <c r="X203">
        <v>1</v>
      </c>
      <c r="Y203" t="s">
        <v>3382</v>
      </c>
      <c r="Z203" t="s">
        <v>177</v>
      </c>
      <c r="AA203" t="s">
        <v>179</v>
      </c>
      <c r="AB203" t="s">
        <v>177</v>
      </c>
      <c r="AC203" t="s">
        <v>177</v>
      </c>
      <c r="AD203" t="s">
        <v>177</v>
      </c>
      <c r="AE203" t="s">
        <v>179</v>
      </c>
      <c r="AF203" t="s">
        <v>177</v>
      </c>
      <c r="AG203" t="s">
        <v>177</v>
      </c>
      <c r="AH203" t="s">
        <v>177</v>
      </c>
      <c r="AI203" t="s">
        <v>177</v>
      </c>
      <c r="AJ203" t="s">
        <v>177</v>
      </c>
      <c r="AK203" t="s">
        <v>179</v>
      </c>
      <c r="AL203" t="s">
        <v>177</v>
      </c>
      <c r="AM203" t="s">
        <v>177</v>
      </c>
      <c r="AN203" t="s">
        <v>177</v>
      </c>
      <c r="AO203" t="s">
        <v>177</v>
      </c>
      <c r="AP203" t="s">
        <v>177</v>
      </c>
      <c r="AQ203" t="s">
        <v>177</v>
      </c>
      <c r="AR203" t="s">
        <v>179</v>
      </c>
      <c r="AS203" t="s">
        <v>204</v>
      </c>
      <c r="AT203">
        <v>0</v>
      </c>
      <c r="BE203" t="s">
        <v>180</v>
      </c>
      <c r="BF203" t="s">
        <v>177</v>
      </c>
      <c r="BG203" t="s">
        <v>177</v>
      </c>
      <c r="BH203" t="s">
        <v>177</v>
      </c>
      <c r="BI203" t="s">
        <v>177</v>
      </c>
      <c r="BJ203" t="s">
        <v>177</v>
      </c>
      <c r="BK203" t="s">
        <v>177</v>
      </c>
      <c r="BL203" t="s">
        <v>188</v>
      </c>
      <c r="BM203" t="s">
        <v>177</v>
      </c>
      <c r="BN203" t="s">
        <v>177</v>
      </c>
      <c r="BO203" t="s">
        <v>177</v>
      </c>
      <c r="BP203" t="s">
        <v>188</v>
      </c>
      <c r="BQ203" t="s">
        <v>177</v>
      </c>
      <c r="BR203" t="s">
        <v>177</v>
      </c>
      <c r="BS203" t="s">
        <v>177</v>
      </c>
      <c r="BT203">
        <f t="shared" si="44"/>
        <v>40</v>
      </c>
      <c r="BV203">
        <v>3</v>
      </c>
      <c r="BW203">
        <v>1</v>
      </c>
      <c r="BX203">
        <v>1</v>
      </c>
      <c r="BY203" t="s">
        <v>220</v>
      </c>
      <c r="BZ203" t="s">
        <v>288</v>
      </c>
      <c r="CA203" t="s">
        <v>177</v>
      </c>
      <c r="CB203" t="s">
        <v>177</v>
      </c>
      <c r="CC203" t="s">
        <v>177</v>
      </c>
      <c r="CD203" t="s">
        <v>177</v>
      </c>
      <c r="CE203" t="s">
        <v>177</v>
      </c>
      <c r="CF203" t="s">
        <v>177</v>
      </c>
      <c r="CG203">
        <v>0</v>
      </c>
      <c r="CW203" t="s">
        <v>175</v>
      </c>
      <c r="CX203" t="s">
        <v>186</v>
      </c>
      <c r="DA203" t="s">
        <v>179</v>
      </c>
      <c r="DB203" t="s">
        <v>177</v>
      </c>
      <c r="DC203" t="s">
        <v>177</v>
      </c>
      <c r="DD203" t="s">
        <v>177</v>
      </c>
      <c r="DE203" s="18">
        <f t="shared" si="45"/>
        <v>1</v>
      </c>
      <c r="DF203" s="23">
        <v>2</v>
      </c>
      <c r="DG203" s="26">
        <f t="shared" si="46"/>
        <v>2</v>
      </c>
      <c r="DH203" s="18" t="s">
        <v>177</v>
      </c>
      <c r="DI203" s="23">
        <v>3</v>
      </c>
      <c r="DJ203" s="26">
        <f t="shared" si="47"/>
        <v>0</v>
      </c>
      <c r="DK203" t="s">
        <v>177</v>
      </c>
      <c r="DL203" t="s">
        <v>177</v>
      </c>
      <c r="DM203" t="s">
        <v>177</v>
      </c>
      <c r="DN203" t="s">
        <v>177</v>
      </c>
      <c r="DO203" s="18">
        <f t="shared" si="43"/>
        <v>0</v>
      </c>
      <c r="DP203" s="23">
        <v>4</v>
      </c>
      <c r="DQ203" s="26">
        <f t="shared" si="48"/>
        <v>0</v>
      </c>
      <c r="DR203" t="s">
        <v>177</v>
      </c>
      <c r="DS203" s="18" t="s">
        <v>177</v>
      </c>
      <c r="DT203" s="23">
        <v>0.5</v>
      </c>
      <c r="DU203" s="26">
        <f t="shared" si="49"/>
        <v>0</v>
      </c>
      <c r="DV203" t="s">
        <v>177</v>
      </c>
      <c r="DW203" t="s">
        <v>186</v>
      </c>
      <c r="DX203" s="18">
        <f t="shared" si="50"/>
        <v>3</v>
      </c>
      <c r="DY203" s="23">
        <v>4</v>
      </c>
      <c r="DZ203" s="26">
        <f t="shared" si="51"/>
        <v>12</v>
      </c>
      <c r="EA203" t="s">
        <v>177</v>
      </c>
      <c r="EB203" s="18" t="s">
        <v>177</v>
      </c>
      <c r="EC203" s="23">
        <v>1</v>
      </c>
      <c r="ED203" s="26">
        <f t="shared" si="52"/>
        <v>0</v>
      </c>
      <c r="EE203" t="s">
        <v>177</v>
      </c>
      <c r="EF203" s="18" t="s">
        <v>177</v>
      </c>
      <c r="EG203" s="23">
        <v>1</v>
      </c>
      <c r="EH203" s="26">
        <f t="shared" si="53"/>
        <v>0</v>
      </c>
      <c r="EI203" t="s">
        <v>235</v>
      </c>
      <c r="EJ203" s="18" t="s">
        <v>235</v>
      </c>
      <c r="EK203" s="23">
        <v>0.5</v>
      </c>
      <c r="EL203" s="26">
        <f t="shared" si="54"/>
        <v>3</v>
      </c>
      <c r="EM203" t="s">
        <v>177</v>
      </c>
      <c r="EN203" s="18" t="s">
        <v>177</v>
      </c>
      <c r="EO203" s="23">
        <v>0</v>
      </c>
      <c r="EP203" s="3">
        <f t="shared" si="55"/>
        <v>17</v>
      </c>
      <c r="EQ203" s="29">
        <f t="shared" si="56"/>
        <v>10</v>
      </c>
      <c r="ER203">
        <v>0</v>
      </c>
      <c r="ES203" t="s">
        <v>945</v>
      </c>
      <c r="EV203" t="s">
        <v>176</v>
      </c>
      <c r="EW203">
        <v>0</v>
      </c>
      <c r="EY203">
        <v>0</v>
      </c>
      <c r="FA203">
        <v>0</v>
      </c>
      <c r="FE203">
        <v>0</v>
      </c>
      <c r="FG203" t="s">
        <v>177</v>
      </c>
      <c r="FH203" t="s">
        <v>177</v>
      </c>
      <c r="FI203" t="s">
        <v>177</v>
      </c>
      <c r="FJ203" t="s">
        <v>177</v>
      </c>
      <c r="FK203" t="s">
        <v>177</v>
      </c>
      <c r="FL203" t="s">
        <v>177</v>
      </c>
      <c r="FO203" t="s">
        <v>190</v>
      </c>
      <c r="FP203" t="s">
        <v>191</v>
      </c>
      <c r="FQ203" t="s">
        <v>191</v>
      </c>
      <c r="FR203" t="s">
        <v>191</v>
      </c>
      <c r="FS203" t="s">
        <v>191</v>
      </c>
      <c r="FT203" t="s">
        <v>191</v>
      </c>
      <c r="FU203" t="s">
        <v>191</v>
      </c>
      <c r="FV203" t="s">
        <v>191</v>
      </c>
      <c r="FW203" t="s">
        <v>190</v>
      </c>
      <c r="FX203" t="s">
        <v>191</v>
      </c>
      <c r="FY203">
        <v>0</v>
      </c>
      <c r="FZ203" t="s">
        <v>175</v>
      </c>
      <c r="GA203" t="s">
        <v>2356</v>
      </c>
      <c r="GB203" t="s">
        <v>2357</v>
      </c>
      <c r="GC203" t="s">
        <v>2358</v>
      </c>
      <c r="GD203" t="s">
        <v>2359</v>
      </c>
      <c r="GE203" t="s">
        <v>454</v>
      </c>
      <c r="GX203">
        <v>39710688</v>
      </c>
      <c r="GY203" t="s">
        <v>2360</v>
      </c>
      <c r="GZ203" t="s">
        <v>2361</v>
      </c>
      <c r="HB203">
        <v>202</v>
      </c>
    </row>
    <row r="204" spans="1:210" x14ac:dyDescent="0.25">
      <c r="A204" t="s">
        <v>2362</v>
      </c>
      <c r="B204" t="s">
        <v>2363</v>
      </c>
      <c r="F204" t="s">
        <v>167</v>
      </c>
      <c r="G204" t="s">
        <v>2364</v>
      </c>
      <c r="H204" t="s">
        <v>169</v>
      </c>
      <c r="I204" t="s">
        <v>170</v>
      </c>
      <c r="J204" t="s">
        <v>482</v>
      </c>
      <c r="K204" t="s">
        <v>2365</v>
      </c>
      <c r="L204" t="s">
        <v>2366</v>
      </c>
      <c r="M204">
        <v>1</v>
      </c>
      <c r="N204">
        <v>1</v>
      </c>
      <c r="O204">
        <v>2</v>
      </c>
      <c r="P204" t="s">
        <v>183</v>
      </c>
      <c r="Q204" t="s">
        <v>186</v>
      </c>
      <c r="R204" t="s">
        <v>186</v>
      </c>
      <c r="S204" t="s">
        <v>175</v>
      </c>
      <c r="T204" t="s">
        <v>175</v>
      </c>
      <c r="U204">
        <v>0</v>
      </c>
      <c r="V204">
        <v>0</v>
      </c>
      <c r="W204">
        <v>1</v>
      </c>
      <c r="X204">
        <v>1</v>
      </c>
      <c r="Y204" t="s">
        <v>3413</v>
      </c>
      <c r="Z204" t="s">
        <v>177</v>
      </c>
      <c r="AA204" t="s">
        <v>177</v>
      </c>
      <c r="AB204" t="s">
        <v>177</v>
      </c>
      <c r="AC204" t="s">
        <v>177</v>
      </c>
      <c r="AD204" t="s">
        <v>177</v>
      </c>
      <c r="AE204" t="s">
        <v>177</v>
      </c>
      <c r="AF204" t="s">
        <v>177</v>
      </c>
      <c r="AG204" t="s">
        <v>177</v>
      </c>
      <c r="AH204" t="s">
        <v>177</v>
      </c>
      <c r="AI204" t="s">
        <v>177</v>
      </c>
      <c r="AJ204" t="s">
        <v>177</v>
      </c>
      <c r="AK204" t="s">
        <v>177</v>
      </c>
      <c r="AL204" t="s">
        <v>179</v>
      </c>
      <c r="AM204" t="s">
        <v>177</v>
      </c>
      <c r="AN204" t="s">
        <v>177</v>
      </c>
      <c r="AO204" t="s">
        <v>177</v>
      </c>
      <c r="AP204" t="s">
        <v>177</v>
      </c>
      <c r="AQ204" t="s">
        <v>177</v>
      </c>
      <c r="AR204" t="s">
        <v>179</v>
      </c>
      <c r="AS204" t="s">
        <v>180</v>
      </c>
      <c r="AT204">
        <v>0</v>
      </c>
      <c r="BE204" t="s">
        <v>180</v>
      </c>
      <c r="BF204" t="s">
        <v>177</v>
      </c>
      <c r="BG204" t="s">
        <v>177</v>
      </c>
      <c r="BH204" t="s">
        <v>177</v>
      </c>
      <c r="BI204" t="s">
        <v>177</v>
      </c>
      <c r="BJ204" t="s">
        <v>177</v>
      </c>
      <c r="BK204" t="s">
        <v>177</v>
      </c>
      <c r="BL204" t="s">
        <v>177</v>
      </c>
      <c r="BM204" t="s">
        <v>177</v>
      </c>
      <c r="BN204" t="s">
        <v>177</v>
      </c>
      <c r="BO204" t="s">
        <v>177</v>
      </c>
      <c r="BP204" t="s">
        <v>177</v>
      </c>
      <c r="BQ204" t="s">
        <v>177</v>
      </c>
      <c r="BR204" t="s">
        <v>177</v>
      </c>
      <c r="BS204" t="s">
        <v>177</v>
      </c>
      <c r="BT204">
        <f t="shared" si="44"/>
        <v>30</v>
      </c>
      <c r="BV204">
        <v>3</v>
      </c>
      <c r="BW204">
        <v>1</v>
      </c>
      <c r="BX204">
        <v>0</v>
      </c>
      <c r="CA204" t="s">
        <v>177</v>
      </c>
      <c r="CB204" t="s">
        <v>179</v>
      </c>
      <c r="CC204" t="s">
        <v>175</v>
      </c>
      <c r="CD204" t="s">
        <v>177</v>
      </c>
      <c r="CE204" t="s">
        <v>177</v>
      </c>
      <c r="CF204" t="s">
        <v>177</v>
      </c>
      <c r="CG204">
        <v>0</v>
      </c>
      <c r="CW204" t="s">
        <v>175</v>
      </c>
      <c r="CX204" t="s">
        <v>186</v>
      </c>
      <c r="DA204" t="s">
        <v>179</v>
      </c>
      <c r="DB204" t="s">
        <v>177</v>
      </c>
      <c r="DC204" t="s">
        <v>177</v>
      </c>
      <c r="DD204" t="s">
        <v>177</v>
      </c>
      <c r="DE204" s="18">
        <f t="shared" si="45"/>
        <v>1</v>
      </c>
      <c r="DF204" s="23">
        <v>2</v>
      </c>
      <c r="DG204" s="26">
        <f t="shared" si="46"/>
        <v>2</v>
      </c>
      <c r="DH204" s="18" t="s">
        <v>177</v>
      </c>
      <c r="DI204" s="23">
        <v>3</v>
      </c>
      <c r="DJ204" s="26">
        <f t="shared" si="47"/>
        <v>0</v>
      </c>
      <c r="DK204" t="s">
        <v>177</v>
      </c>
      <c r="DL204" t="s">
        <v>179</v>
      </c>
      <c r="DM204" t="s">
        <v>177</v>
      </c>
      <c r="DN204" t="s">
        <v>177</v>
      </c>
      <c r="DO204" s="18">
        <f t="shared" si="43"/>
        <v>1</v>
      </c>
      <c r="DP204" s="23">
        <v>4</v>
      </c>
      <c r="DQ204" s="26">
        <f t="shared" si="48"/>
        <v>4</v>
      </c>
      <c r="DR204" t="s">
        <v>186</v>
      </c>
      <c r="DS204" s="18" t="s">
        <v>186</v>
      </c>
      <c r="DT204" s="23">
        <v>0.5</v>
      </c>
      <c r="DU204" s="26">
        <f t="shared" si="49"/>
        <v>1.5</v>
      </c>
      <c r="DV204" t="s">
        <v>175</v>
      </c>
      <c r="DW204" t="s">
        <v>186</v>
      </c>
      <c r="DX204" s="18">
        <f t="shared" si="50"/>
        <v>5</v>
      </c>
      <c r="DY204" s="23">
        <v>4</v>
      </c>
      <c r="DZ204" s="26">
        <f t="shared" si="51"/>
        <v>20</v>
      </c>
      <c r="EA204" t="s">
        <v>177</v>
      </c>
      <c r="EB204" s="18" t="s">
        <v>177</v>
      </c>
      <c r="EC204" s="23">
        <v>1</v>
      </c>
      <c r="ED204" s="26">
        <f t="shared" si="52"/>
        <v>0</v>
      </c>
      <c r="EE204" t="s">
        <v>177</v>
      </c>
      <c r="EF204" s="18" t="s">
        <v>177</v>
      </c>
      <c r="EG204" s="23">
        <v>1</v>
      </c>
      <c r="EH204" s="26">
        <f t="shared" si="53"/>
        <v>0</v>
      </c>
      <c r="EI204" t="s">
        <v>264</v>
      </c>
      <c r="EJ204" s="18" t="s">
        <v>264</v>
      </c>
      <c r="EK204" s="23">
        <v>0.5</v>
      </c>
      <c r="EL204" s="26">
        <f t="shared" si="54"/>
        <v>3.5</v>
      </c>
      <c r="EM204" t="s">
        <v>177</v>
      </c>
      <c r="EN204" s="18" t="s">
        <v>177</v>
      </c>
      <c r="EO204" s="23">
        <v>0</v>
      </c>
      <c r="EP204" s="3">
        <f t="shared" si="55"/>
        <v>31</v>
      </c>
      <c r="EQ204" s="29">
        <f t="shared" si="56"/>
        <v>17</v>
      </c>
      <c r="ER204">
        <v>0</v>
      </c>
      <c r="ES204" t="s">
        <v>316</v>
      </c>
      <c r="EV204" t="s">
        <v>188</v>
      </c>
      <c r="EW204">
        <v>0</v>
      </c>
      <c r="EY204">
        <v>0</v>
      </c>
      <c r="FA204">
        <v>0</v>
      </c>
      <c r="FE204">
        <v>1</v>
      </c>
      <c r="FG204" t="s">
        <v>179</v>
      </c>
      <c r="FH204" t="s">
        <v>175</v>
      </c>
      <c r="FI204" t="s">
        <v>179</v>
      </c>
      <c r="FJ204" t="s">
        <v>175</v>
      </c>
      <c r="FK204" t="s">
        <v>179</v>
      </c>
      <c r="FL204" t="s">
        <v>177</v>
      </c>
      <c r="FO204" t="s">
        <v>190</v>
      </c>
      <c r="FP204" t="s">
        <v>191</v>
      </c>
      <c r="FQ204" t="s">
        <v>191</v>
      </c>
      <c r="FR204" t="s">
        <v>191</v>
      </c>
      <c r="FS204" t="s">
        <v>191</v>
      </c>
      <c r="FT204" t="s">
        <v>191</v>
      </c>
      <c r="FU204" t="s">
        <v>190</v>
      </c>
      <c r="FV204" t="s">
        <v>190</v>
      </c>
      <c r="FW204" t="s">
        <v>191</v>
      </c>
      <c r="FX204" t="s">
        <v>191</v>
      </c>
      <c r="FY204">
        <v>1</v>
      </c>
      <c r="FZ204" t="s">
        <v>175</v>
      </c>
      <c r="GA204" t="s">
        <v>2367</v>
      </c>
      <c r="GB204" t="s">
        <v>2368</v>
      </c>
      <c r="GC204" t="s">
        <v>2369</v>
      </c>
      <c r="GD204" t="s">
        <v>2370</v>
      </c>
      <c r="GE204" t="s">
        <v>1238</v>
      </c>
      <c r="GX204">
        <v>39710689</v>
      </c>
      <c r="GY204" t="s">
        <v>2371</v>
      </c>
      <c r="GZ204" t="s">
        <v>2372</v>
      </c>
      <c r="HB204">
        <v>203</v>
      </c>
    </row>
    <row r="205" spans="1:210" x14ac:dyDescent="0.25">
      <c r="A205" t="s">
        <v>2373</v>
      </c>
      <c r="B205" t="s">
        <v>2374</v>
      </c>
      <c r="F205" t="s">
        <v>167</v>
      </c>
      <c r="G205" t="s">
        <v>2252</v>
      </c>
      <c r="H205" t="s">
        <v>169</v>
      </c>
      <c r="I205" t="s">
        <v>170</v>
      </c>
      <c r="J205" t="s">
        <v>482</v>
      </c>
      <c r="K205" t="s">
        <v>2375</v>
      </c>
      <c r="L205" t="s">
        <v>2376</v>
      </c>
      <c r="M205">
        <v>2</v>
      </c>
      <c r="N205">
        <v>2</v>
      </c>
      <c r="O205">
        <v>2</v>
      </c>
      <c r="P205" t="s">
        <v>188</v>
      </c>
      <c r="Q205" t="s">
        <v>175</v>
      </c>
      <c r="R205" t="s">
        <v>175</v>
      </c>
      <c r="S205" t="s">
        <v>179</v>
      </c>
      <c r="T205" t="s">
        <v>177</v>
      </c>
      <c r="U205">
        <v>0</v>
      </c>
      <c r="V205">
        <v>0</v>
      </c>
      <c r="W205">
        <v>1</v>
      </c>
      <c r="X205">
        <v>1</v>
      </c>
      <c r="Y205" t="s">
        <v>3384</v>
      </c>
      <c r="Z205" t="s">
        <v>177</v>
      </c>
      <c r="AA205" t="s">
        <v>179</v>
      </c>
      <c r="AB205" t="s">
        <v>177</v>
      </c>
      <c r="AC205" t="s">
        <v>177</v>
      </c>
      <c r="AD205" t="s">
        <v>177</v>
      </c>
      <c r="AE205" t="s">
        <v>179</v>
      </c>
      <c r="AF205" t="s">
        <v>177</v>
      </c>
      <c r="AG205" t="s">
        <v>177</v>
      </c>
      <c r="AH205" t="s">
        <v>177</v>
      </c>
      <c r="AI205" t="s">
        <v>177</v>
      </c>
      <c r="AJ205" t="s">
        <v>177</v>
      </c>
      <c r="AK205" t="s">
        <v>179</v>
      </c>
      <c r="AL205" t="s">
        <v>177</v>
      </c>
      <c r="AM205" t="s">
        <v>177</v>
      </c>
      <c r="AN205" t="s">
        <v>177</v>
      </c>
      <c r="AO205" t="s">
        <v>177</v>
      </c>
      <c r="AP205" t="s">
        <v>177</v>
      </c>
      <c r="AQ205" t="s">
        <v>177</v>
      </c>
      <c r="AR205" t="s">
        <v>179</v>
      </c>
      <c r="AS205" t="s">
        <v>180</v>
      </c>
      <c r="AT205">
        <v>0</v>
      </c>
      <c r="BE205" t="s">
        <v>180</v>
      </c>
      <c r="BF205" t="s">
        <v>177</v>
      </c>
      <c r="BG205" t="s">
        <v>177</v>
      </c>
      <c r="BH205" t="s">
        <v>177</v>
      </c>
      <c r="BI205" t="s">
        <v>177</v>
      </c>
      <c r="BJ205" t="s">
        <v>177</v>
      </c>
      <c r="BK205" t="s">
        <v>177</v>
      </c>
      <c r="BL205" t="s">
        <v>177</v>
      </c>
      <c r="BM205" t="s">
        <v>177</v>
      </c>
      <c r="BN205" t="s">
        <v>177</v>
      </c>
      <c r="BO205" t="s">
        <v>177</v>
      </c>
      <c r="BP205" t="s">
        <v>177</v>
      </c>
      <c r="BQ205" t="s">
        <v>177</v>
      </c>
      <c r="BR205" t="s">
        <v>177</v>
      </c>
      <c r="BS205" t="s">
        <v>177</v>
      </c>
      <c r="BT205">
        <f t="shared" si="44"/>
        <v>30</v>
      </c>
      <c r="BV205">
        <v>3</v>
      </c>
      <c r="BW205">
        <v>1</v>
      </c>
      <c r="BX205">
        <v>0</v>
      </c>
      <c r="CA205" t="s">
        <v>177</v>
      </c>
      <c r="CB205" t="s">
        <v>179</v>
      </c>
      <c r="CC205" t="s">
        <v>179</v>
      </c>
      <c r="CD205" t="s">
        <v>177</v>
      </c>
      <c r="CE205" t="s">
        <v>177</v>
      </c>
      <c r="CF205" t="s">
        <v>179</v>
      </c>
      <c r="CG205">
        <v>0</v>
      </c>
      <c r="CW205" t="s">
        <v>175</v>
      </c>
      <c r="CX205" t="s">
        <v>186</v>
      </c>
      <c r="DA205" t="s">
        <v>179</v>
      </c>
      <c r="DB205" t="s">
        <v>177</v>
      </c>
      <c r="DC205" t="s">
        <v>177</v>
      </c>
      <c r="DD205" t="s">
        <v>177</v>
      </c>
      <c r="DE205" s="18">
        <f t="shared" si="45"/>
        <v>1</v>
      </c>
      <c r="DF205" s="23">
        <v>2</v>
      </c>
      <c r="DG205" s="26">
        <f t="shared" si="46"/>
        <v>2</v>
      </c>
      <c r="DH205" s="18" t="s">
        <v>177</v>
      </c>
      <c r="DI205" s="23">
        <v>3</v>
      </c>
      <c r="DJ205" s="26">
        <f t="shared" si="47"/>
        <v>0</v>
      </c>
      <c r="DK205" t="s">
        <v>177</v>
      </c>
      <c r="DL205" t="s">
        <v>186</v>
      </c>
      <c r="DM205" t="s">
        <v>186</v>
      </c>
      <c r="DN205" t="s">
        <v>177</v>
      </c>
      <c r="DO205" s="18">
        <f t="shared" si="43"/>
        <v>6</v>
      </c>
      <c r="DP205" s="23">
        <v>4</v>
      </c>
      <c r="DQ205" s="26">
        <f t="shared" si="48"/>
        <v>24</v>
      </c>
      <c r="DR205" t="s">
        <v>188</v>
      </c>
      <c r="DS205" s="18" t="s">
        <v>188</v>
      </c>
      <c r="DT205" s="23">
        <v>0.5</v>
      </c>
      <c r="DU205" s="26">
        <f t="shared" si="49"/>
        <v>2.5</v>
      </c>
      <c r="DV205" t="s">
        <v>235</v>
      </c>
      <c r="DW205" t="s">
        <v>179</v>
      </c>
      <c r="DX205" s="18">
        <f t="shared" si="50"/>
        <v>7</v>
      </c>
      <c r="DY205" s="23">
        <v>4</v>
      </c>
      <c r="DZ205" s="26">
        <f t="shared" si="51"/>
        <v>28</v>
      </c>
      <c r="EA205" t="s">
        <v>177</v>
      </c>
      <c r="EB205" s="18" t="s">
        <v>177</v>
      </c>
      <c r="EC205" s="23">
        <v>1</v>
      </c>
      <c r="ED205" s="26">
        <f t="shared" si="52"/>
        <v>0</v>
      </c>
      <c r="EE205" t="s">
        <v>177</v>
      </c>
      <c r="EF205" s="18" t="s">
        <v>177</v>
      </c>
      <c r="EG205" s="23">
        <v>1</v>
      </c>
      <c r="EH205" s="26">
        <f t="shared" si="53"/>
        <v>0</v>
      </c>
      <c r="EI205" t="s">
        <v>264</v>
      </c>
      <c r="EJ205" s="18" t="s">
        <v>264</v>
      </c>
      <c r="EK205" s="23">
        <v>0.5</v>
      </c>
      <c r="EL205" s="26">
        <f t="shared" si="54"/>
        <v>3.5</v>
      </c>
      <c r="EM205" t="s">
        <v>177</v>
      </c>
      <c r="EN205" s="18" t="s">
        <v>177</v>
      </c>
      <c r="EO205" s="23">
        <v>0</v>
      </c>
      <c r="EP205" s="3">
        <f t="shared" si="55"/>
        <v>60</v>
      </c>
      <c r="EQ205" s="29">
        <f t="shared" si="56"/>
        <v>26</v>
      </c>
      <c r="ER205">
        <v>0</v>
      </c>
      <c r="ES205" t="s">
        <v>316</v>
      </c>
      <c r="EV205" t="s">
        <v>187</v>
      </c>
      <c r="EW205">
        <v>0</v>
      </c>
      <c r="EY205">
        <v>0</v>
      </c>
      <c r="FA205">
        <v>0</v>
      </c>
      <c r="FE205">
        <v>0</v>
      </c>
      <c r="FG205" t="s">
        <v>179</v>
      </c>
      <c r="FH205" t="s">
        <v>175</v>
      </c>
      <c r="FI205" t="s">
        <v>175</v>
      </c>
      <c r="FJ205" t="s">
        <v>179</v>
      </c>
      <c r="FK205" t="s">
        <v>177</v>
      </c>
      <c r="FL205" t="s">
        <v>177</v>
      </c>
      <c r="FO205" t="s">
        <v>190</v>
      </c>
      <c r="FP205" t="s">
        <v>191</v>
      </c>
      <c r="FQ205" t="s">
        <v>191</v>
      </c>
      <c r="FR205" t="s">
        <v>191</v>
      </c>
      <c r="FS205" t="s">
        <v>191</v>
      </c>
      <c r="FT205" t="s">
        <v>191</v>
      </c>
      <c r="FU205" t="s">
        <v>191</v>
      </c>
      <c r="FV205" t="s">
        <v>191</v>
      </c>
      <c r="FW205" t="s">
        <v>191</v>
      </c>
      <c r="FX205" t="s">
        <v>191</v>
      </c>
      <c r="FY205">
        <v>0</v>
      </c>
      <c r="FZ205" t="s">
        <v>175</v>
      </c>
      <c r="GA205" t="s">
        <v>2377</v>
      </c>
      <c r="GB205" t="s">
        <v>2378</v>
      </c>
      <c r="GC205" t="s">
        <v>2379</v>
      </c>
      <c r="GD205" t="s">
        <v>2380</v>
      </c>
      <c r="GE205" t="s">
        <v>1238</v>
      </c>
      <c r="GX205">
        <v>39710691</v>
      </c>
      <c r="GY205" t="s">
        <v>2381</v>
      </c>
      <c r="GZ205" t="s">
        <v>2382</v>
      </c>
      <c r="HB205">
        <v>204</v>
      </c>
    </row>
    <row r="206" spans="1:210" x14ac:dyDescent="0.25">
      <c r="A206" t="s">
        <v>2383</v>
      </c>
      <c r="B206" t="s">
        <v>2384</v>
      </c>
      <c r="F206" t="s">
        <v>167</v>
      </c>
      <c r="G206" t="s">
        <v>1859</v>
      </c>
      <c r="H206" t="s">
        <v>169</v>
      </c>
      <c r="I206" t="s">
        <v>170</v>
      </c>
      <c r="J206" t="s">
        <v>298</v>
      </c>
      <c r="K206" t="s">
        <v>2385</v>
      </c>
      <c r="L206" t="s">
        <v>2386</v>
      </c>
      <c r="M206">
        <v>2</v>
      </c>
      <c r="N206">
        <v>2</v>
      </c>
      <c r="O206">
        <v>2</v>
      </c>
      <c r="P206" t="s">
        <v>188</v>
      </c>
      <c r="Q206" t="s">
        <v>177</v>
      </c>
      <c r="R206" t="s">
        <v>187</v>
      </c>
      <c r="S206" t="s">
        <v>179</v>
      </c>
      <c r="T206" t="s">
        <v>177</v>
      </c>
      <c r="U206">
        <v>0</v>
      </c>
      <c r="V206">
        <v>0</v>
      </c>
      <c r="W206">
        <v>1</v>
      </c>
      <c r="X206">
        <v>1</v>
      </c>
      <c r="Y206" t="s">
        <v>3381</v>
      </c>
      <c r="Z206" t="s">
        <v>177</v>
      </c>
      <c r="AA206" t="s">
        <v>179</v>
      </c>
      <c r="AB206" t="s">
        <v>177</v>
      </c>
      <c r="AC206" t="s">
        <v>177</v>
      </c>
      <c r="AD206" t="s">
        <v>177</v>
      </c>
      <c r="AE206" t="s">
        <v>179</v>
      </c>
      <c r="AF206" t="s">
        <v>177</v>
      </c>
      <c r="AG206" t="s">
        <v>177</v>
      </c>
      <c r="AH206" t="s">
        <v>177</v>
      </c>
      <c r="AI206" t="s">
        <v>177</v>
      </c>
      <c r="AJ206" t="s">
        <v>177</v>
      </c>
      <c r="AK206" t="s">
        <v>179</v>
      </c>
      <c r="AL206" t="s">
        <v>177</v>
      </c>
      <c r="AM206" t="s">
        <v>177</v>
      </c>
      <c r="AN206" t="s">
        <v>177</v>
      </c>
      <c r="AO206" t="s">
        <v>177</v>
      </c>
      <c r="AP206" t="s">
        <v>177</v>
      </c>
      <c r="AQ206" t="s">
        <v>177</v>
      </c>
      <c r="AR206" t="s">
        <v>179</v>
      </c>
      <c r="AS206" t="s">
        <v>183</v>
      </c>
      <c r="AT206">
        <v>0</v>
      </c>
      <c r="BE206" t="s">
        <v>188</v>
      </c>
      <c r="BF206" t="s">
        <v>177</v>
      </c>
      <c r="BG206" t="s">
        <v>177</v>
      </c>
      <c r="BH206" t="s">
        <v>177</v>
      </c>
      <c r="BI206" t="s">
        <v>177</v>
      </c>
      <c r="BJ206" t="s">
        <v>177</v>
      </c>
      <c r="BK206" t="s">
        <v>177</v>
      </c>
      <c r="BL206" t="s">
        <v>175</v>
      </c>
      <c r="BM206" t="s">
        <v>179</v>
      </c>
      <c r="BN206" t="s">
        <v>177</v>
      </c>
      <c r="BO206" t="s">
        <v>175</v>
      </c>
      <c r="BP206" t="s">
        <v>177</v>
      </c>
      <c r="BQ206" t="s">
        <v>177</v>
      </c>
      <c r="BR206" t="s">
        <v>177</v>
      </c>
      <c r="BS206" t="s">
        <v>177</v>
      </c>
      <c r="BT206">
        <f t="shared" si="44"/>
        <v>10</v>
      </c>
      <c r="BV206">
        <v>3</v>
      </c>
      <c r="BW206">
        <v>1</v>
      </c>
      <c r="BX206">
        <v>1</v>
      </c>
      <c r="BY206" t="s">
        <v>180</v>
      </c>
      <c r="BZ206" t="s">
        <v>205</v>
      </c>
      <c r="CA206" t="s">
        <v>177</v>
      </c>
      <c r="CB206" t="s">
        <v>177</v>
      </c>
      <c r="CC206" t="s">
        <v>177</v>
      </c>
      <c r="CD206" t="s">
        <v>177</v>
      </c>
      <c r="CE206" t="s">
        <v>177</v>
      </c>
      <c r="CF206" t="s">
        <v>179</v>
      </c>
      <c r="CG206">
        <v>1</v>
      </c>
      <c r="CH206" t="s">
        <v>205</v>
      </c>
      <c r="CI206" t="s">
        <v>1935</v>
      </c>
      <c r="CJ206" t="s">
        <v>179</v>
      </c>
      <c r="CK206" t="s">
        <v>177</v>
      </c>
      <c r="CL206" t="s">
        <v>179</v>
      </c>
      <c r="CM206" t="s">
        <v>179</v>
      </c>
      <c r="CN206" t="s">
        <v>177</v>
      </c>
      <c r="CO206" t="s">
        <v>177</v>
      </c>
      <c r="CP206" t="s">
        <v>177</v>
      </c>
      <c r="CQ206" t="s">
        <v>177</v>
      </c>
      <c r="CR206" t="s">
        <v>177</v>
      </c>
      <c r="CS206" t="s">
        <v>177</v>
      </c>
      <c r="CW206" t="s">
        <v>186</v>
      </c>
      <c r="CX206" t="s">
        <v>175</v>
      </c>
      <c r="DA206" t="s">
        <v>179</v>
      </c>
      <c r="DB206" t="s">
        <v>179</v>
      </c>
      <c r="DC206" t="s">
        <v>177</v>
      </c>
      <c r="DD206" t="s">
        <v>177</v>
      </c>
      <c r="DE206" s="18">
        <f t="shared" si="45"/>
        <v>2</v>
      </c>
      <c r="DF206" s="23">
        <v>2</v>
      </c>
      <c r="DG206" s="26">
        <f t="shared" si="46"/>
        <v>4</v>
      </c>
      <c r="DH206" s="18" t="s">
        <v>177</v>
      </c>
      <c r="DI206" s="23">
        <v>3</v>
      </c>
      <c r="DJ206" s="26">
        <f t="shared" si="47"/>
        <v>0</v>
      </c>
      <c r="DK206" t="s">
        <v>177</v>
      </c>
      <c r="DL206" t="s">
        <v>177</v>
      </c>
      <c r="DM206" t="s">
        <v>177</v>
      </c>
      <c r="DN206" t="s">
        <v>177</v>
      </c>
      <c r="DO206" s="18">
        <f t="shared" si="43"/>
        <v>0</v>
      </c>
      <c r="DP206" s="23">
        <v>4</v>
      </c>
      <c r="DQ206" s="26">
        <f t="shared" si="48"/>
        <v>0</v>
      </c>
      <c r="DR206" t="s">
        <v>188</v>
      </c>
      <c r="DS206" s="18" t="s">
        <v>188</v>
      </c>
      <c r="DT206" s="23">
        <v>0.5</v>
      </c>
      <c r="DU206" s="26">
        <f t="shared" si="49"/>
        <v>2.5</v>
      </c>
      <c r="DV206" t="s">
        <v>177</v>
      </c>
      <c r="DW206" t="s">
        <v>186</v>
      </c>
      <c r="DX206" s="18">
        <f t="shared" si="50"/>
        <v>3</v>
      </c>
      <c r="DY206" s="23">
        <v>4</v>
      </c>
      <c r="DZ206" s="26">
        <f t="shared" si="51"/>
        <v>12</v>
      </c>
      <c r="EA206" t="s">
        <v>177</v>
      </c>
      <c r="EB206" s="18" t="s">
        <v>177</v>
      </c>
      <c r="EC206" s="23">
        <v>1</v>
      </c>
      <c r="ED206" s="26">
        <f t="shared" si="52"/>
        <v>0</v>
      </c>
      <c r="EE206" t="s">
        <v>177</v>
      </c>
      <c r="EF206" s="18" t="s">
        <v>177</v>
      </c>
      <c r="EG206" s="23">
        <v>1</v>
      </c>
      <c r="EH206" s="26">
        <f t="shared" si="53"/>
        <v>0</v>
      </c>
      <c r="EI206" t="s">
        <v>264</v>
      </c>
      <c r="EJ206" s="18" t="s">
        <v>264</v>
      </c>
      <c r="EK206" s="23">
        <v>0.5</v>
      </c>
      <c r="EL206" s="26">
        <f t="shared" si="54"/>
        <v>3.5</v>
      </c>
      <c r="EM206" t="s">
        <v>177</v>
      </c>
      <c r="EN206" s="18" t="s">
        <v>177</v>
      </c>
      <c r="EO206" s="23">
        <v>0</v>
      </c>
      <c r="EP206" s="3">
        <f t="shared" si="55"/>
        <v>22</v>
      </c>
      <c r="EQ206" s="29">
        <f t="shared" si="56"/>
        <v>17</v>
      </c>
      <c r="ER206">
        <v>1</v>
      </c>
      <c r="ES206" t="s">
        <v>945</v>
      </c>
      <c r="EV206" t="s">
        <v>175</v>
      </c>
      <c r="EW206">
        <v>1</v>
      </c>
      <c r="EX206">
        <v>1</v>
      </c>
      <c r="EY206">
        <v>1</v>
      </c>
      <c r="EZ206">
        <v>1</v>
      </c>
      <c r="FA206">
        <v>1</v>
      </c>
      <c r="FB206">
        <v>1</v>
      </c>
      <c r="FE206">
        <v>1</v>
      </c>
      <c r="FG206" t="s">
        <v>175</v>
      </c>
      <c r="FH206" t="s">
        <v>186</v>
      </c>
      <c r="FI206" t="s">
        <v>187</v>
      </c>
      <c r="FJ206" t="s">
        <v>175</v>
      </c>
      <c r="FK206" t="s">
        <v>179</v>
      </c>
      <c r="FL206" t="s">
        <v>177</v>
      </c>
      <c r="FO206" t="s">
        <v>190</v>
      </c>
      <c r="FP206" t="s">
        <v>191</v>
      </c>
      <c r="FQ206" t="s">
        <v>191</v>
      </c>
      <c r="FR206" t="s">
        <v>191</v>
      </c>
      <c r="FS206" t="s">
        <v>191</v>
      </c>
      <c r="FT206" t="s">
        <v>191</v>
      </c>
      <c r="FU206" t="s">
        <v>190</v>
      </c>
      <c r="FV206" t="s">
        <v>191</v>
      </c>
      <c r="FW206" t="s">
        <v>191</v>
      </c>
      <c r="FX206" t="s">
        <v>191</v>
      </c>
      <c r="FY206">
        <v>0</v>
      </c>
      <c r="FZ206" t="s">
        <v>179</v>
      </c>
      <c r="GA206" t="s">
        <v>2387</v>
      </c>
      <c r="GB206" t="s">
        <v>2388</v>
      </c>
      <c r="GC206" t="s">
        <v>2389</v>
      </c>
      <c r="GD206" t="s">
        <v>633</v>
      </c>
      <c r="GE206" t="s">
        <v>2390</v>
      </c>
      <c r="GX206">
        <v>39717120</v>
      </c>
      <c r="GY206" t="s">
        <v>2391</v>
      </c>
      <c r="GZ206" t="s">
        <v>2392</v>
      </c>
      <c r="HB206">
        <v>205</v>
      </c>
    </row>
    <row r="207" spans="1:210" x14ac:dyDescent="0.25">
      <c r="A207" t="s">
        <v>2393</v>
      </c>
      <c r="B207" t="s">
        <v>2394</v>
      </c>
      <c r="F207" t="s">
        <v>167</v>
      </c>
      <c r="G207" t="s">
        <v>1859</v>
      </c>
      <c r="H207" t="s">
        <v>169</v>
      </c>
      <c r="I207" t="s">
        <v>170</v>
      </c>
      <c r="J207" t="s">
        <v>298</v>
      </c>
      <c r="K207" t="s">
        <v>2395</v>
      </c>
      <c r="L207" t="s">
        <v>2396</v>
      </c>
      <c r="M207">
        <v>2</v>
      </c>
      <c r="N207">
        <v>2</v>
      </c>
      <c r="O207">
        <v>3</v>
      </c>
      <c r="P207" t="s">
        <v>188</v>
      </c>
      <c r="Q207" t="s">
        <v>177</v>
      </c>
      <c r="R207" t="s">
        <v>175</v>
      </c>
      <c r="S207" t="s">
        <v>175</v>
      </c>
      <c r="T207" t="s">
        <v>179</v>
      </c>
      <c r="U207">
        <v>0</v>
      </c>
      <c r="V207">
        <v>0</v>
      </c>
      <c r="W207">
        <v>1</v>
      </c>
      <c r="X207">
        <v>2</v>
      </c>
      <c r="Y207" t="s">
        <v>3404</v>
      </c>
      <c r="Z207" t="s">
        <v>177</v>
      </c>
      <c r="AA207" t="s">
        <v>179</v>
      </c>
      <c r="AB207" t="s">
        <v>179</v>
      </c>
      <c r="AC207" t="s">
        <v>177</v>
      </c>
      <c r="AD207" t="s">
        <v>177</v>
      </c>
      <c r="AE207" t="s">
        <v>177</v>
      </c>
      <c r="AF207" t="s">
        <v>177</v>
      </c>
      <c r="AG207" t="s">
        <v>177</v>
      </c>
      <c r="AH207" t="s">
        <v>177</v>
      </c>
      <c r="AI207" t="s">
        <v>177</v>
      </c>
      <c r="AJ207" t="s">
        <v>177</v>
      </c>
      <c r="AK207" t="s">
        <v>177</v>
      </c>
      <c r="AL207" t="s">
        <v>179</v>
      </c>
      <c r="AM207" t="s">
        <v>177</v>
      </c>
      <c r="AN207" t="s">
        <v>177</v>
      </c>
      <c r="AO207" t="s">
        <v>177</v>
      </c>
      <c r="AP207" t="s">
        <v>177</v>
      </c>
      <c r="AQ207" t="s">
        <v>177</v>
      </c>
      <c r="AR207" t="s">
        <v>175</v>
      </c>
      <c r="AS207" t="s">
        <v>314</v>
      </c>
      <c r="AT207">
        <v>0</v>
      </c>
      <c r="BE207" t="s">
        <v>183</v>
      </c>
      <c r="BF207" t="s">
        <v>177</v>
      </c>
      <c r="BG207" t="s">
        <v>175</v>
      </c>
      <c r="BH207" t="s">
        <v>177</v>
      </c>
      <c r="BI207" t="s">
        <v>188</v>
      </c>
      <c r="BJ207" t="s">
        <v>177</v>
      </c>
      <c r="BK207" t="s">
        <v>177</v>
      </c>
      <c r="BL207" t="s">
        <v>188</v>
      </c>
      <c r="BM207" t="s">
        <v>186</v>
      </c>
      <c r="BN207" t="s">
        <v>179</v>
      </c>
      <c r="BO207" t="s">
        <v>175</v>
      </c>
      <c r="BP207" t="s">
        <v>177</v>
      </c>
      <c r="BQ207" t="s">
        <v>177</v>
      </c>
      <c r="BR207" t="s">
        <v>177</v>
      </c>
      <c r="BS207" t="s">
        <v>177</v>
      </c>
      <c r="BT207">
        <f t="shared" si="44"/>
        <v>28</v>
      </c>
      <c r="BV207">
        <v>2</v>
      </c>
      <c r="BW207">
        <v>1</v>
      </c>
      <c r="BX207">
        <v>1</v>
      </c>
      <c r="BY207" t="s">
        <v>2397</v>
      </c>
      <c r="BZ207" t="s">
        <v>203</v>
      </c>
      <c r="CA207" t="s">
        <v>175</v>
      </c>
      <c r="CB207" t="s">
        <v>177</v>
      </c>
      <c r="CC207" t="s">
        <v>177</v>
      </c>
      <c r="CD207" t="s">
        <v>177</v>
      </c>
      <c r="CE207" t="s">
        <v>177</v>
      </c>
      <c r="CF207" t="s">
        <v>175</v>
      </c>
      <c r="CG207">
        <v>0</v>
      </c>
      <c r="CW207" t="s">
        <v>186</v>
      </c>
      <c r="CX207" t="s">
        <v>175</v>
      </c>
      <c r="DA207" t="s">
        <v>175</v>
      </c>
      <c r="DB207" t="s">
        <v>177</v>
      </c>
      <c r="DC207" t="s">
        <v>177</v>
      </c>
      <c r="DD207" t="s">
        <v>177</v>
      </c>
      <c r="DE207" s="18">
        <f t="shared" si="45"/>
        <v>2</v>
      </c>
      <c r="DF207" s="23">
        <v>2</v>
      </c>
      <c r="DG207" s="26">
        <f t="shared" si="46"/>
        <v>4</v>
      </c>
      <c r="DH207" s="18" t="s">
        <v>177</v>
      </c>
      <c r="DI207" s="23">
        <v>3</v>
      </c>
      <c r="DJ207" s="26">
        <f t="shared" si="47"/>
        <v>0</v>
      </c>
      <c r="DK207" t="s">
        <v>177</v>
      </c>
      <c r="DL207" t="s">
        <v>177</v>
      </c>
      <c r="DM207" t="s">
        <v>177</v>
      </c>
      <c r="DN207" t="s">
        <v>177</v>
      </c>
      <c r="DO207" s="18">
        <f t="shared" si="43"/>
        <v>0</v>
      </c>
      <c r="DP207" s="23">
        <v>4</v>
      </c>
      <c r="DQ207" s="26">
        <f t="shared" si="48"/>
        <v>0</v>
      </c>
      <c r="DR207" t="s">
        <v>235</v>
      </c>
      <c r="DS207" s="18" t="s">
        <v>235</v>
      </c>
      <c r="DT207" s="23">
        <v>0.5</v>
      </c>
      <c r="DU207" s="26">
        <f t="shared" si="49"/>
        <v>3</v>
      </c>
      <c r="DV207" t="s">
        <v>177</v>
      </c>
      <c r="DW207" t="s">
        <v>175</v>
      </c>
      <c r="DX207" s="18">
        <f t="shared" si="50"/>
        <v>2</v>
      </c>
      <c r="DY207" s="23">
        <v>4</v>
      </c>
      <c r="DZ207" s="26">
        <f t="shared" si="51"/>
        <v>8</v>
      </c>
      <c r="EA207" t="s">
        <v>177</v>
      </c>
      <c r="EB207" s="18" t="s">
        <v>177</v>
      </c>
      <c r="EC207" s="23">
        <v>1</v>
      </c>
      <c r="ED207" s="26">
        <f t="shared" si="52"/>
        <v>0</v>
      </c>
      <c r="EE207" t="s">
        <v>177</v>
      </c>
      <c r="EF207" s="18" t="s">
        <v>177</v>
      </c>
      <c r="EG207" s="23">
        <v>1</v>
      </c>
      <c r="EH207" s="26">
        <f t="shared" si="53"/>
        <v>0</v>
      </c>
      <c r="EI207" t="s">
        <v>264</v>
      </c>
      <c r="EJ207" s="18" t="s">
        <v>264</v>
      </c>
      <c r="EK207" s="23">
        <v>0.5</v>
      </c>
      <c r="EL207" s="26">
        <f t="shared" si="54"/>
        <v>3.5</v>
      </c>
      <c r="EM207" t="s">
        <v>177</v>
      </c>
      <c r="EN207" s="18" t="s">
        <v>177</v>
      </c>
      <c r="EO207" s="23">
        <v>0</v>
      </c>
      <c r="EP207" s="3">
        <f t="shared" si="55"/>
        <v>18.5</v>
      </c>
      <c r="EQ207" s="29">
        <f t="shared" si="56"/>
        <v>17</v>
      </c>
      <c r="ER207">
        <v>1</v>
      </c>
      <c r="ES207" t="s">
        <v>945</v>
      </c>
      <c r="EV207" t="s">
        <v>188</v>
      </c>
      <c r="EW207">
        <v>1</v>
      </c>
      <c r="EX207">
        <v>1</v>
      </c>
      <c r="EY207">
        <v>1</v>
      </c>
      <c r="EZ207">
        <v>1</v>
      </c>
      <c r="FA207">
        <v>1</v>
      </c>
      <c r="FB207">
        <v>1</v>
      </c>
      <c r="FE207">
        <v>1</v>
      </c>
      <c r="FG207" t="s">
        <v>186</v>
      </c>
      <c r="FH207" t="s">
        <v>175</v>
      </c>
      <c r="FI207" t="s">
        <v>187</v>
      </c>
      <c r="FJ207" t="s">
        <v>186</v>
      </c>
      <c r="FK207" t="s">
        <v>177</v>
      </c>
      <c r="FL207" t="s">
        <v>177</v>
      </c>
      <c r="FO207" t="s">
        <v>191</v>
      </c>
      <c r="FP207" t="s">
        <v>190</v>
      </c>
      <c r="FQ207" t="s">
        <v>191</v>
      </c>
      <c r="FR207" t="s">
        <v>191</v>
      </c>
      <c r="FS207" t="s">
        <v>191</v>
      </c>
      <c r="FT207" t="s">
        <v>191</v>
      </c>
      <c r="FU207" t="s">
        <v>190</v>
      </c>
      <c r="FV207" t="s">
        <v>191</v>
      </c>
      <c r="FW207" t="s">
        <v>191</v>
      </c>
      <c r="FX207" t="s">
        <v>191</v>
      </c>
      <c r="FY207">
        <v>0</v>
      </c>
      <c r="FZ207" t="s">
        <v>179</v>
      </c>
      <c r="GA207" t="s">
        <v>2398</v>
      </c>
      <c r="GB207" t="s">
        <v>2399</v>
      </c>
      <c r="GC207" t="s">
        <v>2400</v>
      </c>
      <c r="GD207" t="s">
        <v>2401</v>
      </c>
      <c r="GE207" t="s">
        <v>622</v>
      </c>
      <c r="GX207">
        <v>39717122</v>
      </c>
      <c r="GY207" t="s">
        <v>2402</v>
      </c>
      <c r="GZ207" t="s">
        <v>2403</v>
      </c>
      <c r="HB207">
        <v>206</v>
      </c>
    </row>
    <row r="208" spans="1:210" x14ac:dyDescent="0.25">
      <c r="A208" t="s">
        <v>2404</v>
      </c>
      <c r="B208" t="s">
        <v>2405</v>
      </c>
      <c r="F208" t="s">
        <v>167</v>
      </c>
      <c r="G208" t="s">
        <v>1859</v>
      </c>
      <c r="H208" t="s">
        <v>169</v>
      </c>
      <c r="I208" t="s">
        <v>170</v>
      </c>
      <c r="J208" t="s">
        <v>298</v>
      </c>
      <c r="K208" t="s">
        <v>2406</v>
      </c>
      <c r="L208" t="s">
        <v>2407</v>
      </c>
      <c r="M208">
        <v>2</v>
      </c>
      <c r="N208">
        <v>2</v>
      </c>
      <c r="O208">
        <v>2</v>
      </c>
      <c r="P208" t="s">
        <v>176</v>
      </c>
      <c r="Q208" t="s">
        <v>179</v>
      </c>
      <c r="R208" t="s">
        <v>186</v>
      </c>
      <c r="S208" t="s">
        <v>187</v>
      </c>
      <c r="T208" t="s">
        <v>177</v>
      </c>
      <c r="U208">
        <v>0</v>
      </c>
      <c r="V208">
        <v>0</v>
      </c>
      <c r="W208">
        <v>1</v>
      </c>
      <c r="X208">
        <v>1</v>
      </c>
      <c r="Y208" t="s">
        <v>3384</v>
      </c>
      <c r="Z208" t="s">
        <v>177</v>
      </c>
      <c r="AA208" t="s">
        <v>179</v>
      </c>
      <c r="AB208" t="s">
        <v>177</v>
      </c>
      <c r="AC208" t="s">
        <v>177</v>
      </c>
      <c r="AD208" t="s">
        <v>177</v>
      </c>
      <c r="AE208" t="s">
        <v>179</v>
      </c>
      <c r="AF208" t="s">
        <v>177</v>
      </c>
      <c r="AG208" t="s">
        <v>177</v>
      </c>
      <c r="AH208" t="s">
        <v>177</v>
      </c>
      <c r="AI208" t="s">
        <v>177</v>
      </c>
      <c r="AJ208" t="s">
        <v>177</v>
      </c>
      <c r="AK208" t="s">
        <v>179</v>
      </c>
      <c r="AL208" t="s">
        <v>177</v>
      </c>
      <c r="AM208" t="s">
        <v>177</v>
      </c>
      <c r="AN208" t="s">
        <v>177</v>
      </c>
      <c r="AO208" t="s">
        <v>177</v>
      </c>
      <c r="AP208" t="s">
        <v>177</v>
      </c>
      <c r="AQ208" t="s">
        <v>177</v>
      </c>
      <c r="AR208" t="s">
        <v>179</v>
      </c>
      <c r="AS208" t="s">
        <v>205</v>
      </c>
      <c r="AT208">
        <v>0</v>
      </c>
      <c r="BE208" t="s">
        <v>188</v>
      </c>
      <c r="BF208" t="s">
        <v>177</v>
      </c>
      <c r="BG208" t="s">
        <v>177</v>
      </c>
      <c r="BH208" t="s">
        <v>177</v>
      </c>
      <c r="BI208" t="s">
        <v>175</v>
      </c>
      <c r="BJ208" t="s">
        <v>177</v>
      </c>
      <c r="BK208" t="s">
        <v>177</v>
      </c>
      <c r="BL208" t="s">
        <v>186</v>
      </c>
      <c r="BM208" t="s">
        <v>175</v>
      </c>
      <c r="BN208" t="s">
        <v>177</v>
      </c>
      <c r="BO208" t="s">
        <v>186</v>
      </c>
      <c r="BP208" t="s">
        <v>177</v>
      </c>
      <c r="BQ208" t="s">
        <v>177</v>
      </c>
      <c r="BR208" t="s">
        <v>177</v>
      </c>
      <c r="BS208" t="s">
        <v>177</v>
      </c>
      <c r="BT208">
        <f t="shared" si="44"/>
        <v>15</v>
      </c>
      <c r="BV208">
        <v>3</v>
      </c>
      <c r="BW208">
        <v>1</v>
      </c>
      <c r="BX208">
        <v>1</v>
      </c>
      <c r="BY208" t="s">
        <v>204</v>
      </c>
      <c r="BZ208" t="s">
        <v>205</v>
      </c>
      <c r="CA208" t="s">
        <v>177</v>
      </c>
      <c r="CB208" t="s">
        <v>177</v>
      </c>
      <c r="CC208" t="s">
        <v>179</v>
      </c>
      <c r="CD208" t="s">
        <v>177</v>
      </c>
      <c r="CE208" t="s">
        <v>177</v>
      </c>
      <c r="CF208" t="s">
        <v>187</v>
      </c>
      <c r="CG208">
        <v>1</v>
      </c>
      <c r="CH208" t="s">
        <v>376</v>
      </c>
      <c r="CI208" t="s">
        <v>1157</v>
      </c>
      <c r="CJ208" t="s">
        <v>179</v>
      </c>
      <c r="CK208" t="s">
        <v>179</v>
      </c>
      <c r="CL208" t="s">
        <v>177</v>
      </c>
      <c r="CM208" t="s">
        <v>179</v>
      </c>
      <c r="CN208" t="s">
        <v>177</v>
      </c>
      <c r="CO208" t="s">
        <v>177</v>
      </c>
      <c r="CP208" t="s">
        <v>177</v>
      </c>
      <c r="CQ208" t="s">
        <v>177</v>
      </c>
      <c r="CR208" t="s">
        <v>177</v>
      </c>
      <c r="CS208" t="s">
        <v>177</v>
      </c>
      <c r="CW208" t="s">
        <v>187</v>
      </c>
      <c r="CX208" t="s">
        <v>187</v>
      </c>
      <c r="DA208" t="s">
        <v>177</v>
      </c>
      <c r="DB208" t="s">
        <v>177</v>
      </c>
      <c r="DC208" t="s">
        <v>177</v>
      </c>
      <c r="DD208" t="s">
        <v>177</v>
      </c>
      <c r="DE208" s="18">
        <f t="shared" si="45"/>
        <v>0</v>
      </c>
      <c r="DF208" s="23">
        <v>2</v>
      </c>
      <c r="DG208" s="26">
        <f t="shared" si="46"/>
        <v>0</v>
      </c>
      <c r="DH208" s="18" t="s">
        <v>177</v>
      </c>
      <c r="DI208" s="23">
        <v>3</v>
      </c>
      <c r="DJ208" s="26">
        <f t="shared" si="47"/>
        <v>0</v>
      </c>
      <c r="DK208" t="s">
        <v>177</v>
      </c>
      <c r="DL208" t="s">
        <v>177</v>
      </c>
      <c r="DM208" t="s">
        <v>179</v>
      </c>
      <c r="DN208" t="s">
        <v>177</v>
      </c>
      <c r="DO208" s="18">
        <f t="shared" si="43"/>
        <v>1</v>
      </c>
      <c r="DP208" s="23">
        <v>4</v>
      </c>
      <c r="DQ208" s="26">
        <f t="shared" si="48"/>
        <v>4</v>
      </c>
      <c r="DR208" t="s">
        <v>186</v>
      </c>
      <c r="DS208" s="18" t="s">
        <v>186</v>
      </c>
      <c r="DT208" s="23">
        <v>0.5</v>
      </c>
      <c r="DU208" s="26">
        <f t="shared" si="49"/>
        <v>1.5</v>
      </c>
      <c r="DV208" t="s">
        <v>177</v>
      </c>
      <c r="DW208" t="s">
        <v>186</v>
      </c>
      <c r="DX208" s="18">
        <f t="shared" si="50"/>
        <v>3</v>
      </c>
      <c r="DY208" s="23">
        <v>4</v>
      </c>
      <c r="DZ208" s="26">
        <f t="shared" si="51"/>
        <v>12</v>
      </c>
      <c r="EA208" t="s">
        <v>177</v>
      </c>
      <c r="EB208" s="18" t="s">
        <v>177</v>
      </c>
      <c r="EC208" s="23">
        <v>1</v>
      </c>
      <c r="ED208" s="26">
        <f t="shared" si="52"/>
        <v>0</v>
      </c>
      <c r="EE208" t="s">
        <v>177</v>
      </c>
      <c r="EF208" s="18" t="s">
        <v>177</v>
      </c>
      <c r="EG208" s="23">
        <v>1</v>
      </c>
      <c r="EH208" s="26">
        <f t="shared" si="53"/>
        <v>0</v>
      </c>
      <c r="EI208" t="s">
        <v>264</v>
      </c>
      <c r="EJ208" s="18" t="s">
        <v>264</v>
      </c>
      <c r="EK208" s="23">
        <v>0.5</v>
      </c>
      <c r="EL208" s="26">
        <f t="shared" si="54"/>
        <v>3.5</v>
      </c>
      <c r="EM208" t="s">
        <v>177</v>
      </c>
      <c r="EN208" s="18" t="s">
        <v>177</v>
      </c>
      <c r="EO208" s="23">
        <v>0</v>
      </c>
      <c r="EP208" s="3">
        <f t="shared" si="55"/>
        <v>21</v>
      </c>
      <c r="EQ208" s="29">
        <f t="shared" si="56"/>
        <v>14</v>
      </c>
      <c r="ER208">
        <v>1</v>
      </c>
      <c r="ES208" t="s">
        <v>945</v>
      </c>
      <c r="EV208" t="s">
        <v>186</v>
      </c>
      <c r="EW208">
        <v>1</v>
      </c>
      <c r="EX208">
        <v>1</v>
      </c>
      <c r="EY208">
        <v>1</v>
      </c>
      <c r="EZ208">
        <v>1</v>
      </c>
      <c r="FA208">
        <v>0</v>
      </c>
      <c r="FE208">
        <v>1</v>
      </c>
      <c r="FG208" t="s">
        <v>186</v>
      </c>
      <c r="FH208" t="s">
        <v>187</v>
      </c>
      <c r="FI208" t="s">
        <v>175</v>
      </c>
      <c r="FJ208" t="s">
        <v>186</v>
      </c>
      <c r="FK208" t="s">
        <v>179</v>
      </c>
      <c r="FL208" t="s">
        <v>177</v>
      </c>
      <c r="FO208" t="s">
        <v>190</v>
      </c>
      <c r="FP208" t="s">
        <v>191</v>
      </c>
      <c r="FQ208" t="s">
        <v>191</v>
      </c>
      <c r="FR208" t="s">
        <v>191</v>
      </c>
      <c r="FS208" t="s">
        <v>191</v>
      </c>
      <c r="FT208" t="s">
        <v>191</v>
      </c>
      <c r="FU208" t="s">
        <v>191</v>
      </c>
      <c r="FV208" t="s">
        <v>191</v>
      </c>
      <c r="FW208" t="s">
        <v>191</v>
      </c>
      <c r="FX208" t="s">
        <v>191</v>
      </c>
      <c r="FY208">
        <v>0</v>
      </c>
      <c r="FZ208" t="s">
        <v>179</v>
      </c>
      <c r="GA208" t="s">
        <v>2408</v>
      </c>
      <c r="GB208" t="s">
        <v>2409</v>
      </c>
      <c r="GC208" t="s">
        <v>2410</v>
      </c>
      <c r="GD208" t="s">
        <v>751</v>
      </c>
      <c r="GE208" t="s">
        <v>2411</v>
      </c>
      <c r="GX208">
        <v>39717123</v>
      </c>
      <c r="GY208" t="s">
        <v>2412</v>
      </c>
      <c r="GZ208" t="s">
        <v>2413</v>
      </c>
      <c r="HB208">
        <v>207</v>
      </c>
    </row>
    <row r="209" spans="1:210" x14ac:dyDescent="0.25">
      <c r="A209" t="s">
        <v>2414</v>
      </c>
      <c r="B209" t="s">
        <v>2415</v>
      </c>
      <c r="F209" t="s">
        <v>167</v>
      </c>
      <c r="G209" t="s">
        <v>1859</v>
      </c>
      <c r="H209" t="s">
        <v>169</v>
      </c>
      <c r="I209" t="s">
        <v>170</v>
      </c>
      <c r="J209" t="s">
        <v>298</v>
      </c>
      <c r="K209" t="s">
        <v>2416</v>
      </c>
      <c r="L209" t="s">
        <v>2417</v>
      </c>
      <c r="M209">
        <v>1</v>
      </c>
      <c r="N209">
        <v>1</v>
      </c>
      <c r="O209">
        <v>2</v>
      </c>
      <c r="P209" t="s">
        <v>188</v>
      </c>
      <c r="Q209" t="s">
        <v>179</v>
      </c>
      <c r="R209" t="s">
        <v>175</v>
      </c>
      <c r="S209" t="s">
        <v>175</v>
      </c>
      <c r="T209" t="s">
        <v>177</v>
      </c>
      <c r="U209">
        <v>0</v>
      </c>
      <c r="V209">
        <v>0</v>
      </c>
      <c r="W209">
        <v>1</v>
      </c>
      <c r="X209">
        <v>2</v>
      </c>
      <c r="Y209" t="s">
        <v>3399</v>
      </c>
      <c r="Z209" t="s">
        <v>177</v>
      </c>
      <c r="AA209" t="s">
        <v>177</v>
      </c>
      <c r="AB209" t="s">
        <v>179</v>
      </c>
      <c r="AC209" t="s">
        <v>177</v>
      </c>
      <c r="AD209" t="s">
        <v>177</v>
      </c>
      <c r="AE209" t="s">
        <v>179</v>
      </c>
      <c r="AF209" t="s">
        <v>177</v>
      </c>
      <c r="AG209" t="s">
        <v>177</v>
      </c>
      <c r="AH209" t="s">
        <v>177</v>
      </c>
      <c r="AI209" t="s">
        <v>177</v>
      </c>
      <c r="AJ209" t="s">
        <v>177</v>
      </c>
      <c r="AK209" t="s">
        <v>179</v>
      </c>
      <c r="AL209" t="s">
        <v>177</v>
      </c>
      <c r="AM209" t="s">
        <v>177</v>
      </c>
      <c r="AN209" t="s">
        <v>177</v>
      </c>
      <c r="AO209" t="s">
        <v>177</v>
      </c>
      <c r="AP209" t="s">
        <v>177</v>
      </c>
      <c r="AQ209" t="s">
        <v>177</v>
      </c>
      <c r="AR209" t="s">
        <v>175</v>
      </c>
      <c r="AS209" t="s">
        <v>181</v>
      </c>
      <c r="AT209">
        <v>0</v>
      </c>
      <c r="BE209" t="s">
        <v>183</v>
      </c>
      <c r="BF209" t="s">
        <v>177</v>
      </c>
      <c r="BG209" t="s">
        <v>177</v>
      </c>
      <c r="BH209" t="s">
        <v>177</v>
      </c>
      <c r="BI209" t="s">
        <v>186</v>
      </c>
      <c r="BJ209" t="s">
        <v>177</v>
      </c>
      <c r="BK209" t="s">
        <v>177</v>
      </c>
      <c r="BL209" t="s">
        <v>188</v>
      </c>
      <c r="BM209" t="s">
        <v>175</v>
      </c>
      <c r="BN209" t="s">
        <v>177</v>
      </c>
      <c r="BO209" t="s">
        <v>177</v>
      </c>
      <c r="BP209" t="s">
        <v>177</v>
      </c>
      <c r="BQ209" t="s">
        <v>177</v>
      </c>
      <c r="BR209" t="s">
        <v>177</v>
      </c>
      <c r="BS209" t="s">
        <v>177</v>
      </c>
      <c r="BT209">
        <f t="shared" si="44"/>
        <v>20</v>
      </c>
      <c r="BV209">
        <v>2</v>
      </c>
      <c r="BW209">
        <v>1</v>
      </c>
      <c r="BX209">
        <v>1</v>
      </c>
      <c r="BY209" t="s">
        <v>301</v>
      </c>
      <c r="BZ209" t="s">
        <v>180</v>
      </c>
      <c r="CA209" t="s">
        <v>175</v>
      </c>
      <c r="CB209" t="s">
        <v>177</v>
      </c>
      <c r="CC209" t="s">
        <v>179</v>
      </c>
      <c r="CD209" t="s">
        <v>177</v>
      </c>
      <c r="CE209" t="s">
        <v>179</v>
      </c>
      <c r="CF209" t="s">
        <v>188</v>
      </c>
      <c r="CG209">
        <v>1</v>
      </c>
      <c r="CH209" t="s">
        <v>314</v>
      </c>
      <c r="CI209" t="s">
        <v>1157</v>
      </c>
      <c r="CJ209" t="s">
        <v>179</v>
      </c>
      <c r="CK209" t="s">
        <v>179</v>
      </c>
      <c r="CL209" t="s">
        <v>177</v>
      </c>
      <c r="CM209" t="s">
        <v>179</v>
      </c>
      <c r="CN209" t="s">
        <v>177</v>
      </c>
      <c r="CO209" t="s">
        <v>177</v>
      </c>
      <c r="CP209" t="s">
        <v>177</v>
      </c>
      <c r="CQ209" t="s">
        <v>177</v>
      </c>
      <c r="CR209" t="s">
        <v>177</v>
      </c>
      <c r="CS209" t="s">
        <v>177</v>
      </c>
      <c r="CW209" t="s">
        <v>186</v>
      </c>
      <c r="CX209" t="s">
        <v>175</v>
      </c>
      <c r="DA209" t="s">
        <v>186</v>
      </c>
      <c r="DB209" t="s">
        <v>179</v>
      </c>
      <c r="DC209" t="s">
        <v>177</v>
      </c>
      <c r="DD209" t="s">
        <v>177</v>
      </c>
      <c r="DE209" s="18">
        <f t="shared" si="45"/>
        <v>4</v>
      </c>
      <c r="DF209" s="23">
        <v>2</v>
      </c>
      <c r="DG209" s="26">
        <f t="shared" si="46"/>
        <v>8</v>
      </c>
      <c r="DH209" s="18" t="s">
        <v>177</v>
      </c>
      <c r="DI209" s="23">
        <v>3</v>
      </c>
      <c r="DJ209" s="26">
        <f t="shared" si="47"/>
        <v>0</v>
      </c>
      <c r="DK209" t="s">
        <v>177</v>
      </c>
      <c r="DL209" t="s">
        <v>177</v>
      </c>
      <c r="DM209" t="s">
        <v>177</v>
      </c>
      <c r="DN209" t="s">
        <v>175</v>
      </c>
      <c r="DO209" s="18">
        <f t="shared" si="43"/>
        <v>2</v>
      </c>
      <c r="DP209" s="23">
        <v>4</v>
      </c>
      <c r="DQ209" s="26">
        <f t="shared" si="48"/>
        <v>8</v>
      </c>
      <c r="DR209" t="s">
        <v>187</v>
      </c>
      <c r="DS209" s="18" t="s">
        <v>187</v>
      </c>
      <c r="DT209" s="23">
        <v>0.5</v>
      </c>
      <c r="DU209" s="26">
        <f t="shared" si="49"/>
        <v>2</v>
      </c>
      <c r="DV209" t="s">
        <v>177</v>
      </c>
      <c r="DW209" t="s">
        <v>186</v>
      </c>
      <c r="DX209" s="18">
        <f t="shared" si="50"/>
        <v>3</v>
      </c>
      <c r="DY209" s="23">
        <v>4</v>
      </c>
      <c r="DZ209" s="26">
        <f t="shared" si="51"/>
        <v>12</v>
      </c>
      <c r="EA209" t="s">
        <v>177</v>
      </c>
      <c r="EB209" s="18" t="s">
        <v>177</v>
      </c>
      <c r="EC209" s="23">
        <v>1</v>
      </c>
      <c r="ED209" s="26">
        <f t="shared" si="52"/>
        <v>0</v>
      </c>
      <c r="EE209" t="s">
        <v>177</v>
      </c>
      <c r="EF209" s="18" t="s">
        <v>177</v>
      </c>
      <c r="EG209" s="23">
        <v>1</v>
      </c>
      <c r="EH209" s="26">
        <f t="shared" si="53"/>
        <v>0</v>
      </c>
      <c r="EI209" t="s">
        <v>264</v>
      </c>
      <c r="EJ209" s="18" t="s">
        <v>264</v>
      </c>
      <c r="EK209" s="23">
        <v>0.5</v>
      </c>
      <c r="EL209" s="26">
        <f t="shared" si="54"/>
        <v>3.5</v>
      </c>
      <c r="EM209" t="s">
        <v>177</v>
      </c>
      <c r="EN209" s="18" t="s">
        <v>177</v>
      </c>
      <c r="EO209" s="23">
        <v>0</v>
      </c>
      <c r="EP209" s="3">
        <f t="shared" si="55"/>
        <v>33.5</v>
      </c>
      <c r="EQ209" s="29">
        <f t="shared" si="56"/>
        <v>20</v>
      </c>
      <c r="ER209">
        <v>1</v>
      </c>
      <c r="ES209" t="s">
        <v>2418</v>
      </c>
      <c r="EV209" t="s">
        <v>186</v>
      </c>
      <c r="EW209">
        <v>1</v>
      </c>
      <c r="EX209">
        <v>1</v>
      </c>
      <c r="EY209">
        <v>1</v>
      </c>
      <c r="EZ209">
        <v>1</v>
      </c>
      <c r="FA209">
        <v>0</v>
      </c>
      <c r="FE209">
        <v>1</v>
      </c>
      <c r="FG209" t="s">
        <v>186</v>
      </c>
      <c r="FH209" t="s">
        <v>187</v>
      </c>
      <c r="FI209" t="s">
        <v>188</v>
      </c>
      <c r="FJ209" t="s">
        <v>175</v>
      </c>
      <c r="FK209" t="s">
        <v>177</v>
      </c>
      <c r="FL209" t="s">
        <v>177</v>
      </c>
      <c r="FO209" t="s">
        <v>190</v>
      </c>
      <c r="FP209" t="s">
        <v>190</v>
      </c>
      <c r="FQ209" t="s">
        <v>191</v>
      </c>
      <c r="FR209" t="s">
        <v>191</v>
      </c>
      <c r="FS209" t="s">
        <v>191</v>
      </c>
      <c r="FT209" t="s">
        <v>191</v>
      </c>
      <c r="FU209" t="s">
        <v>191</v>
      </c>
      <c r="FV209" t="s">
        <v>191</v>
      </c>
      <c r="FW209" t="s">
        <v>191</v>
      </c>
      <c r="FX209" t="s">
        <v>191</v>
      </c>
      <c r="FY209">
        <v>0</v>
      </c>
      <c r="FZ209" t="s">
        <v>179</v>
      </c>
      <c r="GA209" t="s">
        <v>2419</v>
      </c>
      <c r="GB209" t="s">
        <v>2420</v>
      </c>
      <c r="GC209" t="s">
        <v>2421</v>
      </c>
      <c r="GD209" t="s">
        <v>2422</v>
      </c>
      <c r="GE209" t="s">
        <v>1370</v>
      </c>
      <c r="GX209">
        <v>39717124</v>
      </c>
      <c r="GY209" t="s">
        <v>2423</v>
      </c>
      <c r="GZ209" t="s">
        <v>2424</v>
      </c>
      <c r="HB209">
        <v>208</v>
      </c>
    </row>
    <row r="210" spans="1:210" x14ac:dyDescent="0.25">
      <c r="A210" t="s">
        <v>2425</v>
      </c>
      <c r="B210" t="s">
        <v>2426</v>
      </c>
      <c r="F210" t="s">
        <v>167</v>
      </c>
      <c r="G210" t="s">
        <v>1859</v>
      </c>
      <c r="H210" t="s">
        <v>169</v>
      </c>
      <c r="I210" t="s">
        <v>170</v>
      </c>
      <c r="J210" t="s">
        <v>298</v>
      </c>
      <c r="K210" t="s">
        <v>2427</v>
      </c>
      <c r="L210" t="s">
        <v>2428</v>
      </c>
      <c r="M210">
        <v>2</v>
      </c>
      <c r="N210">
        <v>1</v>
      </c>
      <c r="O210">
        <v>2</v>
      </c>
      <c r="P210" t="s">
        <v>188</v>
      </c>
      <c r="Q210" t="s">
        <v>186</v>
      </c>
      <c r="R210" t="s">
        <v>177</v>
      </c>
      <c r="S210" t="s">
        <v>175</v>
      </c>
      <c r="T210" t="s">
        <v>177</v>
      </c>
      <c r="U210">
        <v>0</v>
      </c>
      <c r="V210">
        <v>0</v>
      </c>
      <c r="W210">
        <v>1</v>
      </c>
      <c r="X210">
        <v>2</v>
      </c>
      <c r="Y210" t="s">
        <v>3377</v>
      </c>
      <c r="Z210" t="s">
        <v>177</v>
      </c>
      <c r="AA210" t="s">
        <v>179</v>
      </c>
      <c r="AB210" t="s">
        <v>179</v>
      </c>
      <c r="AC210" t="s">
        <v>177</v>
      </c>
      <c r="AD210" t="s">
        <v>177</v>
      </c>
      <c r="AE210" t="s">
        <v>177</v>
      </c>
      <c r="AF210" t="s">
        <v>177</v>
      </c>
      <c r="AG210" t="s">
        <v>177</v>
      </c>
      <c r="AH210" t="s">
        <v>177</v>
      </c>
      <c r="AI210" t="s">
        <v>177</v>
      </c>
      <c r="AJ210" t="s">
        <v>177</v>
      </c>
      <c r="AK210" t="s">
        <v>179</v>
      </c>
      <c r="AL210" t="s">
        <v>177</v>
      </c>
      <c r="AM210" t="s">
        <v>177</v>
      </c>
      <c r="AN210" t="s">
        <v>177</v>
      </c>
      <c r="AO210" t="s">
        <v>177</v>
      </c>
      <c r="AP210" t="s">
        <v>177</v>
      </c>
      <c r="AQ210" t="s">
        <v>177</v>
      </c>
      <c r="AR210" t="s">
        <v>179</v>
      </c>
      <c r="AS210" t="s">
        <v>183</v>
      </c>
      <c r="AT210">
        <v>0</v>
      </c>
      <c r="BE210" t="s">
        <v>188</v>
      </c>
      <c r="BF210" t="s">
        <v>177</v>
      </c>
      <c r="BG210" t="s">
        <v>177</v>
      </c>
      <c r="BH210" t="s">
        <v>177</v>
      </c>
      <c r="BI210" t="s">
        <v>177</v>
      </c>
      <c r="BJ210" t="s">
        <v>177</v>
      </c>
      <c r="BK210" t="s">
        <v>177</v>
      </c>
      <c r="BL210" t="s">
        <v>186</v>
      </c>
      <c r="BM210" t="s">
        <v>177</v>
      </c>
      <c r="BN210" t="s">
        <v>177</v>
      </c>
      <c r="BO210" t="s">
        <v>175</v>
      </c>
      <c r="BP210" t="s">
        <v>177</v>
      </c>
      <c r="BQ210" t="s">
        <v>177</v>
      </c>
      <c r="BR210" t="s">
        <v>177</v>
      </c>
      <c r="BS210" t="s">
        <v>177</v>
      </c>
      <c r="BT210">
        <f t="shared" si="44"/>
        <v>10</v>
      </c>
      <c r="BV210">
        <v>3</v>
      </c>
      <c r="BW210">
        <v>1</v>
      </c>
      <c r="BX210">
        <v>1</v>
      </c>
      <c r="BY210" t="s">
        <v>376</v>
      </c>
      <c r="BZ210" t="s">
        <v>181</v>
      </c>
      <c r="CA210" t="s">
        <v>179</v>
      </c>
      <c r="CB210" t="s">
        <v>177</v>
      </c>
      <c r="CC210" t="s">
        <v>179</v>
      </c>
      <c r="CD210" t="s">
        <v>179</v>
      </c>
      <c r="CE210" t="s">
        <v>186</v>
      </c>
      <c r="CF210" t="s">
        <v>235</v>
      </c>
      <c r="CG210">
        <v>1</v>
      </c>
      <c r="CH210" t="s">
        <v>288</v>
      </c>
      <c r="CI210" t="s">
        <v>1157</v>
      </c>
      <c r="CJ210" t="s">
        <v>179</v>
      </c>
      <c r="CK210" t="s">
        <v>179</v>
      </c>
      <c r="CL210" t="s">
        <v>177</v>
      </c>
      <c r="CM210" t="s">
        <v>179</v>
      </c>
      <c r="CN210" t="s">
        <v>177</v>
      </c>
      <c r="CO210" t="s">
        <v>177</v>
      </c>
      <c r="CP210" t="s">
        <v>177</v>
      </c>
      <c r="CQ210" t="s">
        <v>177</v>
      </c>
      <c r="CR210" t="s">
        <v>177</v>
      </c>
      <c r="CS210" t="s">
        <v>177</v>
      </c>
      <c r="CW210" t="s">
        <v>175</v>
      </c>
      <c r="CX210" t="s">
        <v>186</v>
      </c>
      <c r="DA210" t="s">
        <v>179</v>
      </c>
      <c r="DB210" t="s">
        <v>186</v>
      </c>
      <c r="DC210" t="s">
        <v>177</v>
      </c>
      <c r="DD210" t="s">
        <v>177</v>
      </c>
      <c r="DE210" s="18">
        <f t="shared" si="45"/>
        <v>4</v>
      </c>
      <c r="DF210" s="23">
        <v>2</v>
      </c>
      <c r="DG210" s="26">
        <f t="shared" si="46"/>
        <v>8</v>
      </c>
      <c r="DH210" s="18" t="s">
        <v>177</v>
      </c>
      <c r="DI210" s="23">
        <v>3</v>
      </c>
      <c r="DJ210" s="26">
        <f t="shared" si="47"/>
        <v>0</v>
      </c>
      <c r="DK210" t="s">
        <v>177</v>
      </c>
      <c r="DL210" t="s">
        <v>177</v>
      </c>
      <c r="DM210" t="s">
        <v>177</v>
      </c>
      <c r="DN210" t="s">
        <v>186</v>
      </c>
      <c r="DO210" s="18">
        <f t="shared" si="43"/>
        <v>3</v>
      </c>
      <c r="DP210" s="23">
        <v>4</v>
      </c>
      <c r="DQ210" s="26">
        <f t="shared" si="48"/>
        <v>12</v>
      </c>
      <c r="DR210" t="s">
        <v>235</v>
      </c>
      <c r="DS210" s="18" t="s">
        <v>235</v>
      </c>
      <c r="DT210" s="23">
        <v>0.5</v>
      </c>
      <c r="DU210" s="26">
        <f t="shared" si="49"/>
        <v>3</v>
      </c>
      <c r="DV210" t="s">
        <v>177</v>
      </c>
      <c r="DW210" t="s">
        <v>187</v>
      </c>
      <c r="DX210" s="18">
        <f t="shared" si="50"/>
        <v>4</v>
      </c>
      <c r="DY210" s="23">
        <v>4</v>
      </c>
      <c r="DZ210" s="26">
        <f t="shared" si="51"/>
        <v>16</v>
      </c>
      <c r="EA210" t="s">
        <v>177</v>
      </c>
      <c r="EB210" s="18" t="s">
        <v>177</v>
      </c>
      <c r="EC210" s="23">
        <v>1</v>
      </c>
      <c r="ED210" s="26">
        <f t="shared" si="52"/>
        <v>0</v>
      </c>
      <c r="EE210" t="s">
        <v>177</v>
      </c>
      <c r="EF210" s="18" t="s">
        <v>177</v>
      </c>
      <c r="EG210" s="23">
        <v>1</v>
      </c>
      <c r="EH210" s="26">
        <f t="shared" si="53"/>
        <v>0</v>
      </c>
      <c r="EI210" t="s">
        <v>264</v>
      </c>
      <c r="EJ210" s="18" t="s">
        <v>264</v>
      </c>
      <c r="EK210" s="23">
        <v>0.5</v>
      </c>
      <c r="EL210" s="26">
        <f t="shared" si="54"/>
        <v>3.5</v>
      </c>
      <c r="EM210" t="s">
        <v>177</v>
      </c>
      <c r="EN210" s="18" t="s">
        <v>177</v>
      </c>
      <c r="EO210" s="23">
        <v>0</v>
      </c>
      <c r="EP210" s="3">
        <f t="shared" si="55"/>
        <v>42.5</v>
      </c>
      <c r="EQ210" s="29">
        <f t="shared" si="56"/>
        <v>24</v>
      </c>
      <c r="ER210">
        <v>1</v>
      </c>
      <c r="ES210" t="s">
        <v>945</v>
      </c>
      <c r="EV210" t="s">
        <v>175</v>
      </c>
      <c r="EW210">
        <v>1</v>
      </c>
      <c r="EX210">
        <v>1</v>
      </c>
      <c r="EY210">
        <v>1</v>
      </c>
      <c r="EZ210">
        <v>1</v>
      </c>
      <c r="FA210">
        <v>1</v>
      </c>
      <c r="FB210">
        <v>1</v>
      </c>
      <c r="FE210">
        <v>1</v>
      </c>
      <c r="FG210" t="s">
        <v>235</v>
      </c>
      <c r="FH210" t="s">
        <v>188</v>
      </c>
      <c r="FI210" t="s">
        <v>175</v>
      </c>
      <c r="FJ210" t="s">
        <v>186</v>
      </c>
      <c r="FK210" t="s">
        <v>179</v>
      </c>
      <c r="FL210" t="s">
        <v>177</v>
      </c>
      <c r="FO210" t="s">
        <v>190</v>
      </c>
      <c r="FP210" t="s">
        <v>190</v>
      </c>
      <c r="FQ210" t="s">
        <v>191</v>
      </c>
      <c r="FR210" t="s">
        <v>191</v>
      </c>
      <c r="FS210" t="s">
        <v>191</v>
      </c>
      <c r="FT210" t="s">
        <v>191</v>
      </c>
      <c r="FU210" t="s">
        <v>190</v>
      </c>
      <c r="FV210" t="s">
        <v>191</v>
      </c>
      <c r="FW210" t="s">
        <v>191</v>
      </c>
      <c r="FX210" t="s">
        <v>191</v>
      </c>
      <c r="FY210">
        <v>0</v>
      </c>
      <c r="FZ210" t="s">
        <v>175</v>
      </c>
      <c r="GA210" t="s">
        <v>2429</v>
      </c>
      <c r="GB210" t="s">
        <v>2430</v>
      </c>
      <c r="GC210" t="s">
        <v>2431</v>
      </c>
      <c r="GD210" t="s">
        <v>332</v>
      </c>
      <c r="GE210" t="s">
        <v>1339</v>
      </c>
      <c r="GX210">
        <v>39717125</v>
      </c>
      <c r="GY210" t="s">
        <v>2432</v>
      </c>
      <c r="GZ210" t="s">
        <v>2433</v>
      </c>
      <c r="HB210">
        <v>209</v>
      </c>
    </row>
    <row r="211" spans="1:210" x14ac:dyDescent="0.25">
      <c r="A211" t="s">
        <v>2434</v>
      </c>
      <c r="B211" t="s">
        <v>2435</v>
      </c>
      <c r="F211" t="s">
        <v>167</v>
      </c>
      <c r="G211" t="s">
        <v>1859</v>
      </c>
      <c r="H211" t="s">
        <v>169</v>
      </c>
      <c r="I211" t="s">
        <v>170</v>
      </c>
      <c r="J211" t="s">
        <v>298</v>
      </c>
      <c r="K211" t="s">
        <v>2436</v>
      </c>
      <c r="L211" t="s">
        <v>2437</v>
      </c>
      <c r="M211">
        <v>2</v>
      </c>
      <c r="N211">
        <v>2</v>
      </c>
      <c r="O211">
        <v>2</v>
      </c>
      <c r="P211" t="s">
        <v>264</v>
      </c>
      <c r="Q211" t="s">
        <v>186</v>
      </c>
      <c r="R211" t="s">
        <v>175</v>
      </c>
      <c r="S211" t="s">
        <v>175</v>
      </c>
      <c r="T211" t="s">
        <v>177</v>
      </c>
      <c r="U211">
        <v>0</v>
      </c>
      <c r="V211">
        <v>0</v>
      </c>
      <c r="W211">
        <v>1</v>
      </c>
      <c r="X211">
        <v>2</v>
      </c>
      <c r="Y211" t="s">
        <v>3377</v>
      </c>
      <c r="Z211" t="s">
        <v>177</v>
      </c>
      <c r="AA211" t="s">
        <v>179</v>
      </c>
      <c r="AB211" t="s">
        <v>179</v>
      </c>
      <c r="AC211" t="s">
        <v>177</v>
      </c>
      <c r="AD211" t="s">
        <v>177</v>
      </c>
      <c r="AE211" t="s">
        <v>177</v>
      </c>
      <c r="AF211" t="s">
        <v>177</v>
      </c>
      <c r="AG211" t="s">
        <v>177</v>
      </c>
      <c r="AH211" t="s">
        <v>177</v>
      </c>
      <c r="AI211" t="s">
        <v>177</v>
      </c>
      <c r="AJ211" t="s">
        <v>177</v>
      </c>
      <c r="AK211" t="s">
        <v>179</v>
      </c>
      <c r="AL211" t="s">
        <v>177</v>
      </c>
      <c r="AM211" t="s">
        <v>177</v>
      </c>
      <c r="AN211" t="s">
        <v>177</v>
      </c>
      <c r="AO211" t="s">
        <v>177</v>
      </c>
      <c r="AP211" t="s">
        <v>177</v>
      </c>
      <c r="AQ211" t="s">
        <v>177</v>
      </c>
      <c r="AR211" t="s">
        <v>175</v>
      </c>
      <c r="AS211" t="s">
        <v>205</v>
      </c>
      <c r="AT211">
        <v>0</v>
      </c>
      <c r="BE211" t="s">
        <v>188</v>
      </c>
      <c r="BF211" t="s">
        <v>177</v>
      </c>
      <c r="BG211" t="s">
        <v>177</v>
      </c>
      <c r="BH211" t="s">
        <v>177</v>
      </c>
      <c r="BI211" t="s">
        <v>177</v>
      </c>
      <c r="BJ211" t="s">
        <v>177</v>
      </c>
      <c r="BK211" t="s">
        <v>177</v>
      </c>
      <c r="BL211" t="s">
        <v>186</v>
      </c>
      <c r="BM211" t="s">
        <v>175</v>
      </c>
      <c r="BN211" t="s">
        <v>177</v>
      </c>
      <c r="BO211" t="s">
        <v>186</v>
      </c>
      <c r="BP211" t="s">
        <v>175</v>
      </c>
      <c r="BQ211" t="s">
        <v>177</v>
      </c>
      <c r="BR211" t="s">
        <v>177</v>
      </c>
      <c r="BS211" t="s">
        <v>177</v>
      </c>
      <c r="BT211">
        <f t="shared" si="44"/>
        <v>15</v>
      </c>
      <c r="BV211">
        <v>3</v>
      </c>
      <c r="BW211">
        <v>1</v>
      </c>
      <c r="BX211">
        <v>1</v>
      </c>
      <c r="BY211" t="s">
        <v>181</v>
      </c>
      <c r="BZ211" t="s">
        <v>205</v>
      </c>
      <c r="CA211" t="s">
        <v>179</v>
      </c>
      <c r="CB211" t="s">
        <v>177</v>
      </c>
      <c r="CC211" t="s">
        <v>179</v>
      </c>
      <c r="CD211" t="s">
        <v>177</v>
      </c>
      <c r="CE211" t="s">
        <v>175</v>
      </c>
      <c r="CF211" t="s">
        <v>186</v>
      </c>
      <c r="CG211">
        <v>1</v>
      </c>
      <c r="CH211" t="s">
        <v>376</v>
      </c>
      <c r="CI211" t="s">
        <v>185</v>
      </c>
      <c r="CJ211" t="s">
        <v>179</v>
      </c>
      <c r="CK211" t="s">
        <v>177</v>
      </c>
      <c r="CL211" t="s">
        <v>177</v>
      </c>
      <c r="CM211" t="s">
        <v>179</v>
      </c>
      <c r="CN211" t="s">
        <v>177</v>
      </c>
      <c r="CO211" t="s">
        <v>177</v>
      </c>
      <c r="CP211" t="s">
        <v>179</v>
      </c>
      <c r="CQ211" t="s">
        <v>177</v>
      </c>
      <c r="CR211" t="s">
        <v>177</v>
      </c>
      <c r="CS211" t="s">
        <v>177</v>
      </c>
      <c r="CW211" t="s">
        <v>175</v>
      </c>
      <c r="CX211" t="s">
        <v>188</v>
      </c>
      <c r="DA211" t="s">
        <v>177</v>
      </c>
      <c r="DB211" t="s">
        <v>177</v>
      </c>
      <c r="DC211" t="s">
        <v>177</v>
      </c>
      <c r="DD211" t="s">
        <v>177</v>
      </c>
      <c r="DE211" s="18">
        <f t="shared" si="45"/>
        <v>0</v>
      </c>
      <c r="DF211" s="23">
        <v>2</v>
      </c>
      <c r="DG211" s="26">
        <f t="shared" si="46"/>
        <v>0</v>
      </c>
      <c r="DH211" s="18" t="s">
        <v>177</v>
      </c>
      <c r="DI211" s="23">
        <v>3</v>
      </c>
      <c r="DJ211" s="26">
        <f t="shared" si="47"/>
        <v>0</v>
      </c>
      <c r="DK211" t="s">
        <v>177</v>
      </c>
      <c r="DL211" t="s">
        <v>179</v>
      </c>
      <c r="DM211" t="s">
        <v>177</v>
      </c>
      <c r="DN211" t="s">
        <v>175</v>
      </c>
      <c r="DO211" s="18">
        <f t="shared" si="43"/>
        <v>3</v>
      </c>
      <c r="DP211" s="23">
        <v>4</v>
      </c>
      <c r="DQ211" s="26">
        <f t="shared" si="48"/>
        <v>12</v>
      </c>
      <c r="DR211" t="s">
        <v>187</v>
      </c>
      <c r="DS211" s="18" t="s">
        <v>187</v>
      </c>
      <c r="DT211" s="23">
        <v>0.5</v>
      </c>
      <c r="DU211" s="26">
        <f t="shared" si="49"/>
        <v>2</v>
      </c>
      <c r="DV211" t="s">
        <v>177</v>
      </c>
      <c r="DW211" t="s">
        <v>186</v>
      </c>
      <c r="DX211" s="18">
        <f t="shared" si="50"/>
        <v>3</v>
      </c>
      <c r="DY211" s="23">
        <v>4</v>
      </c>
      <c r="DZ211" s="26">
        <f t="shared" si="51"/>
        <v>12</v>
      </c>
      <c r="EA211" t="s">
        <v>177</v>
      </c>
      <c r="EB211" s="18" t="s">
        <v>177</v>
      </c>
      <c r="EC211" s="23">
        <v>1</v>
      </c>
      <c r="ED211" s="26">
        <f t="shared" si="52"/>
        <v>0</v>
      </c>
      <c r="EE211" t="s">
        <v>177</v>
      </c>
      <c r="EF211" s="18" t="s">
        <v>177</v>
      </c>
      <c r="EG211" s="23">
        <v>1</v>
      </c>
      <c r="EH211" s="26">
        <f t="shared" si="53"/>
        <v>0</v>
      </c>
      <c r="EI211" t="s">
        <v>264</v>
      </c>
      <c r="EJ211" s="18" t="s">
        <v>264</v>
      </c>
      <c r="EK211" s="23">
        <v>0.5</v>
      </c>
      <c r="EL211" s="26">
        <f t="shared" si="54"/>
        <v>3.5</v>
      </c>
      <c r="EM211" t="s">
        <v>177</v>
      </c>
      <c r="EN211" s="18" t="s">
        <v>177</v>
      </c>
      <c r="EO211" s="23">
        <v>0</v>
      </c>
      <c r="EP211" s="3">
        <f t="shared" si="55"/>
        <v>29.5</v>
      </c>
      <c r="EQ211" s="29">
        <f t="shared" si="56"/>
        <v>17</v>
      </c>
      <c r="ER211">
        <v>1</v>
      </c>
      <c r="ES211" t="s">
        <v>945</v>
      </c>
      <c r="EV211" t="s">
        <v>186</v>
      </c>
      <c r="EW211">
        <v>1</v>
      </c>
      <c r="EX211">
        <v>1</v>
      </c>
      <c r="EY211">
        <v>1</v>
      </c>
      <c r="EZ211">
        <v>1</v>
      </c>
      <c r="FA211">
        <v>0</v>
      </c>
      <c r="FE211">
        <v>1</v>
      </c>
      <c r="FG211" t="s">
        <v>186</v>
      </c>
      <c r="FH211" t="s">
        <v>235</v>
      </c>
      <c r="FI211" t="s">
        <v>187</v>
      </c>
      <c r="FJ211" t="s">
        <v>175</v>
      </c>
      <c r="FK211" t="s">
        <v>175</v>
      </c>
      <c r="FL211" t="s">
        <v>177</v>
      </c>
      <c r="FO211" t="s">
        <v>190</v>
      </c>
      <c r="FP211" t="s">
        <v>190</v>
      </c>
      <c r="FQ211" t="s">
        <v>191</v>
      </c>
      <c r="FR211" t="s">
        <v>191</v>
      </c>
      <c r="FS211" t="s">
        <v>191</v>
      </c>
      <c r="FT211" t="s">
        <v>191</v>
      </c>
      <c r="FU211" t="s">
        <v>190</v>
      </c>
      <c r="FV211" t="s">
        <v>191</v>
      </c>
      <c r="FW211" t="s">
        <v>191</v>
      </c>
      <c r="FX211" t="s">
        <v>191</v>
      </c>
      <c r="FY211">
        <v>0</v>
      </c>
      <c r="FZ211" t="s">
        <v>179</v>
      </c>
      <c r="GA211" t="s">
        <v>2438</v>
      </c>
      <c r="GB211" t="s">
        <v>2439</v>
      </c>
      <c r="GC211" t="s">
        <v>2440</v>
      </c>
      <c r="GD211" t="s">
        <v>240</v>
      </c>
      <c r="GE211" t="s">
        <v>466</v>
      </c>
      <c r="GX211">
        <v>39717126</v>
      </c>
      <c r="GY211" t="s">
        <v>2441</v>
      </c>
      <c r="GZ211" t="s">
        <v>2433</v>
      </c>
      <c r="HB211">
        <v>210</v>
      </c>
    </row>
    <row r="212" spans="1:210" x14ac:dyDescent="0.25">
      <c r="A212" t="s">
        <v>2442</v>
      </c>
      <c r="B212" t="s">
        <v>2443</v>
      </c>
      <c r="F212" t="s">
        <v>167</v>
      </c>
      <c r="G212" t="s">
        <v>1859</v>
      </c>
      <c r="H212" t="s">
        <v>169</v>
      </c>
      <c r="I212" t="s">
        <v>170</v>
      </c>
      <c r="J212" t="s">
        <v>298</v>
      </c>
      <c r="K212" t="s">
        <v>2444</v>
      </c>
      <c r="L212" t="s">
        <v>2445</v>
      </c>
      <c r="M212">
        <v>1</v>
      </c>
      <c r="N212">
        <v>1</v>
      </c>
      <c r="O212">
        <v>2</v>
      </c>
      <c r="P212" t="s">
        <v>448</v>
      </c>
      <c r="Q212" t="s">
        <v>179</v>
      </c>
      <c r="R212" t="s">
        <v>188</v>
      </c>
      <c r="S212" t="s">
        <v>176</v>
      </c>
      <c r="T212" t="s">
        <v>177</v>
      </c>
      <c r="U212">
        <v>0</v>
      </c>
      <c r="V212">
        <v>0</v>
      </c>
      <c r="W212">
        <v>1</v>
      </c>
      <c r="X212">
        <v>1</v>
      </c>
      <c r="Y212" t="s">
        <v>3372</v>
      </c>
      <c r="Z212" t="s">
        <v>177</v>
      </c>
      <c r="AA212" t="s">
        <v>179</v>
      </c>
      <c r="AB212" t="s">
        <v>177</v>
      </c>
      <c r="AC212" t="s">
        <v>177</v>
      </c>
      <c r="AD212" t="s">
        <v>177</v>
      </c>
      <c r="AE212" t="s">
        <v>179</v>
      </c>
      <c r="AF212" t="s">
        <v>177</v>
      </c>
      <c r="AG212" t="s">
        <v>177</v>
      </c>
      <c r="AH212" t="s">
        <v>179</v>
      </c>
      <c r="AI212" t="s">
        <v>177</v>
      </c>
      <c r="AJ212" t="s">
        <v>177</v>
      </c>
      <c r="AK212" t="s">
        <v>177</v>
      </c>
      <c r="AL212" t="s">
        <v>177</v>
      </c>
      <c r="AM212" t="s">
        <v>177</v>
      </c>
      <c r="AN212" t="s">
        <v>177</v>
      </c>
      <c r="AO212" t="s">
        <v>177</v>
      </c>
      <c r="AP212" t="s">
        <v>177</v>
      </c>
      <c r="AQ212" t="s">
        <v>177</v>
      </c>
      <c r="AR212" t="s">
        <v>175</v>
      </c>
      <c r="AS212" t="s">
        <v>180</v>
      </c>
      <c r="AT212">
        <v>0</v>
      </c>
      <c r="BE212" t="s">
        <v>205</v>
      </c>
      <c r="BF212" t="s">
        <v>177</v>
      </c>
      <c r="BG212" t="s">
        <v>177</v>
      </c>
      <c r="BH212" t="s">
        <v>177</v>
      </c>
      <c r="BI212" t="s">
        <v>188</v>
      </c>
      <c r="BJ212" t="s">
        <v>177</v>
      </c>
      <c r="BK212" t="s">
        <v>177</v>
      </c>
      <c r="BL212" t="s">
        <v>188</v>
      </c>
      <c r="BM212" t="s">
        <v>175</v>
      </c>
      <c r="BN212" t="s">
        <v>177</v>
      </c>
      <c r="BO212" t="s">
        <v>186</v>
      </c>
      <c r="BP212" t="s">
        <v>177</v>
      </c>
      <c r="BQ212" t="s">
        <v>177</v>
      </c>
      <c r="BR212" t="s">
        <v>177</v>
      </c>
      <c r="BS212" t="s">
        <v>177</v>
      </c>
      <c r="BT212">
        <f t="shared" si="44"/>
        <v>30</v>
      </c>
      <c r="BV212">
        <v>2</v>
      </c>
      <c r="BW212">
        <v>1</v>
      </c>
      <c r="BX212">
        <v>1</v>
      </c>
      <c r="BY212" t="s">
        <v>204</v>
      </c>
      <c r="BZ212" t="s">
        <v>181</v>
      </c>
      <c r="CA212" t="s">
        <v>177</v>
      </c>
      <c r="CB212" t="s">
        <v>177</v>
      </c>
      <c r="CC212" t="s">
        <v>179</v>
      </c>
      <c r="CD212" t="s">
        <v>177</v>
      </c>
      <c r="CE212" t="s">
        <v>175</v>
      </c>
      <c r="CF212" t="s">
        <v>187</v>
      </c>
      <c r="CG212">
        <v>1</v>
      </c>
      <c r="CH212" t="s">
        <v>1469</v>
      </c>
      <c r="CI212" t="s">
        <v>185</v>
      </c>
      <c r="CJ212" t="s">
        <v>179</v>
      </c>
      <c r="CK212" t="s">
        <v>177</v>
      </c>
      <c r="CL212" t="s">
        <v>177</v>
      </c>
      <c r="CM212" t="s">
        <v>179</v>
      </c>
      <c r="CN212" t="s">
        <v>177</v>
      </c>
      <c r="CO212" t="s">
        <v>177</v>
      </c>
      <c r="CP212" t="s">
        <v>179</v>
      </c>
      <c r="CQ212" t="s">
        <v>177</v>
      </c>
      <c r="CR212" t="s">
        <v>177</v>
      </c>
      <c r="CS212" t="s">
        <v>177</v>
      </c>
      <c r="CW212" t="s">
        <v>176</v>
      </c>
      <c r="CX212" t="s">
        <v>235</v>
      </c>
      <c r="DA212" t="s">
        <v>186</v>
      </c>
      <c r="DB212" t="s">
        <v>187</v>
      </c>
      <c r="DC212" t="s">
        <v>177</v>
      </c>
      <c r="DD212" t="s">
        <v>177</v>
      </c>
      <c r="DE212" s="18">
        <f t="shared" si="45"/>
        <v>7</v>
      </c>
      <c r="DF212" s="23">
        <v>2</v>
      </c>
      <c r="DG212" s="26">
        <f t="shared" si="46"/>
        <v>14</v>
      </c>
      <c r="DH212" s="18" t="s">
        <v>177</v>
      </c>
      <c r="DI212" s="23">
        <v>3</v>
      </c>
      <c r="DJ212" s="26">
        <f t="shared" si="47"/>
        <v>0</v>
      </c>
      <c r="DK212" t="s">
        <v>177</v>
      </c>
      <c r="DL212" t="s">
        <v>179</v>
      </c>
      <c r="DM212" t="s">
        <v>177</v>
      </c>
      <c r="DN212" t="s">
        <v>179</v>
      </c>
      <c r="DO212" s="18">
        <f t="shared" si="43"/>
        <v>2</v>
      </c>
      <c r="DP212" s="23">
        <v>4</v>
      </c>
      <c r="DQ212" s="26">
        <f t="shared" si="48"/>
        <v>8</v>
      </c>
      <c r="DR212" t="s">
        <v>187</v>
      </c>
      <c r="DS212" s="18" t="s">
        <v>187</v>
      </c>
      <c r="DT212" s="23">
        <v>0.5</v>
      </c>
      <c r="DU212" s="26">
        <f t="shared" si="49"/>
        <v>2</v>
      </c>
      <c r="DV212" t="s">
        <v>177</v>
      </c>
      <c r="DW212" t="s">
        <v>186</v>
      </c>
      <c r="DX212" s="18">
        <f t="shared" si="50"/>
        <v>3</v>
      </c>
      <c r="DY212" s="23">
        <v>4</v>
      </c>
      <c r="DZ212" s="26">
        <f t="shared" si="51"/>
        <v>12</v>
      </c>
      <c r="EA212" t="s">
        <v>177</v>
      </c>
      <c r="EB212" s="18" t="s">
        <v>177</v>
      </c>
      <c r="EC212" s="23">
        <v>1</v>
      </c>
      <c r="ED212" s="26">
        <f t="shared" si="52"/>
        <v>0</v>
      </c>
      <c r="EE212" t="s">
        <v>177</v>
      </c>
      <c r="EF212" s="18" t="s">
        <v>177</v>
      </c>
      <c r="EG212" s="23">
        <v>1</v>
      </c>
      <c r="EH212" s="26">
        <f t="shared" si="53"/>
        <v>0</v>
      </c>
      <c r="EI212" t="s">
        <v>264</v>
      </c>
      <c r="EJ212" s="18" t="s">
        <v>264</v>
      </c>
      <c r="EK212" s="23">
        <v>0.5</v>
      </c>
      <c r="EL212" s="26">
        <f t="shared" si="54"/>
        <v>3.5</v>
      </c>
      <c r="EM212" t="s">
        <v>177</v>
      </c>
      <c r="EN212" s="18" t="s">
        <v>177</v>
      </c>
      <c r="EO212" s="23">
        <v>0</v>
      </c>
      <c r="EP212" s="3">
        <f t="shared" si="55"/>
        <v>39.5</v>
      </c>
      <c r="EQ212" s="29">
        <f t="shared" si="56"/>
        <v>23</v>
      </c>
      <c r="ER212">
        <v>1</v>
      </c>
      <c r="ES212" t="s">
        <v>945</v>
      </c>
      <c r="EV212" t="s">
        <v>235</v>
      </c>
      <c r="EW212">
        <v>1</v>
      </c>
      <c r="EX212">
        <v>1</v>
      </c>
      <c r="EY212">
        <v>1</v>
      </c>
      <c r="EZ212">
        <v>1</v>
      </c>
      <c r="FA212">
        <v>1</v>
      </c>
      <c r="FB212">
        <v>1</v>
      </c>
      <c r="FE212">
        <v>1</v>
      </c>
      <c r="FG212" t="s">
        <v>235</v>
      </c>
      <c r="FH212" t="s">
        <v>187</v>
      </c>
      <c r="FI212" t="s">
        <v>188</v>
      </c>
      <c r="FJ212" t="s">
        <v>187</v>
      </c>
      <c r="FK212" t="s">
        <v>179</v>
      </c>
      <c r="FL212" t="s">
        <v>177</v>
      </c>
      <c r="FO212" t="s">
        <v>190</v>
      </c>
      <c r="FP212" t="s">
        <v>190</v>
      </c>
      <c r="FQ212" t="s">
        <v>191</v>
      </c>
      <c r="FR212" t="s">
        <v>191</v>
      </c>
      <c r="FS212" t="s">
        <v>191</v>
      </c>
      <c r="FT212" t="s">
        <v>191</v>
      </c>
      <c r="FU212" t="s">
        <v>191</v>
      </c>
      <c r="FV212" t="s">
        <v>191</v>
      </c>
      <c r="FW212" t="s">
        <v>191</v>
      </c>
      <c r="FX212" t="s">
        <v>191</v>
      </c>
      <c r="FY212">
        <v>0</v>
      </c>
      <c r="FZ212" t="s">
        <v>175</v>
      </c>
      <c r="GA212" t="s">
        <v>2446</v>
      </c>
      <c r="GB212" t="s">
        <v>2447</v>
      </c>
      <c r="GC212" t="s">
        <v>2448</v>
      </c>
      <c r="GD212" t="s">
        <v>2449</v>
      </c>
      <c r="GE212" t="s">
        <v>1359</v>
      </c>
      <c r="GX212">
        <v>39717128</v>
      </c>
      <c r="GY212" t="s">
        <v>2450</v>
      </c>
      <c r="GZ212" t="s">
        <v>2451</v>
      </c>
      <c r="HB212">
        <v>211</v>
      </c>
    </row>
    <row r="213" spans="1:210" x14ac:dyDescent="0.25">
      <c r="A213" t="s">
        <v>2452</v>
      </c>
      <c r="B213" t="s">
        <v>2453</v>
      </c>
      <c r="F213" t="s">
        <v>167</v>
      </c>
      <c r="G213" t="s">
        <v>1859</v>
      </c>
      <c r="H213" t="s">
        <v>169</v>
      </c>
      <c r="I213" t="s">
        <v>170</v>
      </c>
      <c r="J213" t="s">
        <v>298</v>
      </c>
      <c r="K213" t="s">
        <v>2454</v>
      </c>
      <c r="L213" t="s">
        <v>2455</v>
      </c>
      <c r="M213">
        <v>1</v>
      </c>
      <c r="N213">
        <v>1</v>
      </c>
      <c r="O213">
        <v>2</v>
      </c>
      <c r="P213" t="s">
        <v>176</v>
      </c>
      <c r="Q213" t="s">
        <v>186</v>
      </c>
      <c r="R213" t="s">
        <v>186</v>
      </c>
      <c r="S213" t="s">
        <v>175</v>
      </c>
      <c r="T213" t="s">
        <v>177</v>
      </c>
      <c r="U213">
        <v>0</v>
      </c>
      <c r="V213">
        <v>0</v>
      </c>
      <c r="W213">
        <v>1</v>
      </c>
      <c r="X213">
        <v>2</v>
      </c>
      <c r="Y213" t="s">
        <v>3400</v>
      </c>
      <c r="Z213" t="s">
        <v>177</v>
      </c>
      <c r="AA213" t="s">
        <v>177</v>
      </c>
      <c r="AB213" t="s">
        <v>179</v>
      </c>
      <c r="AC213" t="s">
        <v>177</v>
      </c>
      <c r="AD213" t="s">
        <v>177</v>
      </c>
      <c r="AE213" t="s">
        <v>179</v>
      </c>
      <c r="AF213" t="s">
        <v>177</v>
      </c>
      <c r="AG213" t="s">
        <v>177</v>
      </c>
      <c r="AH213" t="s">
        <v>177</v>
      </c>
      <c r="AI213" t="s">
        <v>177</v>
      </c>
      <c r="AJ213" t="s">
        <v>177</v>
      </c>
      <c r="AK213" t="s">
        <v>179</v>
      </c>
      <c r="AL213" t="s">
        <v>177</v>
      </c>
      <c r="AM213" t="s">
        <v>177</v>
      </c>
      <c r="AN213" t="s">
        <v>177</v>
      </c>
      <c r="AO213" t="s">
        <v>177</v>
      </c>
      <c r="AP213" t="s">
        <v>177</v>
      </c>
      <c r="AQ213" t="s">
        <v>177</v>
      </c>
      <c r="AR213" t="s">
        <v>179</v>
      </c>
      <c r="AS213" t="s">
        <v>180</v>
      </c>
      <c r="AT213">
        <v>0</v>
      </c>
      <c r="BE213" t="s">
        <v>183</v>
      </c>
      <c r="BF213" t="s">
        <v>177</v>
      </c>
      <c r="BG213" t="s">
        <v>177</v>
      </c>
      <c r="BH213" t="s">
        <v>177</v>
      </c>
      <c r="BI213" t="s">
        <v>188</v>
      </c>
      <c r="BJ213" t="s">
        <v>177</v>
      </c>
      <c r="BK213" t="s">
        <v>177</v>
      </c>
      <c r="BL213" t="s">
        <v>188</v>
      </c>
      <c r="BM213" t="s">
        <v>186</v>
      </c>
      <c r="BN213" t="s">
        <v>177</v>
      </c>
      <c r="BO213" t="s">
        <v>175</v>
      </c>
      <c r="BP213" t="s">
        <v>177</v>
      </c>
      <c r="BQ213" t="s">
        <v>177</v>
      </c>
      <c r="BR213" t="s">
        <v>177</v>
      </c>
      <c r="BS213" t="s">
        <v>177</v>
      </c>
      <c r="BT213">
        <f t="shared" si="44"/>
        <v>25</v>
      </c>
      <c r="BV213">
        <v>3</v>
      </c>
      <c r="BW213">
        <v>1</v>
      </c>
      <c r="BX213">
        <v>1</v>
      </c>
      <c r="BY213" t="s">
        <v>275</v>
      </c>
      <c r="BZ213" t="s">
        <v>176</v>
      </c>
      <c r="CA213" t="s">
        <v>179</v>
      </c>
      <c r="CB213" t="s">
        <v>177</v>
      </c>
      <c r="CC213" t="s">
        <v>179</v>
      </c>
      <c r="CD213" t="s">
        <v>177</v>
      </c>
      <c r="CE213" t="s">
        <v>177</v>
      </c>
      <c r="CF213" t="s">
        <v>175</v>
      </c>
      <c r="CG213">
        <v>1</v>
      </c>
      <c r="CH213" t="s">
        <v>220</v>
      </c>
      <c r="CI213" t="s">
        <v>185</v>
      </c>
      <c r="CJ213" t="s">
        <v>179</v>
      </c>
      <c r="CK213" t="s">
        <v>177</v>
      </c>
      <c r="CL213" t="s">
        <v>177</v>
      </c>
      <c r="CM213" t="s">
        <v>179</v>
      </c>
      <c r="CN213" t="s">
        <v>177</v>
      </c>
      <c r="CO213" t="s">
        <v>177</v>
      </c>
      <c r="CP213" t="s">
        <v>179</v>
      </c>
      <c r="CQ213" t="s">
        <v>177</v>
      </c>
      <c r="CR213" t="s">
        <v>177</v>
      </c>
      <c r="CS213" t="s">
        <v>177</v>
      </c>
      <c r="CW213" t="s">
        <v>188</v>
      </c>
      <c r="CX213" t="s">
        <v>186</v>
      </c>
      <c r="DA213" t="s">
        <v>186</v>
      </c>
      <c r="DB213" t="s">
        <v>175</v>
      </c>
      <c r="DC213" t="s">
        <v>177</v>
      </c>
      <c r="DD213" t="s">
        <v>177</v>
      </c>
      <c r="DE213" s="18">
        <f t="shared" si="45"/>
        <v>5</v>
      </c>
      <c r="DF213" s="23">
        <v>2</v>
      </c>
      <c r="DG213" s="26">
        <f t="shared" si="46"/>
        <v>10</v>
      </c>
      <c r="DH213" s="18" t="s">
        <v>177</v>
      </c>
      <c r="DI213" s="23">
        <v>3</v>
      </c>
      <c r="DJ213" s="26">
        <f t="shared" si="47"/>
        <v>0</v>
      </c>
      <c r="DK213" t="s">
        <v>177</v>
      </c>
      <c r="DL213" t="s">
        <v>179</v>
      </c>
      <c r="DM213" t="s">
        <v>177</v>
      </c>
      <c r="DN213" t="s">
        <v>179</v>
      </c>
      <c r="DO213" s="18">
        <f t="shared" si="43"/>
        <v>2</v>
      </c>
      <c r="DP213" s="23">
        <v>4</v>
      </c>
      <c r="DQ213" s="26">
        <f t="shared" si="48"/>
        <v>8</v>
      </c>
      <c r="DR213" t="s">
        <v>187</v>
      </c>
      <c r="DS213" s="18" t="s">
        <v>187</v>
      </c>
      <c r="DT213" s="23">
        <v>0.5</v>
      </c>
      <c r="DU213" s="26">
        <f t="shared" si="49"/>
        <v>2</v>
      </c>
      <c r="DV213" t="s">
        <v>177</v>
      </c>
      <c r="DW213" t="s">
        <v>186</v>
      </c>
      <c r="DX213" s="18">
        <f t="shared" si="50"/>
        <v>3</v>
      </c>
      <c r="DY213" s="23">
        <v>4</v>
      </c>
      <c r="DZ213" s="26">
        <f t="shared" si="51"/>
        <v>12</v>
      </c>
      <c r="EA213" t="s">
        <v>177</v>
      </c>
      <c r="EB213" s="18" t="s">
        <v>177</v>
      </c>
      <c r="EC213" s="23">
        <v>1</v>
      </c>
      <c r="ED213" s="26">
        <f t="shared" si="52"/>
        <v>0</v>
      </c>
      <c r="EE213" t="s">
        <v>177</v>
      </c>
      <c r="EF213" s="18" t="s">
        <v>177</v>
      </c>
      <c r="EG213" s="23">
        <v>1</v>
      </c>
      <c r="EH213" s="26">
        <f t="shared" si="53"/>
        <v>0</v>
      </c>
      <c r="EI213" t="s">
        <v>264</v>
      </c>
      <c r="EJ213" s="18" t="s">
        <v>264</v>
      </c>
      <c r="EK213" s="23">
        <v>0.5</v>
      </c>
      <c r="EL213" s="26">
        <f t="shared" si="54"/>
        <v>3.5</v>
      </c>
      <c r="EM213" t="s">
        <v>177</v>
      </c>
      <c r="EN213" s="18" t="s">
        <v>177</v>
      </c>
      <c r="EO213" s="23">
        <v>0</v>
      </c>
      <c r="EP213" s="3">
        <f t="shared" si="55"/>
        <v>35.5</v>
      </c>
      <c r="EQ213" s="29">
        <f t="shared" si="56"/>
        <v>21</v>
      </c>
      <c r="ER213">
        <v>1</v>
      </c>
      <c r="ES213" t="s">
        <v>945</v>
      </c>
      <c r="EV213" t="s">
        <v>186</v>
      </c>
      <c r="EW213">
        <v>1</v>
      </c>
      <c r="EX213">
        <v>1</v>
      </c>
      <c r="EY213">
        <v>1</v>
      </c>
      <c r="EZ213">
        <v>1</v>
      </c>
      <c r="FA213">
        <v>0</v>
      </c>
      <c r="FE213">
        <v>1</v>
      </c>
      <c r="FG213" t="s">
        <v>179</v>
      </c>
      <c r="FH213" t="s">
        <v>175</v>
      </c>
      <c r="FI213" t="s">
        <v>179</v>
      </c>
      <c r="FJ213" t="s">
        <v>175</v>
      </c>
      <c r="FK213" t="s">
        <v>177</v>
      </c>
      <c r="FL213" t="s">
        <v>177</v>
      </c>
      <c r="FO213" t="s">
        <v>190</v>
      </c>
      <c r="FP213" t="s">
        <v>191</v>
      </c>
      <c r="FQ213" t="s">
        <v>191</v>
      </c>
      <c r="FR213" t="s">
        <v>191</v>
      </c>
      <c r="FS213" t="s">
        <v>191</v>
      </c>
      <c r="FT213" t="s">
        <v>717</v>
      </c>
      <c r="FU213" t="s">
        <v>190</v>
      </c>
      <c r="FV213" t="s">
        <v>191</v>
      </c>
      <c r="FW213" t="s">
        <v>191</v>
      </c>
      <c r="FX213" t="s">
        <v>191</v>
      </c>
      <c r="FY213">
        <v>1</v>
      </c>
      <c r="FZ213" t="s">
        <v>179</v>
      </c>
      <c r="GA213" t="s">
        <v>2456</v>
      </c>
      <c r="GB213" t="s">
        <v>2457</v>
      </c>
      <c r="GC213" t="s">
        <v>2458</v>
      </c>
      <c r="GD213" t="s">
        <v>688</v>
      </c>
      <c r="GE213" t="s">
        <v>791</v>
      </c>
      <c r="GX213">
        <v>39717130</v>
      </c>
      <c r="GY213" t="s">
        <v>2459</v>
      </c>
      <c r="GZ213" t="s">
        <v>2460</v>
      </c>
      <c r="HB213">
        <v>212</v>
      </c>
    </row>
    <row r="214" spans="1:210" x14ac:dyDescent="0.25">
      <c r="A214" t="s">
        <v>2461</v>
      </c>
      <c r="B214" t="s">
        <v>2462</v>
      </c>
      <c r="F214" t="s">
        <v>167</v>
      </c>
      <c r="G214" t="s">
        <v>1932</v>
      </c>
      <c r="H214" t="s">
        <v>169</v>
      </c>
      <c r="I214" t="s">
        <v>170</v>
      </c>
      <c r="J214" t="s">
        <v>298</v>
      </c>
      <c r="K214" t="s">
        <v>2463</v>
      </c>
      <c r="L214" t="s">
        <v>2464</v>
      </c>
      <c r="M214">
        <v>1</v>
      </c>
      <c r="N214">
        <v>1</v>
      </c>
      <c r="O214">
        <v>2</v>
      </c>
      <c r="P214" t="s">
        <v>183</v>
      </c>
      <c r="Q214" t="s">
        <v>186</v>
      </c>
      <c r="R214" t="s">
        <v>186</v>
      </c>
      <c r="S214" t="s">
        <v>187</v>
      </c>
      <c r="T214" t="s">
        <v>177</v>
      </c>
      <c r="U214">
        <v>0</v>
      </c>
      <c r="V214">
        <v>0</v>
      </c>
      <c r="W214">
        <v>1</v>
      </c>
      <c r="X214">
        <v>2</v>
      </c>
      <c r="Y214" t="s">
        <v>3386</v>
      </c>
      <c r="Z214" t="s">
        <v>177</v>
      </c>
      <c r="AA214" t="s">
        <v>177</v>
      </c>
      <c r="AB214" t="s">
        <v>179</v>
      </c>
      <c r="AC214" t="s">
        <v>177</v>
      </c>
      <c r="AD214" t="s">
        <v>177</v>
      </c>
      <c r="AE214" t="s">
        <v>179</v>
      </c>
      <c r="AF214" t="s">
        <v>177</v>
      </c>
      <c r="AG214" t="s">
        <v>177</v>
      </c>
      <c r="AH214" t="s">
        <v>177</v>
      </c>
      <c r="AI214" t="s">
        <v>177</v>
      </c>
      <c r="AJ214" t="s">
        <v>177</v>
      </c>
      <c r="AK214" t="s">
        <v>179</v>
      </c>
      <c r="AL214" t="s">
        <v>177</v>
      </c>
      <c r="AM214" t="s">
        <v>177</v>
      </c>
      <c r="AN214" t="s">
        <v>177</v>
      </c>
      <c r="AO214" t="s">
        <v>177</v>
      </c>
      <c r="AP214" t="s">
        <v>177</v>
      </c>
      <c r="AQ214" t="s">
        <v>177</v>
      </c>
      <c r="AR214" t="s">
        <v>179</v>
      </c>
      <c r="AS214" t="s">
        <v>205</v>
      </c>
      <c r="AT214">
        <v>0</v>
      </c>
      <c r="BE214" t="s">
        <v>188</v>
      </c>
      <c r="BF214" t="s">
        <v>177</v>
      </c>
      <c r="BG214" t="s">
        <v>177</v>
      </c>
      <c r="BH214" t="s">
        <v>177</v>
      </c>
      <c r="BI214" t="s">
        <v>177</v>
      </c>
      <c r="BJ214" t="s">
        <v>177</v>
      </c>
      <c r="BK214" t="s">
        <v>177</v>
      </c>
      <c r="BL214" t="s">
        <v>186</v>
      </c>
      <c r="BM214" t="s">
        <v>175</v>
      </c>
      <c r="BN214" t="s">
        <v>177</v>
      </c>
      <c r="BO214" t="s">
        <v>186</v>
      </c>
      <c r="BP214" t="s">
        <v>175</v>
      </c>
      <c r="BQ214" t="s">
        <v>177</v>
      </c>
      <c r="BR214" t="s">
        <v>177</v>
      </c>
      <c r="BS214" t="s">
        <v>177</v>
      </c>
      <c r="BT214">
        <f t="shared" si="44"/>
        <v>15</v>
      </c>
      <c r="BV214">
        <v>2</v>
      </c>
      <c r="BW214">
        <v>1</v>
      </c>
      <c r="BX214">
        <v>1</v>
      </c>
      <c r="BY214" t="s">
        <v>180</v>
      </c>
      <c r="BZ214" t="s">
        <v>275</v>
      </c>
      <c r="CA214" t="s">
        <v>177</v>
      </c>
      <c r="CB214" t="s">
        <v>177</v>
      </c>
      <c r="CC214" t="s">
        <v>179</v>
      </c>
      <c r="CD214" t="s">
        <v>177</v>
      </c>
      <c r="CE214" t="s">
        <v>176</v>
      </c>
      <c r="CF214" t="s">
        <v>187</v>
      </c>
      <c r="CG214">
        <v>1</v>
      </c>
      <c r="CH214" t="s">
        <v>288</v>
      </c>
      <c r="CI214" t="s">
        <v>1157</v>
      </c>
      <c r="CJ214" t="s">
        <v>179</v>
      </c>
      <c r="CK214" t="s">
        <v>179</v>
      </c>
      <c r="CL214" t="s">
        <v>177</v>
      </c>
      <c r="CM214" t="s">
        <v>179</v>
      </c>
      <c r="CN214" t="s">
        <v>177</v>
      </c>
      <c r="CO214" t="s">
        <v>177</v>
      </c>
      <c r="CP214" t="s">
        <v>177</v>
      </c>
      <c r="CQ214" t="s">
        <v>177</v>
      </c>
      <c r="CR214" t="s">
        <v>177</v>
      </c>
      <c r="CS214" t="s">
        <v>177</v>
      </c>
      <c r="CW214" t="s">
        <v>187</v>
      </c>
      <c r="CX214" t="s">
        <v>235</v>
      </c>
      <c r="DA214" t="s">
        <v>175</v>
      </c>
      <c r="DB214" t="s">
        <v>179</v>
      </c>
      <c r="DC214" t="s">
        <v>177</v>
      </c>
      <c r="DD214" t="s">
        <v>177</v>
      </c>
      <c r="DE214" s="18">
        <f t="shared" si="45"/>
        <v>3</v>
      </c>
      <c r="DF214" s="23">
        <v>2</v>
      </c>
      <c r="DG214" s="26">
        <f t="shared" si="46"/>
        <v>6</v>
      </c>
      <c r="DH214" s="18" t="s">
        <v>177</v>
      </c>
      <c r="DI214" s="23">
        <v>3</v>
      </c>
      <c r="DJ214" s="26">
        <f t="shared" si="47"/>
        <v>0</v>
      </c>
      <c r="DK214" t="s">
        <v>177</v>
      </c>
      <c r="DL214" t="s">
        <v>177</v>
      </c>
      <c r="DM214" t="s">
        <v>177</v>
      </c>
      <c r="DN214" t="s">
        <v>179</v>
      </c>
      <c r="DO214" s="18">
        <f t="shared" si="43"/>
        <v>1</v>
      </c>
      <c r="DP214" s="23">
        <v>4</v>
      </c>
      <c r="DQ214" s="26">
        <f t="shared" si="48"/>
        <v>4</v>
      </c>
      <c r="DR214" t="s">
        <v>188</v>
      </c>
      <c r="DS214" s="18" t="s">
        <v>188</v>
      </c>
      <c r="DT214" s="23">
        <v>0.5</v>
      </c>
      <c r="DU214" s="26">
        <f t="shared" si="49"/>
        <v>2.5</v>
      </c>
      <c r="DV214" t="s">
        <v>177</v>
      </c>
      <c r="DW214" t="s">
        <v>175</v>
      </c>
      <c r="DX214" s="18">
        <f t="shared" si="50"/>
        <v>2</v>
      </c>
      <c r="DY214" s="23">
        <v>4</v>
      </c>
      <c r="DZ214" s="26">
        <f t="shared" si="51"/>
        <v>8</v>
      </c>
      <c r="EA214" t="s">
        <v>177</v>
      </c>
      <c r="EB214" s="18" t="s">
        <v>177</v>
      </c>
      <c r="EC214" s="23">
        <v>1</v>
      </c>
      <c r="ED214" s="26">
        <f t="shared" si="52"/>
        <v>0</v>
      </c>
      <c r="EE214" t="s">
        <v>177</v>
      </c>
      <c r="EF214" s="18" t="s">
        <v>177</v>
      </c>
      <c r="EG214" s="23">
        <v>1</v>
      </c>
      <c r="EH214" s="26">
        <f t="shared" si="53"/>
        <v>0</v>
      </c>
      <c r="EI214" t="s">
        <v>264</v>
      </c>
      <c r="EJ214" s="18" t="s">
        <v>264</v>
      </c>
      <c r="EK214" s="23">
        <v>0.5</v>
      </c>
      <c r="EL214" s="26">
        <f t="shared" si="54"/>
        <v>3.5</v>
      </c>
      <c r="EM214" t="s">
        <v>177</v>
      </c>
      <c r="EN214" s="18" t="s">
        <v>177</v>
      </c>
      <c r="EO214" s="23">
        <v>0</v>
      </c>
      <c r="EP214" s="3">
        <f t="shared" si="55"/>
        <v>24</v>
      </c>
      <c r="EQ214" s="29">
        <f t="shared" si="56"/>
        <v>18</v>
      </c>
      <c r="ER214">
        <v>1</v>
      </c>
      <c r="ES214" t="s">
        <v>945</v>
      </c>
      <c r="EV214" t="s">
        <v>188</v>
      </c>
      <c r="EW214">
        <v>1</v>
      </c>
      <c r="EX214">
        <v>1</v>
      </c>
      <c r="EY214">
        <v>1</v>
      </c>
      <c r="EZ214">
        <v>1</v>
      </c>
      <c r="FA214">
        <v>0</v>
      </c>
      <c r="FE214">
        <v>1</v>
      </c>
      <c r="FG214" t="s">
        <v>186</v>
      </c>
      <c r="FH214" t="s">
        <v>188</v>
      </c>
      <c r="FI214" t="s">
        <v>187</v>
      </c>
      <c r="FJ214" t="s">
        <v>235</v>
      </c>
      <c r="FK214" t="s">
        <v>175</v>
      </c>
      <c r="FL214" t="s">
        <v>177</v>
      </c>
      <c r="FO214" t="s">
        <v>190</v>
      </c>
      <c r="FP214" t="s">
        <v>190</v>
      </c>
      <c r="FQ214" t="s">
        <v>191</v>
      </c>
      <c r="FR214" t="s">
        <v>191</v>
      </c>
      <c r="FS214" t="s">
        <v>191</v>
      </c>
      <c r="FT214" t="s">
        <v>191</v>
      </c>
      <c r="FU214" t="s">
        <v>190</v>
      </c>
      <c r="FV214" t="s">
        <v>191</v>
      </c>
      <c r="FW214" t="s">
        <v>191</v>
      </c>
      <c r="FX214" t="s">
        <v>191</v>
      </c>
      <c r="FY214">
        <v>0</v>
      </c>
      <c r="FZ214" t="s">
        <v>179</v>
      </c>
      <c r="GA214" t="s">
        <v>2465</v>
      </c>
      <c r="GB214" t="s">
        <v>2466</v>
      </c>
      <c r="GC214" t="s">
        <v>2467</v>
      </c>
      <c r="GD214" t="s">
        <v>240</v>
      </c>
      <c r="GE214" t="s">
        <v>741</v>
      </c>
      <c r="GX214">
        <v>39717132</v>
      </c>
      <c r="GY214" t="s">
        <v>2468</v>
      </c>
      <c r="GZ214" t="s">
        <v>2469</v>
      </c>
      <c r="HB214">
        <v>213</v>
      </c>
    </row>
    <row r="215" spans="1:210" x14ac:dyDescent="0.25">
      <c r="A215" t="s">
        <v>2470</v>
      </c>
      <c r="B215" t="s">
        <v>2471</v>
      </c>
      <c r="F215" t="s">
        <v>167</v>
      </c>
      <c r="G215" t="s">
        <v>1859</v>
      </c>
      <c r="H215" t="s">
        <v>169</v>
      </c>
      <c r="I215" t="s">
        <v>170</v>
      </c>
      <c r="J215" t="s">
        <v>298</v>
      </c>
      <c r="K215" t="s">
        <v>2472</v>
      </c>
      <c r="L215" t="s">
        <v>2473</v>
      </c>
      <c r="M215">
        <v>1</v>
      </c>
      <c r="N215">
        <v>1</v>
      </c>
      <c r="O215">
        <v>2</v>
      </c>
      <c r="P215" t="s">
        <v>176</v>
      </c>
      <c r="Q215" t="s">
        <v>175</v>
      </c>
      <c r="R215" t="s">
        <v>186</v>
      </c>
      <c r="S215" t="s">
        <v>186</v>
      </c>
      <c r="T215" t="s">
        <v>177</v>
      </c>
      <c r="U215">
        <v>0</v>
      </c>
      <c r="V215">
        <v>0</v>
      </c>
      <c r="W215">
        <v>1</v>
      </c>
      <c r="X215">
        <v>1</v>
      </c>
      <c r="Y215" t="s">
        <v>3382</v>
      </c>
      <c r="Z215" t="s">
        <v>177</v>
      </c>
      <c r="AA215" t="s">
        <v>179</v>
      </c>
      <c r="AB215" t="s">
        <v>177</v>
      </c>
      <c r="AC215" t="s">
        <v>177</v>
      </c>
      <c r="AD215" t="s">
        <v>177</v>
      </c>
      <c r="AE215" t="s">
        <v>179</v>
      </c>
      <c r="AF215" t="s">
        <v>177</v>
      </c>
      <c r="AG215" t="s">
        <v>177</v>
      </c>
      <c r="AH215" t="s">
        <v>177</v>
      </c>
      <c r="AI215" t="s">
        <v>177</v>
      </c>
      <c r="AJ215" t="s">
        <v>177</v>
      </c>
      <c r="AK215" t="s">
        <v>179</v>
      </c>
      <c r="AL215" t="s">
        <v>177</v>
      </c>
      <c r="AM215" t="s">
        <v>177</v>
      </c>
      <c r="AN215" t="s">
        <v>177</v>
      </c>
      <c r="AO215" t="s">
        <v>177</v>
      </c>
      <c r="AP215" t="s">
        <v>177</v>
      </c>
      <c r="AQ215" t="s">
        <v>177</v>
      </c>
      <c r="AR215" t="s">
        <v>179</v>
      </c>
      <c r="AS215" t="s">
        <v>314</v>
      </c>
      <c r="AT215">
        <v>0</v>
      </c>
      <c r="BE215" t="s">
        <v>183</v>
      </c>
      <c r="BF215" t="s">
        <v>177</v>
      </c>
      <c r="BG215" t="s">
        <v>177</v>
      </c>
      <c r="BH215" t="s">
        <v>177</v>
      </c>
      <c r="BI215" t="s">
        <v>188</v>
      </c>
      <c r="BJ215" t="s">
        <v>177</v>
      </c>
      <c r="BK215" t="s">
        <v>177</v>
      </c>
      <c r="BL215" t="s">
        <v>188</v>
      </c>
      <c r="BM215" t="s">
        <v>186</v>
      </c>
      <c r="BN215" t="s">
        <v>177</v>
      </c>
      <c r="BO215" t="s">
        <v>175</v>
      </c>
      <c r="BP215" t="s">
        <v>177</v>
      </c>
      <c r="BQ215" t="s">
        <v>177</v>
      </c>
      <c r="BR215" t="s">
        <v>177</v>
      </c>
      <c r="BS215" t="s">
        <v>177</v>
      </c>
      <c r="BT215">
        <f t="shared" si="44"/>
        <v>25</v>
      </c>
      <c r="BV215">
        <v>3</v>
      </c>
      <c r="BW215">
        <v>1</v>
      </c>
      <c r="BX215">
        <v>1</v>
      </c>
      <c r="BY215" t="s">
        <v>485</v>
      </c>
      <c r="BZ215" t="s">
        <v>264</v>
      </c>
      <c r="CA215" t="s">
        <v>177</v>
      </c>
      <c r="CB215" t="s">
        <v>177</v>
      </c>
      <c r="CC215" t="s">
        <v>177</v>
      </c>
      <c r="CD215" t="s">
        <v>177</v>
      </c>
      <c r="CE215" t="s">
        <v>177</v>
      </c>
      <c r="CF215" t="s">
        <v>179</v>
      </c>
      <c r="CG215">
        <v>1</v>
      </c>
      <c r="CH215" t="s">
        <v>376</v>
      </c>
      <c r="CI215" t="s">
        <v>185</v>
      </c>
      <c r="CJ215" t="s">
        <v>179</v>
      </c>
      <c r="CK215" t="s">
        <v>177</v>
      </c>
      <c r="CL215" t="s">
        <v>177</v>
      </c>
      <c r="CM215" t="s">
        <v>179</v>
      </c>
      <c r="CN215" t="s">
        <v>177</v>
      </c>
      <c r="CO215" t="s">
        <v>177</v>
      </c>
      <c r="CP215" t="s">
        <v>179</v>
      </c>
      <c r="CQ215" t="s">
        <v>177</v>
      </c>
      <c r="CR215" t="s">
        <v>177</v>
      </c>
      <c r="CS215" t="s">
        <v>177</v>
      </c>
      <c r="CW215" t="s">
        <v>186</v>
      </c>
      <c r="CX215" t="s">
        <v>188</v>
      </c>
      <c r="DA215" t="s">
        <v>186</v>
      </c>
      <c r="DB215" t="s">
        <v>175</v>
      </c>
      <c r="DC215" t="s">
        <v>177</v>
      </c>
      <c r="DD215" t="s">
        <v>177</v>
      </c>
      <c r="DE215" s="18">
        <f t="shared" si="45"/>
        <v>5</v>
      </c>
      <c r="DF215" s="23">
        <v>2</v>
      </c>
      <c r="DG215" s="26">
        <f t="shared" si="46"/>
        <v>10</v>
      </c>
      <c r="DH215" s="18" t="s">
        <v>177</v>
      </c>
      <c r="DI215" s="23">
        <v>3</v>
      </c>
      <c r="DJ215" s="26">
        <f t="shared" si="47"/>
        <v>0</v>
      </c>
      <c r="DK215" t="s">
        <v>177</v>
      </c>
      <c r="DL215" t="s">
        <v>177</v>
      </c>
      <c r="DM215" t="s">
        <v>177</v>
      </c>
      <c r="DN215" t="s">
        <v>177</v>
      </c>
      <c r="DO215" s="18">
        <f t="shared" si="43"/>
        <v>0</v>
      </c>
      <c r="DP215" s="23">
        <v>4</v>
      </c>
      <c r="DQ215" s="26">
        <f t="shared" si="48"/>
        <v>0</v>
      </c>
      <c r="DR215" t="s">
        <v>235</v>
      </c>
      <c r="DS215" s="18" t="s">
        <v>235</v>
      </c>
      <c r="DT215" s="23">
        <v>0.5</v>
      </c>
      <c r="DU215" s="26">
        <f t="shared" si="49"/>
        <v>3</v>
      </c>
      <c r="DV215" t="s">
        <v>177</v>
      </c>
      <c r="DW215" t="s">
        <v>187</v>
      </c>
      <c r="DX215" s="18">
        <f t="shared" si="50"/>
        <v>4</v>
      </c>
      <c r="DY215" s="23">
        <v>4</v>
      </c>
      <c r="DZ215" s="26">
        <f t="shared" si="51"/>
        <v>16</v>
      </c>
      <c r="EA215" t="s">
        <v>177</v>
      </c>
      <c r="EB215" s="18" t="s">
        <v>177</v>
      </c>
      <c r="EC215" s="23">
        <v>1</v>
      </c>
      <c r="ED215" s="26">
        <f t="shared" si="52"/>
        <v>0</v>
      </c>
      <c r="EE215" t="s">
        <v>177</v>
      </c>
      <c r="EF215" s="18" t="s">
        <v>177</v>
      </c>
      <c r="EG215" s="23">
        <v>1</v>
      </c>
      <c r="EH215" s="26">
        <f t="shared" si="53"/>
        <v>0</v>
      </c>
      <c r="EI215" t="s">
        <v>264</v>
      </c>
      <c r="EJ215" s="18" t="s">
        <v>264</v>
      </c>
      <c r="EK215" s="23">
        <v>0.5</v>
      </c>
      <c r="EL215" s="26">
        <f t="shared" si="54"/>
        <v>3.5</v>
      </c>
      <c r="EM215" t="s">
        <v>177</v>
      </c>
      <c r="EN215" s="18" t="s">
        <v>177</v>
      </c>
      <c r="EO215" s="23">
        <v>0</v>
      </c>
      <c r="EP215" s="3">
        <f t="shared" si="55"/>
        <v>32.5</v>
      </c>
      <c r="EQ215" s="29">
        <f t="shared" si="56"/>
        <v>22</v>
      </c>
      <c r="ER215">
        <v>1</v>
      </c>
      <c r="ES215" t="s">
        <v>945</v>
      </c>
      <c r="EV215" t="s">
        <v>186</v>
      </c>
      <c r="EW215">
        <v>1</v>
      </c>
      <c r="EX215">
        <v>1</v>
      </c>
      <c r="EY215">
        <v>1</v>
      </c>
      <c r="EZ215">
        <v>1</v>
      </c>
      <c r="FA215">
        <v>0</v>
      </c>
      <c r="FE215">
        <v>1</v>
      </c>
      <c r="FG215" t="s">
        <v>186</v>
      </c>
      <c r="FH215" t="s">
        <v>187</v>
      </c>
      <c r="FI215" t="s">
        <v>188</v>
      </c>
      <c r="FJ215" t="s">
        <v>175</v>
      </c>
      <c r="FK215" t="s">
        <v>179</v>
      </c>
      <c r="FL215" t="s">
        <v>177</v>
      </c>
      <c r="FO215" t="s">
        <v>190</v>
      </c>
      <c r="FP215" t="s">
        <v>191</v>
      </c>
      <c r="FQ215" t="s">
        <v>191</v>
      </c>
      <c r="FR215" t="s">
        <v>191</v>
      </c>
      <c r="FS215" t="s">
        <v>191</v>
      </c>
      <c r="FT215" t="s">
        <v>191</v>
      </c>
      <c r="FU215" t="s">
        <v>190</v>
      </c>
      <c r="FV215" t="s">
        <v>191</v>
      </c>
      <c r="FW215" t="s">
        <v>191</v>
      </c>
      <c r="FX215" t="s">
        <v>191</v>
      </c>
      <c r="FY215">
        <v>0</v>
      </c>
      <c r="FZ215" t="s">
        <v>179</v>
      </c>
      <c r="GA215" t="s">
        <v>2474</v>
      </c>
      <c r="GB215" t="s">
        <v>2475</v>
      </c>
      <c r="GC215" t="s">
        <v>2476</v>
      </c>
      <c r="GD215" t="s">
        <v>1896</v>
      </c>
      <c r="GE215" t="s">
        <v>1504</v>
      </c>
      <c r="GX215">
        <v>39717136</v>
      </c>
      <c r="GY215" t="s">
        <v>2477</v>
      </c>
      <c r="GZ215" t="s">
        <v>2478</v>
      </c>
      <c r="HB215">
        <v>214</v>
      </c>
    </row>
    <row r="216" spans="1:210" x14ac:dyDescent="0.25">
      <c r="A216" t="s">
        <v>2479</v>
      </c>
      <c r="B216" t="s">
        <v>2480</v>
      </c>
      <c r="F216" t="s">
        <v>167</v>
      </c>
      <c r="G216" t="s">
        <v>1859</v>
      </c>
      <c r="H216" t="s">
        <v>169</v>
      </c>
      <c r="I216" t="s">
        <v>170</v>
      </c>
      <c r="J216" t="s">
        <v>482</v>
      </c>
      <c r="K216" t="s">
        <v>2481</v>
      </c>
      <c r="L216" t="s">
        <v>2482</v>
      </c>
      <c r="M216">
        <v>2</v>
      </c>
      <c r="N216">
        <v>2</v>
      </c>
      <c r="O216">
        <v>2</v>
      </c>
      <c r="P216" t="s">
        <v>186</v>
      </c>
      <c r="Q216" t="s">
        <v>179</v>
      </c>
      <c r="R216" t="s">
        <v>177</v>
      </c>
      <c r="S216" t="s">
        <v>175</v>
      </c>
      <c r="T216" t="s">
        <v>177</v>
      </c>
      <c r="U216">
        <v>0</v>
      </c>
      <c r="V216">
        <v>0</v>
      </c>
      <c r="W216">
        <v>1</v>
      </c>
      <c r="X216">
        <v>1</v>
      </c>
      <c r="Y216" t="s">
        <v>3384</v>
      </c>
      <c r="Z216" t="s">
        <v>177</v>
      </c>
      <c r="AA216" t="s">
        <v>179</v>
      </c>
      <c r="AB216" t="s">
        <v>177</v>
      </c>
      <c r="AC216" t="s">
        <v>177</v>
      </c>
      <c r="AD216" t="s">
        <v>177</v>
      </c>
      <c r="AE216" t="s">
        <v>179</v>
      </c>
      <c r="AF216" t="s">
        <v>177</v>
      </c>
      <c r="AG216" t="s">
        <v>177</v>
      </c>
      <c r="AH216" t="s">
        <v>177</v>
      </c>
      <c r="AI216" t="s">
        <v>177</v>
      </c>
      <c r="AJ216" t="s">
        <v>177</v>
      </c>
      <c r="AK216" t="s">
        <v>179</v>
      </c>
      <c r="AL216" t="s">
        <v>177</v>
      </c>
      <c r="AM216" t="s">
        <v>177</v>
      </c>
      <c r="AN216" t="s">
        <v>177</v>
      </c>
      <c r="AO216" t="s">
        <v>177</v>
      </c>
      <c r="AP216" t="s">
        <v>177</v>
      </c>
      <c r="AQ216" t="s">
        <v>177</v>
      </c>
      <c r="AR216" t="s">
        <v>179</v>
      </c>
      <c r="AS216" t="s">
        <v>180</v>
      </c>
      <c r="AT216">
        <v>0</v>
      </c>
      <c r="BE216" t="s">
        <v>183</v>
      </c>
      <c r="BF216" t="s">
        <v>177</v>
      </c>
      <c r="BG216" t="s">
        <v>177</v>
      </c>
      <c r="BH216" t="s">
        <v>177</v>
      </c>
      <c r="BI216" t="s">
        <v>188</v>
      </c>
      <c r="BJ216" t="s">
        <v>177</v>
      </c>
      <c r="BK216" t="s">
        <v>177</v>
      </c>
      <c r="BL216" t="s">
        <v>188</v>
      </c>
      <c r="BM216" t="s">
        <v>188</v>
      </c>
      <c r="BN216" t="s">
        <v>177</v>
      </c>
      <c r="BO216" t="s">
        <v>175</v>
      </c>
      <c r="BP216" t="s">
        <v>186</v>
      </c>
      <c r="BQ216" t="s">
        <v>177</v>
      </c>
      <c r="BR216" t="s">
        <v>177</v>
      </c>
      <c r="BS216" t="s">
        <v>177</v>
      </c>
      <c r="BT216">
        <f t="shared" si="44"/>
        <v>30</v>
      </c>
      <c r="BV216">
        <v>3</v>
      </c>
      <c r="BW216">
        <v>1</v>
      </c>
      <c r="BX216">
        <v>1</v>
      </c>
      <c r="BY216" t="s">
        <v>204</v>
      </c>
      <c r="BZ216" t="s">
        <v>181</v>
      </c>
      <c r="CA216" t="s">
        <v>177</v>
      </c>
      <c r="CB216" t="s">
        <v>177</v>
      </c>
      <c r="CC216" t="s">
        <v>179</v>
      </c>
      <c r="CD216" t="s">
        <v>177</v>
      </c>
      <c r="CE216" t="s">
        <v>177</v>
      </c>
      <c r="CF216" t="s">
        <v>177</v>
      </c>
      <c r="CG216">
        <v>1</v>
      </c>
      <c r="CH216" t="s">
        <v>288</v>
      </c>
      <c r="CI216" t="s">
        <v>185</v>
      </c>
      <c r="CJ216" t="s">
        <v>179</v>
      </c>
      <c r="CK216" t="s">
        <v>177</v>
      </c>
      <c r="CL216" t="s">
        <v>177</v>
      </c>
      <c r="CM216" t="s">
        <v>179</v>
      </c>
      <c r="CN216" t="s">
        <v>177</v>
      </c>
      <c r="CO216" t="s">
        <v>177</v>
      </c>
      <c r="CP216" t="s">
        <v>179</v>
      </c>
      <c r="CQ216" t="s">
        <v>177</v>
      </c>
      <c r="CR216" t="s">
        <v>177</v>
      </c>
      <c r="CS216" t="s">
        <v>177</v>
      </c>
      <c r="CW216" t="s">
        <v>175</v>
      </c>
      <c r="CX216" t="s">
        <v>179</v>
      </c>
      <c r="DA216" t="s">
        <v>177</v>
      </c>
      <c r="DB216" t="s">
        <v>175</v>
      </c>
      <c r="DC216" t="s">
        <v>177</v>
      </c>
      <c r="DD216" t="s">
        <v>177</v>
      </c>
      <c r="DE216" s="18">
        <f t="shared" si="45"/>
        <v>2</v>
      </c>
      <c r="DF216" s="23">
        <v>2</v>
      </c>
      <c r="DG216" s="26">
        <f t="shared" si="46"/>
        <v>4</v>
      </c>
      <c r="DH216" s="18" t="s">
        <v>177</v>
      </c>
      <c r="DI216" s="23">
        <v>3</v>
      </c>
      <c r="DJ216" s="26">
        <f t="shared" si="47"/>
        <v>0</v>
      </c>
      <c r="DK216" t="s">
        <v>177</v>
      </c>
      <c r="DL216" t="s">
        <v>177</v>
      </c>
      <c r="DM216" t="s">
        <v>177</v>
      </c>
      <c r="DN216" t="s">
        <v>177</v>
      </c>
      <c r="DO216" s="18">
        <f t="shared" ref="DO216:DO279" si="57">DK216+EM216+DL216+DM216+DN216</f>
        <v>0</v>
      </c>
      <c r="DP216" s="23">
        <v>4</v>
      </c>
      <c r="DQ216" s="26">
        <f t="shared" si="48"/>
        <v>0</v>
      </c>
      <c r="DR216" t="s">
        <v>188</v>
      </c>
      <c r="DS216" s="18" t="s">
        <v>188</v>
      </c>
      <c r="DT216" s="23">
        <v>0.5</v>
      </c>
      <c r="DU216" s="26">
        <f t="shared" si="49"/>
        <v>2.5</v>
      </c>
      <c r="DV216" t="s">
        <v>177</v>
      </c>
      <c r="DW216" t="s">
        <v>188</v>
      </c>
      <c r="DX216" s="18">
        <f t="shared" si="50"/>
        <v>5</v>
      </c>
      <c r="DY216" s="23">
        <v>4</v>
      </c>
      <c r="DZ216" s="26">
        <f t="shared" si="51"/>
        <v>20</v>
      </c>
      <c r="EA216" t="s">
        <v>177</v>
      </c>
      <c r="EB216" s="18" t="s">
        <v>177</v>
      </c>
      <c r="EC216" s="23">
        <v>1</v>
      </c>
      <c r="ED216" s="26">
        <f t="shared" si="52"/>
        <v>0</v>
      </c>
      <c r="EE216" t="s">
        <v>177</v>
      </c>
      <c r="EF216" s="18" t="s">
        <v>177</v>
      </c>
      <c r="EG216" s="23">
        <v>1</v>
      </c>
      <c r="EH216" s="26">
        <f t="shared" si="53"/>
        <v>0</v>
      </c>
      <c r="EI216" t="s">
        <v>264</v>
      </c>
      <c r="EJ216" s="18" t="s">
        <v>264</v>
      </c>
      <c r="EK216" s="23">
        <v>0.5</v>
      </c>
      <c r="EL216" s="26">
        <f t="shared" si="54"/>
        <v>3.5</v>
      </c>
      <c r="EM216" t="s">
        <v>177</v>
      </c>
      <c r="EN216" s="18" t="s">
        <v>177</v>
      </c>
      <c r="EO216" s="23">
        <v>0</v>
      </c>
      <c r="EP216" s="3">
        <f t="shared" si="55"/>
        <v>30</v>
      </c>
      <c r="EQ216" s="29">
        <f t="shared" si="56"/>
        <v>19</v>
      </c>
      <c r="ER216">
        <v>1</v>
      </c>
      <c r="ES216" t="s">
        <v>2418</v>
      </c>
      <c r="EV216" t="s">
        <v>188</v>
      </c>
      <c r="EW216">
        <v>1</v>
      </c>
      <c r="EX216">
        <v>1</v>
      </c>
      <c r="EY216">
        <v>1</v>
      </c>
      <c r="EZ216">
        <v>1</v>
      </c>
      <c r="FA216">
        <v>0</v>
      </c>
      <c r="FE216">
        <v>1</v>
      </c>
      <c r="FG216" t="s">
        <v>175</v>
      </c>
      <c r="FH216" t="s">
        <v>186</v>
      </c>
      <c r="FI216" t="s">
        <v>179</v>
      </c>
      <c r="FJ216" t="s">
        <v>186</v>
      </c>
      <c r="FK216" t="s">
        <v>179</v>
      </c>
      <c r="FL216" t="s">
        <v>177</v>
      </c>
      <c r="FO216" t="s">
        <v>190</v>
      </c>
      <c r="FP216" t="s">
        <v>191</v>
      </c>
      <c r="FQ216" t="s">
        <v>191</v>
      </c>
      <c r="FR216" t="s">
        <v>191</v>
      </c>
      <c r="FS216" t="s">
        <v>191</v>
      </c>
      <c r="FT216" t="s">
        <v>191</v>
      </c>
      <c r="FU216" t="s">
        <v>190</v>
      </c>
      <c r="FV216" t="s">
        <v>191</v>
      </c>
      <c r="FW216" t="s">
        <v>191</v>
      </c>
      <c r="FX216" t="s">
        <v>191</v>
      </c>
      <c r="FY216">
        <v>0</v>
      </c>
      <c r="FZ216" t="s">
        <v>175</v>
      </c>
      <c r="GA216" t="s">
        <v>2483</v>
      </c>
      <c r="GB216" t="s">
        <v>2484</v>
      </c>
      <c r="GC216" t="s">
        <v>2485</v>
      </c>
      <c r="GD216" t="s">
        <v>2486</v>
      </c>
      <c r="GE216" t="s">
        <v>1504</v>
      </c>
      <c r="GX216">
        <v>39717137</v>
      </c>
      <c r="GY216" t="s">
        <v>2487</v>
      </c>
      <c r="GZ216" t="s">
        <v>2488</v>
      </c>
      <c r="HB216">
        <v>215</v>
      </c>
    </row>
    <row r="217" spans="1:210" x14ac:dyDescent="0.25">
      <c r="A217" t="s">
        <v>2489</v>
      </c>
      <c r="B217" t="s">
        <v>2490</v>
      </c>
      <c r="F217" t="s">
        <v>167</v>
      </c>
      <c r="G217" t="s">
        <v>1859</v>
      </c>
      <c r="H217" t="s">
        <v>169</v>
      </c>
      <c r="I217" t="s">
        <v>170</v>
      </c>
      <c r="J217" t="s">
        <v>482</v>
      </c>
      <c r="K217" t="s">
        <v>2491</v>
      </c>
      <c r="L217" t="s">
        <v>2492</v>
      </c>
      <c r="M217">
        <v>2</v>
      </c>
      <c r="N217">
        <v>2</v>
      </c>
      <c r="O217">
        <v>2</v>
      </c>
      <c r="P217" t="s">
        <v>235</v>
      </c>
      <c r="Q217" t="s">
        <v>179</v>
      </c>
      <c r="R217" t="s">
        <v>187</v>
      </c>
      <c r="S217" t="s">
        <v>179</v>
      </c>
      <c r="T217" t="s">
        <v>177</v>
      </c>
      <c r="U217">
        <v>0</v>
      </c>
      <c r="V217">
        <v>0</v>
      </c>
      <c r="W217">
        <v>1</v>
      </c>
      <c r="X217">
        <v>1</v>
      </c>
      <c r="Y217" t="s">
        <v>3383</v>
      </c>
      <c r="Z217" t="s">
        <v>177</v>
      </c>
      <c r="AA217" t="s">
        <v>179</v>
      </c>
      <c r="AB217" t="s">
        <v>177</v>
      </c>
      <c r="AC217" t="s">
        <v>177</v>
      </c>
      <c r="AD217" t="s">
        <v>177</v>
      </c>
      <c r="AE217" t="s">
        <v>179</v>
      </c>
      <c r="AF217" t="s">
        <v>177</v>
      </c>
      <c r="AG217" t="s">
        <v>177</v>
      </c>
      <c r="AH217" t="s">
        <v>177</v>
      </c>
      <c r="AI217" t="s">
        <v>177</v>
      </c>
      <c r="AJ217" t="s">
        <v>177</v>
      </c>
      <c r="AK217" t="s">
        <v>179</v>
      </c>
      <c r="AL217" t="s">
        <v>177</v>
      </c>
      <c r="AM217" t="s">
        <v>177</v>
      </c>
      <c r="AN217" t="s">
        <v>177</v>
      </c>
      <c r="AO217" t="s">
        <v>177</v>
      </c>
      <c r="AP217" t="s">
        <v>177</v>
      </c>
      <c r="AQ217" t="s">
        <v>177</v>
      </c>
      <c r="AR217" t="s">
        <v>179</v>
      </c>
      <c r="AS217" t="s">
        <v>205</v>
      </c>
      <c r="AT217">
        <v>0</v>
      </c>
      <c r="BE217" t="s">
        <v>188</v>
      </c>
      <c r="BF217" t="s">
        <v>177</v>
      </c>
      <c r="BG217" t="s">
        <v>177</v>
      </c>
      <c r="BH217" t="s">
        <v>177</v>
      </c>
      <c r="BI217" t="s">
        <v>175</v>
      </c>
      <c r="BJ217" t="s">
        <v>177</v>
      </c>
      <c r="BK217" t="s">
        <v>177</v>
      </c>
      <c r="BL217" t="s">
        <v>175</v>
      </c>
      <c r="BM217" t="s">
        <v>186</v>
      </c>
      <c r="BN217" t="s">
        <v>177</v>
      </c>
      <c r="BO217" t="s">
        <v>186</v>
      </c>
      <c r="BP217" t="s">
        <v>177</v>
      </c>
      <c r="BQ217" t="s">
        <v>177</v>
      </c>
      <c r="BR217" t="s">
        <v>177</v>
      </c>
      <c r="BS217" t="s">
        <v>177</v>
      </c>
      <c r="BT217">
        <f t="shared" si="44"/>
        <v>15</v>
      </c>
      <c r="BV217">
        <v>3</v>
      </c>
      <c r="BW217">
        <v>1</v>
      </c>
      <c r="BX217">
        <v>1</v>
      </c>
      <c r="BY217" t="s">
        <v>180</v>
      </c>
      <c r="BZ217" t="s">
        <v>181</v>
      </c>
      <c r="CA217" t="s">
        <v>177</v>
      </c>
      <c r="CB217" t="s">
        <v>177</v>
      </c>
      <c r="CC217" t="s">
        <v>179</v>
      </c>
      <c r="CD217" t="s">
        <v>177</v>
      </c>
      <c r="CE217" t="s">
        <v>177</v>
      </c>
      <c r="CF217" t="s">
        <v>177</v>
      </c>
      <c r="CG217">
        <v>1</v>
      </c>
      <c r="CH217" t="s">
        <v>220</v>
      </c>
      <c r="CI217" t="s">
        <v>185</v>
      </c>
      <c r="CJ217" t="s">
        <v>179</v>
      </c>
      <c r="CK217" t="s">
        <v>177</v>
      </c>
      <c r="CL217" t="s">
        <v>177</v>
      </c>
      <c r="CM217" t="s">
        <v>179</v>
      </c>
      <c r="CN217" t="s">
        <v>177</v>
      </c>
      <c r="CO217" t="s">
        <v>177</v>
      </c>
      <c r="CP217" t="s">
        <v>179</v>
      </c>
      <c r="CQ217" t="s">
        <v>177</v>
      </c>
      <c r="CR217" t="s">
        <v>177</v>
      </c>
      <c r="CS217" t="s">
        <v>177</v>
      </c>
      <c r="CW217" t="s">
        <v>179</v>
      </c>
      <c r="CX217" t="s">
        <v>188</v>
      </c>
      <c r="DA217" t="s">
        <v>175</v>
      </c>
      <c r="DB217" t="s">
        <v>179</v>
      </c>
      <c r="DC217" t="s">
        <v>177</v>
      </c>
      <c r="DD217" t="s">
        <v>177</v>
      </c>
      <c r="DE217" s="18">
        <f t="shared" si="45"/>
        <v>3</v>
      </c>
      <c r="DF217" s="23">
        <v>2</v>
      </c>
      <c r="DG217" s="26">
        <f t="shared" si="46"/>
        <v>6</v>
      </c>
      <c r="DH217" s="18" t="s">
        <v>177</v>
      </c>
      <c r="DI217" s="23">
        <v>3</v>
      </c>
      <c r="DJ217" s="26">
        <f t="shared" si="47"/>
        <v>0</v>
      </c>
      <c r="DK217" t="s">
        <v>177</v>
      </c>
      <c r="DL217" t="s">
        <v>177</v>
      </c>
      <c r="DM217" t="s">
        <v>177</v>
      </c>
      <c r="DN217" t="s">
        <v>177</v>
      </c>
      <c r="DO217" s="18">
        <f t="shared" si="57"/>
        <v>0</v>
      </c>
      <c r="DP217" s="23">
        <v>4</v>
      </c>
      <c r="DQ217" s="26">
        <f t="shared" si="48"/>
        <v>0</v>
      </c>
      <c r="DR217" t="s">
        <v>187</v>
      </c>
      <c r="DS217" s="18" t="s">
        <v>187</v>
      </c>
      <c r="DT217" s="23">
        <v>0.5</v>
      </c>
      <c r="DU217" s="26">
        <f t="shared" si="49"/>
        <v>2</v>
      </c>
      <c r="DV217" t="s">
        <v>177</v>
      </c>
      <c r="DW217" t="s">
        <v>187</v>
      </c>
      <c r="DX217" s="18">
        <f t="shared" si="50"/>
        <v>4</v>
      </c>
      <c r="DY217" s="23">
        <v>4</v>
      </c>
      <c r="DZ217" s="26">
        <f t="shared" si="51"/>
        <v>16</v>
      </c>
      <c r="EA217" t="s">
        <v>177</v>
      </c>
      <c r="EB217" s="18" t="s">
        <v>177</v>
      </c>
      <c r="EC217" s="23">
        <v>1</v>
      </c>
      <c r="ED217" s="26">
        <f t="shared" si="52"/>
        <v>0</v>
      </c>
      <c r="EE217" t="s">
        <v>177</v>
      </c>
      <c r="EF217" s="18" t="s">
        <v>177</v>
      </c>
      <c r="EG217" s="23">
        <v>1</v>
      </c>
      <c r="EH217" s="26">
        <f t="shared" si="53"/>
        <v>0</v>
      </c>
      <c r="EI217" t="s">
        <v>264</v>
      </c>
      <c r="EJ217" s="18" t="s">
        <v>264</v>
      </c>
      <c r="EK217" s="23">
        <v>0.5</v>
      </c>
      <c r="EL217" s="26">
        <f t="shared" si="54"/>
        <v>3.5</v>
      </c>
      <c r="EM217" t="s">
        <v>177</v>
      </c>
      <c r="EN217" s="18" t="s">
        <v>177</v>
      </c>
      <c r="EO217" s="23">
        <v>0</v>
      </c>
      <c r="EP217" s="3">
        <f t="shared" si="55"/>
        <v>27.5</v>
      </c>
      <c r="EQ217" s="29">
        <f t="shared" si="56"/>
        <v>18</v>
      </c>
      <c r="ER217">
        <v>1</v>
      </c>
      <c r="ES217" t="s">
        <v>945</v>
      </c>
      <c r="EV217" t="s">
        <v>175</v>
      </c>
      <c r="EW217">
        <v>1</v>
      </c>
      <c r="EX217">
        <v>1</v>
      </c>
      <c r="EY217">
        <v>1</v>
      </c>
      <c r="EZ217">
        <v>1</v>
      </c>
      <c r="FA217">
        <v>1</v>
      </c>
      <c r="FB217">
        <v>1</v>
      </c>
      <c r="FE217">
        <v>1</v>
      </c>
      <c r="FG217" t="s">
        <v>186</v>
      </c>
      <c r="FH217" t="s">
        <v>188</v>
      </c>
      <c r="FI217" t="s">
        <v>187</v>
      </c>
      <c r="FJ217" t="s">
        <v>235</v>
      </c>
      <c r="FK217" t="s">
        <v>179</v>
      </c>
      <c r="FL217" t="s">
        <v>177</v>
      </c>
      <c r="FO217" t="s">
        <v>190</v>
      </c>
      <c r="FP217" t="s">
        <v>191</v>
      </c>
      <c r="FQ217" t="s">
        <v>191</v>
      </c>
      <c r="FR217" t="s">
        <v>191</v>
      </c>
      <c r="FS217" t="s">
        <v>191</v>
      </c>
      <c r="FT217" t="s">
        <v>191</v>
      </c>
      <c r="FU217" t="s">
        <v>191</v>
      </c>
      <c r="FV217" t="s">
        <v>191</v>
      </c>
      <c r="FW217" t="s">
        <v>191</v>
      </c>
      <c r="FX217" t="s">
        <v>191</v>
      </c>
      <c r="FY217">
        <v>0</v>
      </c>
      <c r="FZ217" t="s">
        <v>179</v>
      </c>
      <c r="GA217" t="s">
        <v>2493</v>
      </c>
      <c r="GB217" t="s">
        <v>2494</v>
      </c>
      <c r="GC217" t="s">
        <v>2495</v>
      </c>
      <c r="GD217" t="s">
        <v>2496</v>
      </c>
      <c r="GE217" t="s">
        <v>1474</v>
      </c>
      <c r="GX217">
        <v>39717138</v>
      </c>
      <c r="GY217" t="s">
        <v>2497</v>
      </c>
      <c r="GZ217" t="s">
        <v>2498</v>
      </c>
      <c r="HB217">
        <v>216</v>
      </c>
    </row>
    <row r="218" spans="1:210" x14ac:dyDescent="0.25">
      <c r="A218" t="s">
        <v>2499</v>
      </c>
      <c r="B218" t="s">
        <v>2500</v>
      </c>
      <c r="F218" t="s">
        <v>167</v>
      </c>
      <c r="G218" t="s">
        <v>1859</v>
      </c>
      <c r="H218" t="s">
        <v>169</v>
      </c>
      <c r="I218" t="s">
        <v>170</v>
      </c>
      <c r="J218" t="s">
        <v>482</v>
      </c>
      <c r="K218" t="s">
        <v>2501</v>
      </c>
      <c r="L218" t="s">
        <v>2502</v>
      </c>
      <c r="M218">
        <v>2</v>
      </c>
      <c r="N218">
        <v>2</v>
      </c>
      <c r="O218">
        <v>2</v>
      </c>
      <c r="P218" t="s">
        <v>264</v>
      </c>
      <c r="Q218" t="s">
        <v>175</v>
      </c>
      <c r="R218" t="s">
        <v>186</v>
      </c>
      <c r="S218" t="s">
        <v>175</v>
      </c>
      <c r="T218" t="s">
        <v>177</v>
      </c>
      <c r="U218">
        <v>0</v>
      </c>
      <c r="V218">
        <v>0</v>
      </c>
      <c r="W218">
        <v>1</v>
      </c>
      <c r="X218">
        <v>2</v>
      </c>
      <c r="Y218" t="s">
        <v>3395</v>
      </c>
      <c r="Z218" t="s">
        <v>177</v>
      </c>
      <c r="AA218" t="s">
        <v>179</v>
      </c>
      <c r="AB218" t="s">
        <v>179</v>
      </c>
      <c r="AC218" t="s">
        <v>177</v>
      </c>
      <c r="AD218" t="s">
        <v>177</v>
      </c>
      <c r="AE218" t="s">
        <v>177</v>
      </c>
      <c r="AF218" t="s">
        <v>177</v>
      </c>
      <c r="AG218" t="s">
        <v>177</v>
      </c>
      <c r="AH218" t="s">
        <v>177</v>
      </c>
      <c r="AI218" t="s">
        <v>177</v>
      </c>
      <c r="AJ218" t="s">
        <v>177</v>
      </c>
      <c r="AK218" t="s">
        <v>179</v>
      </c>
      <c r="AL218" t="s">
        <v>177</v>
      </c>
      <c r="AM218" t="s">
        <v>177</v>
      </c>
      <c r="AN218" t="s">
        <v>177</v>
      </c>
      <c r="AO218" t="s">
        <v>177</v>
      </c>
      <c r="AP218" t="s">
        <v>177</v>
      </c>
      <c r="AQ218" t="s">
        <v>177</v>
      </c>
      <c r="AR218" t="s">
        <v>179</v>
      </c>
      <c r="AS218" t="s">
        <v>183</v>
      </c>
      <c r="AT218">
        <v>0</v>
      </c>
      <c r="BE218" t="s">
        <v>188</v>
      </c>
      <c r="BF218" t="s">
        <v>177</v>
      </c>
      <c r="BG218" t="s">
        <v>177</v>
      </c>
      <c r="BH218" t="s">
        <v>177</v>
      </c>
      <c r="BI218" t="s">
        <v>177</v>
      </c>
      <c r="BJ218" t="s">
        <v>177</v>
      </c>
      <c r="BK218" t="s">
        <v>177</v>
      </c>
      <c r="BL218" t="s">
        <v>186</v>
      </c>
      <c r="BM218" t="s">
        <v>175</v>
      </c>
      <c r="BN218" t="s">
        <v>177</v>
      </c>
      <c r="BO218" t="s">
        <v>177</v>
      </c>
      <c r="BP218" t="s">
        <v>177</v>
      </c>
      <c r="BQ218" t="s">
        <v>177</v>
      </c>
      <c r="BR218" t="s">
        <v>177</v>
      </c>
      <c r="BS218" t="s">
        <v>177</v>
      </c>
      <c r="BT218">
        <f t="shared" si="44"/>
        <v>10</v>
      </c>
      <c r="BV218">
        <v>3</v>
      </c>
      <c r="BW218">
        <v>1</v>
      </c>
      <c r="BX218">
        <v>1</v>
      </c>
      <c r="BY218" t="s">
        <v>181</v>
      </c>
      <c r="BZ218" t="s">
        <v>205</v>
      </c>
      <c r="CA218" t="s">
        <v>179</v>
      </c>
      <c r="CB218" t="s">
        <v>177</v>
      </c>
      <c r="CC218" t="s">
        <v>179</v>
      </c>
      <c r="CD218" t="s">
        <v>177</v>
      </c>
      <c r="CE218" t="s">
        <v>177</v>
      </c>
      <c r="CF218" t="s">
        <v>179</v>
      </c>
      <c r="CG218">
        <v>1</v>
      </c>
      <c r="CH218" t="s">
        <v>376</v>
      </c>
      <c r="CI218" t="s">
        <v>2503</v>
      </c>
      <c r="CJ218" t="s">
        <v>179</v>
      </c>
      <c r="CK218" t="s">
        <v>179</v>
      </c>
      <c r="CL218" t="s">
        <v>177</v>
      </c>
      <c r="CM218" t="s">
        <v>179</v>
      </c>
      <c r="CN218" t="s">
        <v>177</v>
      </c>
      <c r="CO218" t="s">
        <v>177</v>
      </c>
      <c r="CP218" t="s">
        <v>177</v>
      </c>
      <c r="CQ218" t="s">
        <v>177</v>
      </c>
      <c r="CR218" t="s">
        <v>177</v>
      </c>
      <c r="CS218" t="s">
        <v>177</v>
      </c>
      <c r="CW218" t="s">
        <v>175</v>
      </c>
      <c r="CX218" t="s">
        <v>188</v>
      </c>
      <c r="DA218" t="s">
        <v>177</v>
      </c>
      <c r="DB218" t="s">
        <v>179</v>
      </c>
      <c r="DC218" t="s">
        <v>177</v>
      </c>
      <c r="DD218" t="s">
        <v>177</v>
      </c>
      <c r="DE218" s="18">
        <f t="shared" si="45"/>
        <v>1</v>
      </c>
      <c r="DF218" s="23">
        <v>2</v>
      </c>
      <c r="DG218" s="26">
        <f t="shared" si="46"/>
        <v>2</v>
      </c>
      <c r="DH218" s="18" t="s">
        <v>177</v>
      </c>
      <c r="DI218" s="23">
        <v>3</v>
      </c>
      <c r="DJ218" s="26">
        <f t="shared" si="47"/>
        <v>0</v>
      </c>
      <c r="DK218" t="s">
        <v>177</v>
      </c>
      <c r="DL218" t="s">
        <v>177</v>
      </c>
      <c r="DM218" t="s">
        <v>177</v>
      </c>
      <c r="DN218" t="s">
        <v>177</v>
      </c>
      <c r="DO218" s="18">
        <f t="shared" si="57"/>
        <v>0</v>
      </c>
      <c r="DP218" s="23">
        <v>4</v>
      </c>
      <c r="DQ218" s="26">
        <f t="shared" si="48"/>
        <v>0</v>
      </c>
      <c r="DR218" t="s">
        <v>186</v>
      </c>
      <c r="DS218" s="18" t="s">
        <v>186</v>
      </c>
      <c r="DT218" s="23">
        <v>0.5</v>
      </c>
      <c r="DU218" s="26">
        <f t="shared" si="49"/>
        <v>1.5</v>
      </c>
      <c r="DV218" t="s">
        <v>177</v>
      </c>
      <c r="DW218" t="s">
        <v>187</v>
      </c>
      <c r="DX218" s="18">
        <f t="shared" si="50"/>
        <v>4</v>
      </c>
      <c r="DY218" s="23">
        <v>4</v>
      </c>
      <c r="DZ218" s="26">
        <f t="shared" si="51"/>
        <v>16</v>
      </c>
      <c r="EA218" t="s">
        <v>177</v>
      </c>
      <c r="EB218" s="18" t="s">
        <v>177</v>
      </c>
      <c r="EC218" s="23">
        <v>1</v>
      </c>
      <c r="ED218" s="26">
        <f t="shared" si="52"/>
        <v>0</v>
      </c>
      <c r="EE218" t="s">
        <v>177</v>
      </c>
      <c r="EF218" s="18" t="s">
        <v>177</v>
      </c>
      <c r="EG218" s="23">
        <v>1</v>
      </c>
      <c r="EH218" s="26">
        <f t="shared" si="53"/>
        <v>0</v>
      </c>
      <c r="EI218" t="s">
        <v>264</v>
      </c>
      <c r="EJ218" s="18" t="s">
        <v>264</v>
      </c>
      <c r="EK218" s="23">
        <v>0.5</v>
      </c>
      <c r="EL218" s="26">
        <f t="shared" si="54"/>
        <v>3.5</v>
      </c>
      <c r="EM218" t="s">
        <v>177</v>
      </c>
      <c r="EN218" s="18" t="s">
        <v>177</v>
      </c>
      <c r="EO218" s="23">
        <v>0</v>
      </c>
      <c r="EP218" s="3">
        <f t="shared" si="55"/>
        <v>23</v>
      </c>
      <c r="EQ218" s="29">
        <f t="shared" si="56"/>
        <v>15</v>
      </c>
      <c r="ER218">
        <v>1</v>
      </c>
      <c r="ES218" t="s">
        <v>945</v>
      </c>
      <c r="EV218" t="s">
        <v>186</v>
      </c>
      <c r="EW218">
        <v>1</v>
      </c>
      <c r="EX218">
        <v>1</v>
      </c>
      <c r="EY218">
        <v>1</v>
      </c>
      <c r="EZ218">
        <v>1</v>
      </c>
      <c r="FA218">
        <v>0</v>
      </c>
      <c r="FE218">
        <v>1</v>
      </c>
      <c r="FG218" t="s">
        <v>186</v>
      </c>
      <c r="FH218" t="s">
        <v>187</v>
      </c>
      <c r="FI218" t="s">
        <v>186</v>
      </c>
      <c r="FJ218" t="s">
        <v>188</v>
      </c>
      <c r="FK218" t="s">
        <v>179</v>
      </c>
      <c r="FL218" t="s">
        <v>177</v>
      </c>
      <c r="FO218" t="s">
        <v>190</v>
      </c>
      <c r="FP218" t="s">
        <v>191</v>
      </c>
      <c r="FQ218" t="s">
        <v>191</v>
      </c>
      <c r="FR218" t="s">
        <v>191</v>
      </c>
      <c r="FS218" t="s">
        <v>191</v>
      </c>
      <c r="FT218" t="s">
        <v>191</v>
      </c>
      <c r="FU218" t="s">
        <v>191</v>
      </c>
      <c r="FV218" t="s">
        <v>191</v>
      </c>
      <c r="FW218" t="s">
        <v>191</v>
      </c>
      <c r="FX218" t="s">
        <v>191</v>
      </c>
      <c r="FY218">
        <v>0</v>
      </c>
      <c r="FZ218" t="s">
        <v>179</v>
      </c>
      <c r="GA218" t="s">
        <v>2504</v>
      </c>
      <c r="GB218" t="s">
        <v>2505</v>
      </c>
      <c r="GC218" t="s">
        <v>2506</v>
      </c>
      <c r="GD218" t="s">
        <v>2507</v>
      </c>
      <c r="GE218" t="s">
        <v>1291</v>
      </c>
      <c r="GX218">
        <v>39717141</v>
      </c>
      <c r="GY218" t="s">
        <v>2508</v>
      </c>
      <c r="GZ218" t="s">
        <v>2509</v>
      </c>
      <c r="HB218">
        <v>217</v>
      </c>
    </row>
    <row r="219" spans="1:210" x14ac:dyDescent="0.25">
      <c r="A219" t="s">
        <v>2510</v>
      </c>
      <c r="B219" t="s">
        <v>2511</v>
      </c>
      <c r="F219" t="s">
        <v>167</v>
      </c>
      <c r="G219" t="s">
        <v>1859</v>
      </c>
      <c r="H219" t="s">
        <v>169</v>
      </c>
      <c r="I219" t="s">
        <v>170</v>
      </c>
      <c r="J219" t="s">
        <v>482</v>
      </c>
      <c r="K219" t="s">
        <v>2512</v>
      </c>
      <c r="L219" t="s">
        <v>2513</v>
      </c>
      <c r="M219">
        <v>2</v>
      </c>
      <c r="N219">
        <v>2</v>
      </c>
      <c r="O219">
        <v>2</v>
      </c>
      <c r="P219" t="s">
        <v>233</v>
      </c>
      <c r="Q219" t="s">
        <v>175</v>
      </c>
      <c r="R219" t="s">
        <v>264</v>
      </c>
      <c r="S219" t="s">
        <v>175</v>
      </c>
      <c r="T219" t="s">
        <v>177</v>
      </c>
      <c r="U219">
        <v>0</v>
      </c>
      <c r="V219">
        <v>0</v>
      </c>
      <c r="W219">
        <v>1</v>
      </c>
      <c r="X219">
        <v>2</v>
      </c>
      <c r="Y219" t="s">
        <v>3384</v>
      </c>
      <c r="Z219" t="s">
        <v>177</v>
      </c>
      <c r="AA219" t="s">
        <v>179</v>
      </c>
      <c r="AB219" t="s">
        <v>177</v>
      </c>
      <c r="AC219" t="s">
        <v>177</v>
      </c>
      <c r="AD219" t="s">
        <v>177</v>
      </c>
      <c r="AE219" t="s">
        <v>179</v>
      </c>
      <c r="AF219" t="s">
        <v>177</v>
      </c>
      <c r="AG219" t="s">
        <v>177</v>
      </c>
      <c r="AH219" t="s">
        <v>177</v>
      </c>
      <c r="AI219" t="s">
        <v>177</v>
      </c>
      <c r="AJ219" t="s">
        <v>177</v>
      </c>
      <c r="AK219" t="s">
        <v>179</v>
      </c>
      <c r="AL219" t="s">
        <v>177</v>
      </c>
      <c r="AM219" t="s">
        <v>177</v>
      </c>
      <c r="AN219" t="s">
        <v>177</v>
      </c>
      <c r="AO219" t="s">
        <v>177</v>
      </c>
      <c r="AP219" t="s">
        <v>177</v>
      </c>
      <c r="AQ219" t="s">
        <v>177</v>
      </c>
      <c r="AR219" t="s">
        <v>179</v>
      </c>
      <c r="AS219" t="s">
        <v>181</v>
      </c>
      <c r="AT219">
        <v>0</v>
      </c>
      <c r="BE219" t="s">
        <v>235</v>
      </c>
      <c r="BF219" t="s">
        <v>177</v>
      </c>
      <c r="BG219" t="s">
        <v>177</v>
      </c>
      <c r="BH219" t="s">
        <v>177</v>
      </c>
      <c r="BI219" t="s">
        <v>177</v>
      </c>
      <c r="BJ219" t="s">
        <v>177</v>
      </c>
      <c r="BK219" t="s">
        <v>177</v>
      </c>
      <c r="BL219" t="s">
        <v>188</v>
      </c>
      <c r="BM219" t="s">
        <v>186</v>
      </c>
      <c r="BN219" t="s">
        <v>177</v>
      </c>
      <c r="BO219" t="s">
        <v>186</v>
      </c>
      <c r="BP219" t="s">
        <v>177</v>
      </c>
      <c r="BQ219" t="s">
        <v>177</v>
      </c>
      <c r="BR219" t="s">
        <v>177</v>
      </c>
      <c r="BS219" t="s">
        <v>186</v>
      </c>
      <c r="BT219">
        <f t="shared" si="44"/>
        <v>20</v>
      </c>
      <c r="BV219">
        <v>3</v>
      </c>
      <c r="BW219">
        <v>1</v>
      </c>
      <c r="BX219">
        <v>1</v>
      </c>
      <c r="BY219" t="s">
        <v>181</v>
      </c>
      <c r="BZ219" t="s">
        <v>183</v>
      </c>
      <c r="CA219" t="s">
        <v>179</v>
      </c>
      <c r="CB219" t="s">
        <v>177</v>
      </c>
      <c r="CC219" t="s">
        <v>179</v>
      </c>
      <c r="CD219" t="s">
        <v>177</v>
      </c>
      <c r="CE219" t="s">
        <v>177</v>
      </c>
      <c r="CF219" t="s">
        <v>179</v>
      </c>
      <c r="CG219">
        <v>1</v>
      </c>
      <c r="CH219" t="s">
        <v>461</v>
      </c>
      <c r="CI219" t="s">
        <v>185</v>
      </c>
      <c r="CJ219" t="s">
        <v>179</v>
      </c>
      <c r="CK219" t="s">
        <v>177</v>
      </c>
      <c r="CL219" t="s">
        <v>177</v>
      </c>
      <c r="CM219" t="s">
        <v>179</v>
      </c>
      <c r="CN219" t="s">
        <v>177</v>
      </c>
      <c r="CO219" t="s">
        <v>177</v>
      </c>
      <c r="CP219" t="s">
        <v>179</v>
      </c>
      <c r="CQ219" t="s">
        <v>177</v>
      </c>
      <c r="CR219" t="s">
        <v>177</v>
      </c>
      <c r="CS219" t="s">
        <v>177</v>
      </c>
      <c r="CW219" t="s">
        <v>186</v>
      </c>
      <c r="CX219" t="s">
        <v>264</v>
      </c>
      <c r="DA219" t="s">
        <v>179</v>
      </c>
      <c r="DB219" t="s">
        <v>175</v>
      </c>
      <c r="DC219" t="s">
        <v>177</v>
      </c>
      <c r="DD219" t="s">
        <v>177</v>
      </c>
      <c r="DE219" s="18">
        <f t="shared" si="45"/>
        <v>3</v>
      </c>
      <c r="DF219" s="23">
        <v>2</v>
      </c>
      <c r="DG219" s="26">
        <f t="shared" si="46"/>
        <v>6</v>
      </c>
      <c r="DH219" s="18" t="s">
        <v>177</v>
      </c>
      <c r="DI219" s="23">
        <v>3</v>
      </c>
      <c r="DJ219" s="26">
        <f t="shared" si="47"/>
        <v>0</v>
      </c>
      <c r="DK219" t="s">
        <v>177</v>
      </c>
      <c r="DL219" t="s">
        <v>177</v>
      </c>
      <c r="DM219" t="s">
        <v>177</v>
      </c>
      <c r="DN219" t="s">
        <v>179</v>
      </c>
      <c r="DO219" s="18">
        <f t="shared" si="57"/>
        <v>1</v>
      </c>
      <c r="DP219" s="23">
        <v>4</v>
      </c>
      <c r="DQ219" s="26">
        <f t="shared" si="48"/>
        <v>4</v>
      </c>
      <c r="DR219" t="s">
        <v>187</v>
      </c>
      <c r="DS219" s="18" t="s">
        <v>187</v>
      </c>
      <c r="DT219" s="23">
        <v>0.5</v>
      </c>
      <c r="DU219" s="26">
        <f t="shared" si="49"/>
        <v>2</v>
      </c>
      <c r="DV219" t="s">
        <v>177</v>
      </c>
      <c r="DW219" t="s">
        <v>186</v>
      </c>
      <c r="DX219" s="18">
        <f t="shared" si="50"/>
        <v>3</v>
      </c>
      <c r="DY219" s="23">
        <v>4</v>
      </c>
      <c r="DZ219" s="26">
        <f t="shared" si="51"/>
        <v>12</v>
      </c>
      <c r="EA219" t="s">
        <v>177</v>
      </c>
      <c r="EB219" s="18" t="s">
        <v>177</v>
      </c>
      <c r="EC219" s="23">
        <v>1</v>
      </c>
      <c r="ED219" s="26">
        <f t="shared" si="52"/>
        <v>0</v>
      </c>
      <c r="EE219" t="s">
        <v>177</v>
      </c>
      <c r="EF219" s="18" t="s">
        <v>177</v>
      </c>
      <c r="EG219" s="23">
        <v>1</v>
      </c>
      <c r="EH219" s="26">
        <f t="shared" si="53"/>
        <v>0</v>
      </c>
      <c r="EI219" t="s">
        <v>264</v>
      </c>
      <c r="EJ219" s="18" t="s">
        <v>264</v>
      </c>
      <c r="EK219" s="23">
        <v>0.5</v>
      </c>
      <c r="EL219" s="26">
        <f t="shared" si="54"/>
        <v>3.5</v>
      </c>
      <c r="EM219" t="s">
        <v>177</v>
      </c>
      <c r="EN219" s="18" t="s">
        <v>177</v>
      </c>
      <c r="EO219" s="23">
        <v>0</v>
      </c>
      <c r="EP219" s="3">
        <f t="shared" si="55"/>
        <v>27.5</v>
      </c>
      <c r="EQ219" s="29">
        <f t="shared" si="56"/>
        <v>18</v>
      </c>
      <c r="ER219">
        <v>1</v>
      </c>
      <c r="ES219" t="s">
        <v>945</v>
      </c>
      <c r="EV219" t="s">
        <v>188</v>
      </c>
      <c r="EW219">
        <v>1</v>
      </c>
      <c r="EX219">
        <v>1</v>
      </c>
      <c r="EY219">
        <v>1</v>
      </c>
      <c r="EZ219">
        <v>1</v>
      </c>
      <c r="FA219">
        <v>0</v>
      </c>
      <c r="FE219">
        <v>1</v>
      </c>
      <c r="FG219" t="s">
        <v>186</v>
      </c>
      <c r="FH219" t="s">
        <v>188</v>
      </c>
      <c r="FI219" t="s">
        <v>187</v>
      </c>
      <c r="FJ219" t="s">
        <v>186</v>
      </c>
      <c r="FK219" t="s">
        <v>175</v>
      </c>
      <c r="FL219" t="s">
        <v>177</v>
      </c>
      <c r="FO219" t="s">
        <v>190</v>
      </c>
      <c r="FP219" t="s">
        <v>191</v>
      </c>
      <c r="FQ219" t="s">
        <v>191</v>
      </c>
      <c r="FR219" t="s">
        <v>191</v>
      </c>
      <c r="FS219" t="s">
        <v>191</v>
      </c>
      <c r="FT219" t="s">
        <v>191</v>
      </c>
      <c r="FU219" t="s">
        <v>191</v>
      </c>
      <c r="FV219" t="s">
        <v>191</v>
      </c>
      <c r="FW219" t="s">
        <v>191</v>
      </c>
      <c r="FX219" t="s">
        <v>191</v>
      </c>
      <c r="FY219">
        <v>1</v>
      </c>
      <c r="FZ219" t="s">
        <v>179</v>
      </c>
      <c r="GA219" t="s">
        <v>2514</v>
      </c>
      <c r="GB219" t="s">
        <v>2515</v>
      </c>
      <c r="GC219" t="s">
        <v>2516</v>
      </c>
      <c r="GD219" t="s">
        <v>708</v>
      </c>
      <c r="GE219" t="s">
        <v>368</v>
      </c>
      <c r="GX219">
        <v>39717144</v>
      </c>
      <c r="GY219" t="s">
        <v>2517</v>
      </c>
      <c r="GZ219" t="s">
        <v>2518</v>
      </c>
      <c r="HB219">
        <v>218</v>
      </c>
    </row>
    <row r="220" spans="1:210" x14ac:dyDescent="0.25">
      <c r="A220" t="s">
        <v>2519</v>
      </c>
      <c r="B220" t="s">
        <v>2520</v>
      </c>
      <c r="F220" t="s">
        <v>167</v>
      </c>
      <c r="G220" t="s">
        <v>1859</v>
      </c>
      <c r="H220" t="s">
        <v>169</v>
      </c>
      <c r="I220" t="s">
        <v>170</v>
      </c>
      <c r="J220" t="s">
        <v>482</v>
      </c>
      <c r="K220" t="s">
        <v>2521</v>
      </c>
      <c r="L220" t="s">
        <v>2522</v>
      </c>
      <c r="M220">
        <v>1</v>
      </c>
      <c r="N220">
        <v>1</v>
      </c>
      <c r="O220">
        <v>2</v>
      </c>
      <c r="P220" t="s">
        <v>183</v>
      </c>
      <c r="Q220" t="s">
        <v>186</v>
      </c>
      <c r="R220" t="s">
        <v>187</v>
      </c>
      <c r="S220" t="s">
        <v>186</v>
      </c>
      <c r="T220" t="s">
        <v>177</v>
      </c>
      <c r="U220">
        <v>0</v>
      </c>
      <c r="V220">
        <v>0</v>
      </c>
      <c r="W220">
        <v>1</v>
      </c>
      <c r="X220">
        <v>2</v>
      </c>
      <c r="Y220" t="s">
        <v>3371</v>
      </c>
      <c r="Z220" t="s">
        <v>177</v>
      </c>
      <c r="AA220" t="s">
        <v>179</v>
      </c>
      <c r="AB220" t="s">
        <v>179</v>
      </c>
      <c r="AC220" t="s">
        <v>177</v>
      </c>
      <c r="AD220" t="s">
        <v>177</v>
      </c>
      <c r="AE220" t="s">
        <v>179</v>
      </c>
      <c r="AF220" t="s">
        <v>177</v>
      </c>
      <c r="AG220" t="s">
        <v>177</v>
      </c>
      <c r="AH220" t="s">
        <v>177</v>
      </c>
      <c r="AI220" t="s">
        <v>177</v>
      </c>
      <c r="AJ220" t="s">
        <v>177</v>
      </c>
      <c r="AK220" t="s">
        <v>177</v>
      </c>
      <c r="AL220" t="s">
        <v>177</v>
      </c>
      <c r="AM220" t="s">
        <v>177</v>
      </c>
      <c r="AN220" t="s">
        <v>177</v>
      </c>
      <c r="AO220" t="s">
        <v>177</v>
      </c>
      <c r="AP220" t="s">
        <v>177</v>
      </c>
      <c r="AQ220" t="s">
        <v>177</v>
      </c>
      <c r="AR220" t="s">
        <v>179</v>
      </c>
      <c r="AS220" t="s">
        <v>205</v>
      </c>
      <c r="AT220">
        <v>0</v>
      </c>
      <c r="BE220" t="s">
        <v>188</v>
      </c>
      <c r="BF220" t="s">
        <v>177</v>
      </c>
      <c r="BG220" t="s">
        <v>186</v>
      </c>
      <c r="BH220" t="s">
        <v>177</v>
      </c>
      <c r="BI220" t="s">
        <v>175</v>
      </c>
      <c r="BJ220" t="s">
        <v>177</v>
      </c>
      <c r="BK220" t="s">
        <v>177</v>
      </c>
      <c r="BL220" t="s">
        <v>186</v>
      </c>
      <c r="BM220" t="s">
        <v>175</v>
      </c>
      <c r="BN220" t="s">
        <v>177</v>
      </c>
      <c r="BO220" t="s">
        <v>177</v>
      </c>
      <c r="BP220" t="s">
        <v>177</v>
      </c>
      <c r="BQ220" t="s">
        <v>177</v>
      </c>
      <c r="BR220" t="s">
        <v>177</v>
      </c>
      <c r="BS220" t="s">
        <v>177</v>
      </c>
      <c r="BT220">
        <f t="shared" si="44"/>
        <v>15</v>
      </c>
      <c r="BV220">
        <v>3</v>
      </c>
      <c r="BW220">
        <v>1</v>
      </c>
      <c r="BX220">
        <v>1</v>
      </c>
      <c r="BY220" t="s">
        <v>376</v>
      </c>
      <c r="BZ220" t="s">
        <v>180</v>
      </c>
      <c r="CA220" t="s">
        <v>179</v>
      </c>
      <c r="CB220" t="s">
        <v>179</v>
      </c>
      <c r="CC220" t="s">
        <v>179</v>
      </c>
      <c r="CD220" t="s">
        <v>177</v>
      </c>
      <c r="CE220" t="s">
        <v>175</v>
      </c>
      <c r="CF220" t="s">
        <v>186</v>
      </c>
      <c r="CG220">
        <v>1</v>
      </c>
      <c r="CH220" t="s">
        <v>206</v>
      </c>
      <c r="CI220" t="s">
        <v>2112</v>
      </c>
      <c r="CJ220" t="s">
        <v>179</v>
      </c>
      <c r="CK220" t="s">
        <v>177</v>
      </c>
      <c r="CL220" t="s">
        <v>179</v>
      </c>
      <c r="CM220" t="s">
        <v>177</v>
      </c>
      <c r="CN220" t="s">
        <v>177</v>
      </c>
      <c r="CO220" t="s">
        <v>177</v>
      </c>
      <c r="CP220" t="s">
        <v>179</v>
      </c>
      <c r="CQ220" t="s">
        <v>177</v>
      </c>
      <c r="CR220" t="s">
        <v>177</v>
      </c>
      <c r="CS220" t="s">
        <v>177</v>
      </c>
      <c r="CW220" t="s">
        <v>186</v>
      </c>
      <c r="CX220" t="s">
        <v>264</v>
      </c>
      <c r="DA220" t="s">
        <v>175</v>
      </c>
      <c r="DB220" t="s">
        <v>177</v>
      </c>
      <c r="DC220" t="s">
        <v>177</v>
      </c>
      <c r="DD220" t="s">
        <v>177</v>
      </c>
      <c r="DE220" s="18">
        <f t="shared" si="45"/>
        <v>2</v>
      </c>
      <c r="DF220" s="23">
        <v>2</v>
      </c>
      <c r="DG220" s="26">
        <f t="shared" si="46"/>
        <v>4</v>
      </c>
      <c r="DH220" s="18" t="s">
        <v>177</v>
      </c>
      <c r="DI220" s="23">
        <v>3</v>
      </c>
      <c r="DJ220" s="26">
        <f t="shared" si="47"/>
        <v>0</v>
      </c>
      <c r="DK220" t="s">
        <v>177</v>
      </c>
      <c r="DL220" t="s">
        <v>179</v>
      </c>
      <c r="DM220" t="s">
        <v>177</v>
      </c>
      <c r="DN220" t="s">
        <v>179</v>
      </c>
      <c r="DO220" s="18">
        <f t="shared" si="57"/>
        <v>2</v>
      </c>
      <c r="DP220" s="23">
        <v>4</v>
      </c>
      <c r="DQ220" s="26">
        <f t="shared" si="48"/>
        <v>8</v>
      </c>
      <c r="DR220" t="s">
        <v>187</v>
      </c>
      <c r="DS220" s="18" t="s">
        <v>187</v>
      </c>
      <c r="DT220" s="23">
        <v>0.5</v>
      </c>
      <c r="DU220" s="26">
        <f t="shared" si="49"/>
        <v>2</v>
      </c>
      <c r="DV220" t="s">
        <v>177</v>
      </c>
      <c r="DW220" t="s">
        <v>187</v>
      </c>
      <c r="DX220" s="18">
        <f t="shared" si="50"/>
        <v>4</v>
      </c>
      <c r="DY220" s="23">
        <v>4</v>
      </c>
      <c r="DZ220" s="26">
        <f t="shared" si="51"/>
        <v>16</v>
      </c>
      <c r="EA220" t="s">
        <v>177</v>
      </c>
      <c r="EB220" s="18" t="s">
        <v>177</v>
      </c>
      <c r="EC220" s="23">
        <v>1</v>
      </c>
      <c r="ED220" s="26">
        <f t="shared" si="52"/>
        <v>0</v>
      </c>
      <c r="EE220" t="s">
        <v>177</v>
      </c>
      <c r="EF220" s="18" t="s">
        <v>177</v>
      </c>
      <c r="EG220" s="23">
        <v>1</v>
      </c>
      <c r="EH220" s="26">
        <f t="shared" si="53"/>
        <v>0</v>
      </c>
      <c r="EI220" t="s">
        <v>264</v>
      </c>
      <c r="EJ220" s="18" t="s">
        <v>264</v>
      </c>
      <c r="EK220" s="23">
        <v>0.5</v>
      </c>
      <c r="EL220" s="26">
        <f t="shared" si="54"/>
        <v>3.5</v>
      </c>
      <c r="EM220" t="s">
        <v>177</v>
      </c>
      <c r="EN220" s="18" t="s">
        <v>177</v>
      </c>
      <c r="EO220" s="23">
        <v>0</v>
      </c>
      <c r="EP220" s="3">
        <f t="shared" si="55"/>
        <v>33.5</v>
      </c>
      <c r="EQ220" s="29">
        <f t="shared" si="56"/>
        <v>19</v>
      </c>
      <c r="ER220">
        <v>1</v>
      </c>
      <c r="ES220" t="s">
        <v>945</v>
      </c>
      <c r="EV220" t="s">
        <v>187</v>
      </c>
      <c r="EW220">
        <v>1</v>
      </c>
      <c r="EX220">
        <v>1</v>
      </c>
      <c r="EY220">
        <v>1</v>
      </c>
      <c r="EZ220">
        <v>1</v>
      </c>
      <c r="FA220">
        <v>0</v>
      </c>
      <c r="FE220">
        <v>1</v>
      </c>
      <c r="FG220" t="s">
        <v>188</v>
      </c>
      <c r="FH220" t="s">
        <v>186</v>
      </c>
      <c r="FI220" t="s">
        <v>187</v>
      </c>
      <c r="FJ220" t="s">
        <v>186</v>
      </c>
      <c r="FK220" t="s">
        <v>179</v>
      </c>
      <c r="FL220" t="s">
        <v>177</v>
      </c>
      <c r="FO220" t="s">
        <v>190</v>
      </c>
      <c r="FP220" t="s">
        <v>190</v>
      </c>
      <c r="FQ220" t="s">
        <v>191</v>
      </c>
      <c r="FR220" t="s">
        <v>191</v>
      </c>
      <c r="FS220" t="s">
        <v>191</v>
      </c>
      <c r="FT220" t="s">
        <v>191</v>
      </c>
      <c r="FU220" t="s">
        <v>190</v>
      </c>
      <c r="FV220" t="s">
        <v>191</v>
      </c>
      <c r="FW220" t="s">
        <v>191</v>
      </c>
      <c r="FX220" t="s">
        <v>191</v>
      </c>
      <c r="FY220">
        <v>0</v>
      </c>
      <c r="FZ220" t="s">
        <v>179</v>
      </c>
      <c r="GA220" t="s">
        <v>2523</v>
      </c>
      <c r="GB220" t="s">
        <v>2524</v>
      </c>
      <c r="GC220" t="s">
        <v>2525</v>
      </c>
      <c r="GD220" t="s">
        <v>698</v>
      </c>
      <c r="GE220" t="s">
        <v>2526</v>
      </c>
      <c r="GX220">
        <v>39717146</v>
      </c>
      <c r="GY220" t="s">
        <v>2527</v>
      </c>
      <c r="GZ220" t="s">
        <v>2528</v>
      </c>
      <c r="HB220">
        <v>219</v>
      </c>
    </row>
    <row r="221" spans="1:210" x14ac:dyDescent="0.25">
      <c r="A221" t="s">
        <v>2529</v>
      </c>
      <c r="B221" t="s">
        <v>2530</v>
      </c>
      <c r="F221" t="s">
        <v>167</v>
      </c>
      <c r="G221" t="s">
        <v>1859</v>
      </c>
      <c r="H221" t="s">
        <v>169</v>
      </c>
      <c r="I221" t="s">
        <v>170</v>
      </c>
      <c r="J221" t="s">
        <v>482</v>
      </c>
      <c r="K221" t="s">
        <v>2531</v>
      </c>
      <c r="L221" t="s">
        <v>2532</v>
      </c>
      <c r="M221">
        <v>1</v>
      </c>
      <c r="N221">
        <v>1</v>
      </c>
      <c r="O221">
        <v>2</v>
      </c>
      <c r="P221" t="s">
        <v>235</v>
      </c>
      <c r="Q221" t="s">
        <v>177</v>
      </c>
      <c r="R221" t="s">
        <v>187</v>
      </c>
      <c r="S221" t="s">
        <v>175</v>
      </c>
      <c r="T221" t="s">
        <v>177</v>
      </c>
      <c r="U221">
        <v>0</v>
      </c>
      <c r="V221">
        <v>0</v>
      </c>
      <c r="W221">
        <v>1</v>
      </c>
      <c r="X221">
        <v>1</v>
      </c>
      <c r="Y221" t="s">
        <v>3384</v>
      </c>
      <c r="Z221" t="s">
        <v>177</v>
      </c>
      <c r="AA221" t="s">
        <v>179</v>
      </c>
      <c r="AB221" t="s">
        <v>177</v>
      </c>
      <c r="AC221" t="s">
        <v>177</v>
      </c>
      <c r="AD221" t="s">
        <v>177</v>
      </c>
      <c r="AE221" t="s">
        <v>179</v>
      </c>
      <c r="AF221" t="s">
        <v>177</v>
      </c>
      <c r="AG221" t="s">
        <v>177</v>
      </c>
      <c r="AH221" t="s">
        <v>177</v>
      </c>
      <c r="AI221" t="s">
        <v>177</v>
      </c>
      <c r="AJ221" t="s">
        <v>177</v>
      </c>
      <c r="AK221" t="s">
        <v>179</v>
      </c>
      <c r="AL221" t="s">
        <v>177</v>
      </c>
      <c r="AM221" t="s">
        <v>177</v>
      </c>
      <c r="AN221" t="s">
        <v>177</v>
      </c>
      <c r="AO221" t="s">
        <v>177</v>
      </c>
      <c r="AP221" t="s">
        <v>177</v>
      </c>
      <c r="AQ221" t="s">
        <v>177</v>
      </c>
      <c r="AR221" t="s">
        <v>179</v>
      </c>
      <c r="AS221" t="s">
        <v>183</v>
      </c>
      <c r="AT221">
        <v>0</v>
      </c>
      <c r="BE221" t="s">
        <v>188</v>
      </c>
      <c r="BF221" t="s">
        <v>177</v>
      </c>
      <c r="BG221" t="s">
        <v>177</v>
      </c>
      <c r="BH221" t="s">
        <v>177</v>
      </c>
      <c r="BI221" t="s">
        <v>177</v>
      </c>
      <c r="BJ221" t="s">
        <v>177</v>
      </c>
      <c r="BK221" t="s">
        <v>177</v>
      </c>
      <c r="BL221" t="s">
        <v>186</v>
      </c>
      <c r="BM221" t="s">
        <v>175</v>
      </c>
      <c r="BN221" t="s">
        <v>177</v>
      </c>
      <c r="BO221" t="s">
        <v>177</v>
      </c>
      <c r="BP221" t="s">
        <v>177</v>
      </c>
      <c r="BQ221" t="s">
        <v>177</v>
      </c>
      <c r="BR221" t="s">
        <v>177</v>
      </c>
      <c r="BS221" t="s">
        <v>177</v>
      </c>
      <c r="BT221">
        <f t="shared" si="44"/>
        <v>10</v>
      </c>
      <c r="BV221">
        <v>3</v>
      </c>
      <c r="BW221">
        <v>1</v>
      </c>
      <c r="BX221">
        <v>1</v>
      </c>
      <c r="BY221" t="s">
        <v>180</v>
      </c>
      <c r="BZ221" t="s">
        <v>287</v>
      </c>
      <c r="CA221" t="s">
        <v>177</v>
      </c>
      <c r="CB221" t="s">
        <v>177</v>
      </c>
      <c r="CC221" t="s">
        <v>179</v>
      </c>
      <c r="CD221" t="s">
        <v>177</v>
      </c>
      <c r="CE221" t="s">
        <v>177</v>
      </c>
      <c r="CF221" t="s">
        <v>177</v>
      </c>
      <c r="CG221">
        <v>1</v>
      </c>
      <c r="CH221" t="s">
        <v>288</v>
      </c>
      <c r="CI221" t="s">
        <v>185</v>
      </c>
      <c r="CJ221" t="s">
        <v>179</v>
      </c>
      <c r="CK221" t="s">
        <v>177</v>
      </c>
      <c r="CL221" t="s">
        <v>177</v>
      </c>
      <c r="CM221" t="s">
        <v>179</v>
      </c>
      <c r="CN221" t="s">
        <v>177</v>
      </c>
      <c r="CO221" t="s">
        <v>177</v>
      </c>
      <c r="CP221" t="s">
        <v>179</v>
      </c>
      <c r="CQ221" t="s">
        <v>177</v>
      </c>
      <c r="CR221" t="s">
        <v>177</v>
      </c>
      <c r="CS221" t="s">
        <v>177</v>
      </c>
      <c r="CW221" t="s">
        <v>175</v>
      </c>
      <c r="CX221" t="s">
        <v>187</v>
      </c>
      <c r="DA221" t="s">
        <v>177</v>
      </c>
      <c r="DB221" t="s">
        <v>186</v>
      </c>
      <c r="DC221" t="s">
        <v>177</v>
      </c>
      <c r="DD221" t="s">
        <v>177</v>
      </c>
      <c r="DE221" s="18">
        <f t="shared" si="45"/>
        <v>3</v>
      </c>
      <c r="DF221" s="23">
        <v>2</v>
      </c>
      <c r="DG221" s="26">
        <f t="shared" si="46"/>
        <v>6</v>
      </c>
      <c r="DH221" s="18" t="s">
        <v>177</v>
      </c>
      <c r="DI221" s="23">
        <v>3</v>
      </c>
      <c r="DJ221" s="26">
        <f t="shared" si="47"/>
        <v>0</v>
      </c>
      <c r="DK221" t="s">
        <v>177</v>
      </c>
      <c r="DL221" t="s">
        <v>177</v>
      </c>
      <c r="DM221" t="s">
        <v>177</v>
      </c>
      <c r="DN221" t="s">
        <v>177</v>
      </c>
      <c r="DO221" s="18">
        <f t="shared" si="57"/>
        <v>0</v>
      </c>
      <c r="DP221" s="23">
        <v>4</v>
      </c>
      <c r="DQ221" s="26">
        <f t="shared" si="48"/>
        <v>0</v>
      </c>
      <c r="DR221" t="s">
        <v>187</v>
      </c>
      <c r="DS221" s="18" t="s">
        <v>187</v>
      </c>
      <c r="DT221" s="23">
        <v>0.5</v>
      </c>
      <c r="DU221" s="26">
        <f t="shared" si="49"/>
        <v>2</v>
      </c>
      <c r="DV221" t="s">
        <v>177</v>
      </c>
      <c r="DW221" t="s">
        <v>235</v>
      </c>
      <c r="DX221" s="18">
        <f t="shared" si="50"/>
        <v>6</v>
      </c>
      <c r="DY221" s="23">
        <v>4</v>
      </c>
      <c r="DZ221" s="26">
        <f t="shared" si="51"/>
        <v>24</v>
      </c>
      <c r="EA221" t="s">
        <v>177</v>
      </c>
      <c r="EB221" s="18" t="s">
        <v>177</v>
      </c>
      <c r="EC221" s="23">
        <v>1</v>
      </c>
      <c r="ED221" s="26">
        <f t="shared" si="52"/>
        <v>0</v>
      </c>
      <c r="EE221" t="s">
        <v>177</v>
      </c>
      <c r="EF221" s="18" t="s">
        <v>177</v>
      </c>
      <c r="EG221" s="23">
        <v>1</v>
      </c>
      <c r="EH221" s="26">
        <f t="shared" si="53"/>
        <v>0</v>
      </c>
      <c r="EI221" t="s">
        <v>264</v>
      </c>
      <c r="EJ221" s="18" t="s">
        <v>264</v>
      </c>
      <c r="EK221" s="23">
        <v>0.5</v>
      </c>
      <c r="EL221" s="26">
        <f t="shared" si="54"/>
        <v>3.5</v>
      </c>
      <c r="EM221" t="s">
        <v>177</v>
      </c>
      <c r="EN221" s="18" t="s">
        <v>177</v>
      </c>
      <c r="EO221" s="23">
        <v>0</v>
      </c>
      <c r="EP221" s="3">
        <f t="shared" si="55"/>
        <v>35.5</v>
      </c>
      <c r="EQ221" s="29">
        <f t="shared" si="56"/>
        <v>20</v>
      </c>
      <c r="ER221">
        <v>1</v>
      </c>
      <c r="ES221" t="s">
        <v>945</v>
      </c>
      <c r="EV221" t="s">
        <v>186</v>
      </c>
      <c r="EW221">
        <v>1</v>
      </c>
      <c r="EX221">
        <v>1</v>
      </c>
      <c r="EY221">
        <v>1</v>
      </c>
      <c r="EZ221">
        <v>1</v>
      </c>
      <c r="FA221">
        <v>1</v>
      </c>
      <c r="FB221">
        <v>1</v>
      </c>
      <c r="FE221">
        <v>1</v>
      </c>
      <c r="FG221" t="s">
        <v>186</v>
      </c>
      <c r="FH221" t="s">
        <v>175</v>
      </c>
      <c r="FI221" t="s">
        <v>179</v>
      </c>
      <c r="FJ221" t="s">
        <v>187</v>
      </c>
      <c r="FK221" t="s">
        <v>179</v>
      </c>
      <c r="FL221" t="s">
        <v>177</v>
      </c>
      <c r="FO221" t="s">
        <v>190</v>
      </c>
      <c r="FP221" t="s">
        <v>191</v>
      </c>
      <c r="FQ221" t="s">
        <v>191</v>
      </c>
      <c r="FR221" t="s">
        <v>191</v>
      </c>
      <c r="FS221" t="s">
        <v>191</v>
      </c>
      <c r="FT221" t="s">
        <v>191</v>
      </c>
      <c r="FU221" t="s">
        <v>191</v>
      </c>
      <c r="FV221" t="s">
        <v>191</v>
      </c>
      <c r="FW221" t="s">
        <v>191</v>
      </c>
      <c r="FX221" t="s">
        <v>191</v>
      </c>
      <c r="FY221">
        <v>0</v>
      </c>
      <c r="FZ221" t="s">
        <v>179</v>
      </c>
      <c r="GA221" t="s">
        <v>2533</v>
      </c>
      <c r="GB221" t="s">
        <v>2534</v>
      </c>
      <c r="GC221" t="s">
        <v>2535</v>
      </c>
      <c r="GD221" t="s">
        <v>195</v>
      </c>
      <c r="GE221" t="s">
        <v>772</v>
      </c>
      <c r="GX221">
        <v>39717148</v>
      </c>
      <c r="GY221" t="s">
        <v>2536</v>
      </c>
      <c r="GZ221" t="s">
        <v>2537</v>
      </c>
      <c r="HB221">
        <v>220</v>
      </c>
    </row>
    <row r="222" spans="1:210" x14ac:dyDescent="0.25">
      <c r="A222" t="s">
        <v>2538</v>
      </c>
      <c r="B222" t="s">
        <v>2539</v>
      </c>
      <c r="F222" t="s">
        <v>167</v>
      </c>
      <c r="G222" t="s">
        <v>1859</v>
      </c>
      <c r="H222" t="s">
        <v>169</v>
      </c>
      <c r="I222" t="s">
        <v>170</v>
      </c>
      <c r="J222" t="s">
        <v>482</v>
      </c>
      <c r="K222" t="s">
        <v>2540</v>
      </c>
      <c r="L222" t="s">
        <v>2541</v>
      </c>
      <c r="M222">
        <v>1</v>
      </c>
      <c r="N222">
        <v>1</v>
      </c>
      <c r="O222">
        <v>2</v>
      </c>
      <c r="P222" t="s">
        <v>232</v>
      </c>
      <c r="Q222" t="s">
        <v>175</v>
      </c>
      <c r="R222" t="s">
        <v>188</v>
      </c>
      <c r="S222" t="s">
        <v>175</v>
      </c>
      <c r="T222" t="s">
        <v>177</v>
      </c>
      <c r="U222">
        <v>0</v>
      </c>
      <c r="V222">
        <v>0</v>
      </c>
      <c r="W222">
        <v>1</v>
      </c>
      <c r="X222">
        <v>2</v>
      </c>
      <c r="Y222" t="s">
        <v>3401</v>
      </c>
      <c r="Z222" t="s">
        <v>177</v>
      </c>
      <c r="AA222" t="s">
        <v>177</v>
      </c>
      <c r="AB222" t="s">
        <v>179</v>
      </c>
      <c r="AC222" t="s">
        <v>177</v>
      </c>
      <c r="AD222" t="s">
        <v>177</v>
      </c>
      <c r="AE222" t="s">
        <v>179</v>
      </c>
      <c r="AF222" t="s">
        <v>177</v>
      </c>
      <c r="AG222" t="s">
        <v>177</v>
      </c>
      <c r="AH222" t="s">
        <v>177</v>
      </c>
      <c r="AI222" t="s">
        <v>177</v>
      </c>
      <c r="AJ222" t="s">
        <v>177</v>
      </c>
      <c r="AK222" t="s">
        <v>179</v>
      </c>
      <c r="AL222" t="s">
        <v>177</v>
      </c>
      <c r="AM222" t="s">
        <v>177</v>
      </c>
      <c r="AN222" t="s">
        <v>177</v>
      </c>
      <c r="AO222" t="s">
        <v>177</v>
      </c>
      <c r="AP222" t="s">
        <v>177</v>
      </c>
      <c r="AQ222" t="s">
        <v>177</v>
      </c>
      <c r="AR222" t="s">
        <v>179</v>
      </c>
      <c r="AS222" t="s">
        <v>181</v>
      </c>
      <c r="AT222">
        <v>0</v>
      </c>
      <c r="BE222" t="s">
        <v>176</v>
      </c>
      <c r="BF222" t="s">
        <v>177</v>
      </c>
      <c r="BG222" t="s">
        <v>177</v>
      </c>
      <c r="BH222" t="s">
        <v>177</v>
      </c>
      <c r="BI222" t="s">
        <v>188</v>
      </c>
      <c r="BJ222" t="s">
        <v>177</v>
      </c>
      <c r="BK222" t="s">
        <v>177</v>
      </c>
      <c r="BL222" t="s">
        <v>186</v>
      </c>
      <c r="BM222" t="s">
        <v>175</v>
      </c>
      <c r="BN222" t="s">
        <v>177</v>
      </c>
      <c r="BO222" t="s">
        <v>175</v>
      </c>
      <c r="BP222" t="s">
        <v>177</v>
      </c>
      <c r="BQ222" t="s">
        <v>177</v>
      </c>
      <c r="BR222" t="s">
        <v>177</v>
      </c>
      <c r="BS222" t="s">
        <v>177</v>
      </c>
      <c r="BT222">
        <f t="shared" si="44"/>
        <v>20</v>
      </c>
      <c r="BV222">
        <v>3</v>
      </c>
      <c r="BW222">
        <v>3</v>
      </c>
      <c r="BX222">
        <v>1</v>
      </c>
      <c r="BY222" t="s">
        <v>206</v>
      </c>
      <c r="BZ222" t="s">
        <v>2542</v>
      </c>
      <c r="CA222" t="s">
        <v>179</v>
      </c>
      <c r="CB222" t="s">
        <v>177</v>
      </c>
      <c r="CC222" t="s">
        <v>177</v>
      </c>
      <c r="CD222" t="s">
        <v>175</v>
      </c>
      <c r="CE222" t="s">
        <v>187</v>
      </c>
      <c r="CF222" t="s">
        <v>177</v>
      </c>
      <c r="CG222">
        <v>1</v>
      </c>
      <c r="CH222" t="s">
        <v>461</v>
      </c>
      <c r="CI222" t="s">
        <v>185</v>
      </c>
      <c r="CJ222" t="s">
        <v>179</v>
      </c>
      <c r="CK222" t="s">
        <v>177</v>
      </c>
      <c r="CL222" t="s">
        <v>177</v>
      </c>
      <c r="CM222" t="s">
        <v>179</v>
      </c>
      <c r="CN222" t="s">
        <v>177</v>
      </c>
      <c r="CO222" t="s">
        <v>177</v>
      </c>
      <c r="CP222" t="s">
        <v>179</v>
      </c>
      <c r="CQ222" t="s">
        <v>177</v>
      </c>
      <c r="CR222" t="s">
        <v>177</v>
      </c>
      <c r="CS222" t="s">
        <v>177</v>
      </c>
      <c r="CW222" t="s">
        <v>175</v>
      </c>
      <c r="CX222" t="s">
        <v>264</v>
      </c>
      <c r="DA222" t="s">
        <v>179</v>
      </c>
      <c r="DB222" t="s">
        <v>186</v>
      </c>
      <c r="DC222" t="s">
        <v>177</v>
      </c>
      <c r="DD222" t="s">
        <v>177</v>
      </c>
      <c r="DE222" s="18">
        <f t="shared" si="45"/>
        <v>4</v>
      </c>
      <c r="DF222" s="23">
        <v>2</v>
      </c>
      <c r="DG222" s="26">
        <f t="shared" si="46"/>
        <v>8</v>
      </c>
      <c r="DH222" s="18" t="s">
        <v>177</v>
      </c>
      <c r="DI222" s="23">
        <v>3</v>
      </c>
      <c r="DJ222" s="26">
        <f t="shared" si="47"/>
        <v>0</v>
      </c>
      <c r="DK222" t="s">
        <v>177</v>
      </c>
      <c r="DL222" t="s">
        <v>177</v>
      </c>
      <c r="DM222" t="s">
        <v>177</v>
      </c>
      <c r="DN222" t="s">
        <v>177</v>
      </c>
      <c r="DO222" s="18">
        <f t="shared" si="57"/>
        <v>0</v>
      </c>
      <c r="DP222" s="23">
        <v>4</v>
      </c>
      <c r="DQ222" s="26">
        <f t="shared" si="48"/>
        <v>0</v>
      </c>
      <c r="DR222" t="s">
        <v>187</v>
      </c>
      <c r="DS222" s="18" t="s">
        <v>187</v>
      </c>
      <c r="DT222" s="23">
        <v>0.5</v>
      </c>
      <c r="DU222" s="26">
        <f t="shared" si="49"/>
        <v>2</v>
      </c>
      <c r="DV222" t="s">
        <v>177</v>
      </c>
      <c r="DW222" t="s">
        <v>175</v>
      </c>
      <c r="DX222" s="18">
        <f t="shared" si="50"/>
        <v>2</v>
      </c>
      <c r="DY222" s="23">
        <v>4</v>
      </c>
      <c r="DZ222" s="26">
        <f t="shared" si="51"/>
        <v>8</v>
      </c>
      <c r="EA222" t="s">
        <v>177</v>
      </c>
      <c r="EB222" s="18" t="s">
        <v>177</v>
      </c>
      <c r="EC222" s="23">
        <v>1</v>
      </c>
      <c r="ED222" s="26">
        <f t="shared" si="52"/>
        <v>0</v>
      </c>
      <c r="EE222" t="s">
        <v>177</v>
      </c>
      <c r="EF222" s="18" t="s">
        <v>177</v>
      </c>
      <c r="EG222" s="23">
        <v>1</v>
      </c>
      <c r="EH222" s="26">
        <f t="shared" si="53"/>
        <v>0</v>
      </c>
      <c r="EI222" t="s">
        <v>264</v>
      </c>
      <c r="EJ222" s="18" t="s">
        <v>264</v>
      </c>
      <c r="EK222" s="23">
        <v>0.5</v>
      </c>
      <c r="EL222" s="26">
        <f t="shared" si="54"/>
        <v>3.5</v>
      </c>
      <c r="EM222" t="s">
        <v>177</v>
      </c>
      <c r="EN222" s="18" t="s">
        <v>177</v>
      </c>
      <c r="EO222" s="23">
        <v>0</v>
      </c>
      <c r="EP222" s="3">
        <f t="shared" si="55"/>
        <v>21.5</v>
      </c>
      <c r="EQ222" s="29">
        <f t="shared" si="56"/>
        <v>17</v>
      </c>
      <c r="ER222">
        <v>1</v>
      </c>
      <c r="ES222" t="s">
        <v>945</v>
      </c>
      <c r="EV222" t="s">
        <v>186</v>
      </c>
      <c r="EW222">
        <v>1</v>
      </c>
      <c r="EX222">
        <v>1</v>
      </c>
      <c r="EY222">
        <v>1</v>
      </c>
      <c r="EZ222">
        <v>1</v>
      </c>
      <c r="FA222">
        <v>0</v>
      </c>
      <c r="FE222">
        <v>1</v>
      </c>
      <c r="FG222" t="s">
        <v>235</v>
      </c>
      <c r="FH222" t="s">
        <v>187</v>
      </c>
      <c r="FI222" t="s">
        <v>188</v>
      </c>
      <c r="FJ222" t="s">
        <v>187</v>
      </c>
      <c r="FK222" t="s">
        <v>175</v>
      </c>
      <c r="FL222" t="s">
        <v>177</v>
      </c>
      <c r="FO222" t="s">
        <v>190</v>
      </c>
      <c r="FP222" t="s">
        <v>190</v>
      </c>
      <c r="FQ222" t="s">
        <v>191</v>
      </c>
      <c r="FR222" t="s">
        <v>191</v>
      </c>
      <c r="FS222" t="s">
        <v>191</v>
      </c>
      <c r="FT222" t="s">
        <v>191</v>
      </c>
      <c r="FU222" t="s">
        <v>191</v>
      </c>
      <c r="FV222" t="s">
        <v>191</v>
      </c>
      <c r="FW222" t="s">
        <v>191</v>
      </c>
      <c r="FX222" t="s">
        <v>191</v>
      </c>
      <c r="FY222">
        <v>0</v>
      </c>
      <c r="FZ222" t="s">
        <v>179</v>
      </c>
      <c r="GA222" t="s">
        <v>2543</v>
      </c>
      <c r="GB222" t="s">
        <v>2544</v>
      </c>
      <c r="GC222" t="s">
        <v>2545</v>
      </c>
      <c r="GD222" t="s">
        <v>761</v>
      </c>
      <c r="GE222" t="s">
        <v>466</v>
      </c>
      <c r="GX222">
        <v>39717150</v>
      </c>
      <c r="GY222" t="s">
        <v>2546</v>
      </c>
      <c r="GZ222" t="s">
        <v>2547</v>
      </c>
      <c r="HB222">
        <v>221</v>
      </c>
    </row>
    <row r="223" spans="1:210" x14ac:dyDescent="0.25">
      <c r="A223" t="s">
        <v>2548</v>
      </c>
      <c r="B223" t="s">
        <v>2549</v>
      </c>
      <c r="F223" t="s">
        <v>167</v>
      </c>
      <c r="G223" t="s">
        <v>1859</v>
      </c>
      <c r="H223" t="s">
        <v>169</v>
      </c>
      <c r="I223" t="s">
        <v>170</v>
      </c>
      <c r="J223" t="s">
        <v>482</v>
      </c>
      <c r="K223" t="s">
        <v>2550</v>
      </c>
      <c r="L223" t="s">
        <v>2551</v>
      </c>
      <c r="M223">
        <v>1</v>
      </c>
      <c r="N223">
        <v>1</v>
      </c>
      <c r="O223">
        <v>2</v>
      </c>
      <c r="P223" t="s">
        <v>264</v>
      </c>
      <c r="Q223" t="s">
        <v>186</v>
      </c>
      <c r="R223" t="s">
        <v>175</v>
      </c>
      <c r="S223" t="s">
        <v>175</v>
      </c>
      <c r="T223" t="s">
        <v>177</v>
      </c>
      <c r="U223">
        <v>0</v>
      </c>
      <c r="V223">
        <v>0</v>
      </c>
      <c r="W223">
        <v>1</v>
      </c>
      <c r="X223">
        <v>2</v>
      </c>
      <c r="Y223" t="s">
        <v>3384</v>
      </c>
      <c r="Z223" t="s">
        <v>177</v>
      </c>
      <c r="AA223" t="s">
        <v>179</v>
      </c>
      <c r="AB223" t="s">
        <v>177</v>
      </c>
      <c r="AC223" t="s">
        <v>177</v>
      </c>
      <c r="AD223" t="s">
        <v>177</v>
      </c>
      <c r="AE223" t="s">
        <v>179</v>
      </c>
      <c r="AF223" t="s">
        <v>177</v>
      </c>
      <c r="AG223" t="s">
        <v>177</v>
      </c>
      <c r="AH223" t="s">
        <v>177</v>
      </c>
      <c r="AI223" t="s">
        <v>177</v>
      </c>
      <c r="AJ223" t="s">
        <v>177</v>
      </c>
      <c r="AK223" t="s">
        <v>179</v>
      </c>
      <c r="AL223" t="s">
        <v>177</v>
      </c>
      <c r="AM223" t="s">
        <v>177</v>
      </c>
      <c r="AN223" t="s">
        <v>177</v>
      </c>
      <c r="AO223" t="s">
        <v>177</v>
      </c>
      <c r="AP223" t="s">
        <v>177</v>
      </c>
      <c r="AQ223" t="s">
        <v>177</v>
      </c>
      <c r="AR223" t="s">
        <v>179</v>
      </c>
      <c r="AS223" t="s">
        <v>183</v>
      </c>
      <c r="AT223">
        <v>0</v>
      </c>
      <c r="BE223" t="s">
        <v>188</v>
      </c>
      <c r="BF223" t="s">
        <v>177</v>
      </c>
      <c r="BG223" t="s">
        <v>177</v>
      </c>
      <c r="BH223" t="s">
        <v>177</v>
      </c>
      <c r="BI223" t="s">
        <v>175</v>
      </c>
      <c r="BJ223" t="s">
        <v>177</v>
      </c>
      <c r="BK223" t="s">
        <v>177</v>
      </c>
      <c r="BL223" t="s">
        <v>177</v>
      </c>
      <c r="BM223" t="s">
        <v>186</v>
      </c>
      <c r="BN223" t="s">
        <v>177</v>
      </c>
      <c r="BO223" t="s">
        <v>177</v>
      </c>
      <c r="BP223" t="s">
        <v>177</v>
      </c>
      <c r="BQ223" t="s">
        <v>177</v>
      </c>
      <c r="BR223" t="s">
        <v>177</v>
      </c>
      <c r="BS223" t="s">
        <v>177</v>
      </c>
      <c r="BT223">
        <f t="shared" si="44"/>
        <v>10</v>
      </c>
      <c r="BV223">
        <v>3</v>
      </c>
      <c r="BW223">
        <v>1</v>
      </c>
      <c r="BX223">
        <v>1</v>
      </c>
      <c r="BY223" t="s">
        <v>183</v>
      </c>
      <c r="BZ223" t="s">
        <v>183</v>
      </c>
      <c r="CA223" t="s">
        <v>177</v>
      </c>
      <c r="CB223" t="s">
        <v>177</v>
      </c>
      <c r="CC223" t="s">
        <v>179</v>
      </c>
      <c r="CD223" t="s">
        <v>175</v>
      </c>
      <c r="CE223" t="s">
        <v>177</v>
      </c>
      <c r="CF223" t="s">
        <v>177</v>
      </c>
      <c r="CG223">
        <v>1</v>
      </c>
      <c r="CH223" t="s">
        <v>376</v>
      </c>
      <c r="CI223" t="s">
        <v>2503</v>
      </c>
      <c r="CJ223" t="s">
        <v>179</v>
      </c>
      <c r="CK223" t="s">
        <v>179</v>
      </c>
      <c r="CL223" t="s">
        <v>177</v>
      </c>
      <c r="CM223" t="s">
        <v>179</v>
      </c>
      <c r="CN223" t="s">
        <v>177</v>
      </c>
      <c r="CO223" t="s">
        <v>177</v>
      </c>
      <c r="CP223" t="s">
        <v>177</v>
      </c>
      <c r="CQ223" t="s">
        <v>177</v>
      </c>
      <c r="CR223" t="s">
        <v>177</v>
      </c>
      <c r="CS223" t="s">
        <v>177</v>
      </c>
      <c r="CW223" t="s">
        <v>175</v>
      </c>
      <c r="CX223" t="s">
        <v>188</v>
      </c>
      <c r="DA223" t="s">
        <v>177</v>
      </c>
      <c r="DB223" t="s">
        <v>177</v>
      </c>
      <c r="DC223" t="s">
        <v>177</v>
      </c>
      <c r="DD223" t="s">
        <v>177</v>
      </c>
      <c r="DE223" s="18">
        <f t="shared" si="45"/>
        <v>0</v>
      </c>
      <c r="DF223" s="23">
        <v>2</v>
      </c>
      <c r="DG223" s="26">
        <f t="shared" si="46"/>
        <v>0</v>
      </c>
      <c r="DH223" s="18" t="s">
        <v>177</v>
      </c>
      <c r="DI223" s="23">
        <v>3</v>
      </c>
      <c r="DJ223" s="26">
        <f t="shared" si="47"/>
        <v>0</v>
      </c>
      <c r="DK223" t="s">
        <v>177</v>
      </c>
      <c r="DL223" t="s">
        <v>177</v>
      </c>
      <c r="DM223" t="s">
        <v>177</v>
      </c>
      <c r="DN223" t="s">
        <v>177</v>
      </c>
      <c r="DO223" s="18">
        <f t="shared" si="57"/>
        <v>0</v>
      </c>
      <c r="DP223" s="23">
        <v>4</v>
      </c>
      <c r="DQ223" s="26">
        <f t="shared" si="48"/>
        <v>0</v>
      </c>
      <c r="DR223" t="s">
        <v>235</v>
      </c>
      <c r="DS223" s="18" t="s">
        <v>235</v>
      </c>
      <c r="DT223" s="23">
        <v>0.5</v>
      </c>
      <c r="DU223" s="26">
        <f t="shared" si="49"/>
        <v>3</v>
      </c>
      <c r="DV223" t="s">
        <v>177</v>
      </c>
      <c r="DW223" t="s">
        <v>175</v>
      </c>
      <c r="DX223" s="18">
        <f t="shared" si="50"/>
        <v>2</v>
      </c>
      <c r="DY223" s="23">
        <v>4</v>
      </c>
      <c r="DZ223" s="26">
        <f t="shared" si="51"/>
        <v>8</v>
      </c>
      <c r="EA223" t="s">
        <v>177</v>
      </c>
      <c r="EB223" s="18" t="s">
        <v>177</v>
      </c>
      <c r="EC223" s="23">
        <v>1</v>
      </c>
      <c r="ED223" s="26">
        <f t="shared" si="52"/>
        <v>0</v>
      </c>
      <c r="EE223" t="s">
        <v>177</v>
      </c>
      <c r="EF223" s="18" t="s">
        <v>177</v>
      </c>
      <c r="EG223" s="23">
        <v>1</v>
      </c>
      <c r="EH223" s="26">
        <f t="shared" si="53"/>
        <v>0</v>
      </c>
      <c r="EI223" t="s">
        <v>264</v>
      </c>
      <c r="EJ223" s="18" t="s">
        <v>264</v>
      </c>
      <c r="EK223" s="23">
        <v>0.5</v>
      </c>
      <c r="EL223" s="26">
        <f t="shared" si="54"/>
        <v>3.5</v>
      </c>
      <c r="EM223" t="s">
        <v>177</v>
      </c>
      <c r="EN223" s="18" t="s">
        <v>177</v>
      </c>
      <c r="EO223" s="23">
        <v>0</v>
      </c>
      <c r="EP223" s="3">
        <f t="shared" si="55"/>
        <v>14.5</v>
      </c>
      <c r="EQ223" s="29">
        <f t="shared" si="56"/>
        <v>15</v>
      </c>
      <c r="ER223">
        <v>1</v>
      </c>
      <c r="ES223" t="s">
        <v>945</v>
      </c>
      <c r="EV223" t="s">
        <v>175</v>
      </c>
      <c r="EW223">
        <v>1</v>
      </c>
      <c r="EX223">
        <v>1</v>
      </c>
      <c r="EY223">
        <v>1</v>
      </c>
      <c r="EZ223">
        <v>1</v>
      </c>
      <c r="FA223">
        <v>0</v>
      </c>
      <c r="FE223">
        <v>1</v>
      </c>
      <c r="FG223" t="s">
        <v>188</v>
      </c>
      <c r="FH223" t="s">
        <v>175</v>
      </c>
      <c r="FI223" t="s">
        <v>187</v>
      </c>
      <c r="FJ223" t="s">
        <v>186</v>
      </c>
      <c r="FK223" t="s">
        <v>177</v>
      </c>
      <c r="FL223" t="s">
        <v>177</v>
      </c>
      <c r="FO223" t="s">
        <v>190</v>
      </c>
      <c r="FP223" t="s">
        <v>190</v>
      </c>
      <c r="FQ223" t="s">
        <v>191</v>
      </c>
      <c r="FR223" t="s">
        <v>191</v>
      </c>
      <c r="FS223" t="s">
        <v>191</v>
      </c>
      <c r="FT223" t="s">
        <v>191</v>
      </c>
      <c r="FU223" t="s">
        <v>190</v>
      </c>
      <c r="FV223" t="s">
        <v>191</v>
      </c>
      <c r="FW223" t="s">
        <v>191</v>
      </c>
      <c r="FX223" t="s">
        <v>191</v>
      </c>
      <c r="FY223">
        <v>0</v>
      </c>
      <c r="FZ223" t="s">
        <v>179</v>
      </c>
      <c r="GA223" t="s">
        <v>2552</v>
      </c>
      <c r="GB223" t="s">
        <v>2553</v>
      </c>
      <c r="GC223" t="s">
        <v>2554</v>
      </c>
      <c r="GD223" t="s">
        <v>801</v>
      </c>
      <c r="GE223" t="s">
        <v>2555</v>
      </c>
      <c r="GX223">
        <v>39717151</v>
      </c>
      <c r="GY223" t="s">
        <v>2556</v>
      </c>
      <c r="GZ223" t="s">
        <v>2557</v>
      </c>
      <c r="HB223">
        <v>222</v>
      </c>
    </row>
    <row r="224" spans="1:210" x14ac:dyDescent="0.25">
      <c r="A224" t="s">
        <v>2558</v>
      </c>
      <c r="B224" t="s">
        <v>2559</v>
      </c>
      <c r="F224" t="s">
        <v>167</v>
      </c>
      <c r="G224" t="s">
        <v>1932</v>
      </c>
      <c r="H224" t="s">
        <v>169</v>
      </c>
      <c r="I224" t="s">
        <v>170</v>
      </c>
      <c r="J224" t="s">
        <v>482</v>
      </c>
      <c r="K224" t="s">
        <v>2560</v>
      </c>
      <c r="L224" t="s">
        <v>2561</v>
      </c>
      <c r="M224">
        <v>1</v>
      </c>
      <c r="N224">
        <v>1</v>
      </c>
      <c r="O224">
        <v>2</v>
      </c>
      <c r="P224" t="s">
        <v>232</v>
      </c>
      <c r="Q224" t="s">
        <v>175</v>
      </c>
      <c r="R224" t="s">
        <v>187</v>
      </c>
      <c r="S224" t="s">
        <v>186</v>
      </c>
      <c r="T224" t="s">
        <v>177</v>
      </c>
      <c r="U224">
        <v>0</v>
      </c>
      <c r="V224">
        <v>0</v>
      </c>
      <c r="W224">
        <v>1</v>
      </c>
      <c r="X224">
        <v>2</v>
      </c>
      <c r="Y224" t="s">
        <v>3384</v>
      </c>
      <c r="Z224" t="s">
        <v>177</v>
      </c>
      <c r="AA224" t="s">
        <v>179</v>
      </c>
      <c r="AB224" t="s">
        <v>177</v>
      </c>
      <c r="AC224" t="s">
        <v>177</v>
      </c>
      <c r="AD224" t="s">
        <v>177</v>
      </c>
      <c r="AE224" t="s">
        <v>179</v>
      </c>
      <c r="AF224" t="s">
        <v>177</v>
      </c>
      <c r="AG224" t="s">
        <v>177</v>
      </c>
      <c r="AH224" t="s">
        <v>177</v>
      </c>
      <c r="AI224" t="s">
        <v>177</v>
      </c>
      <c r="AJ224" t="s">
        <v>177</v>
      </c>
      <c r="AK224" t="s">
        <v>179</v>
      </c>
      <c r="AL224" t="s">
        <v>177</v>
      </c>
      <c r="AM224" t="s">
        <v>177</v>
      </c>
      <c r="AN224" t="s">
        <v>177</v>
      </c>
      <c r="AO224" t="s">
        <v>177</v>
      </c>
      <c r="AP224" t="s">
        <v>177</v>
      </c>
      <c r="AQ224" t="s">
        <v>177</v>
      </c>
      <c r="AR224" t="s">
        <v>179</v>
      </c>
      <c r="AS224" t="s">
        <v>180</v>
      </c>
      <c r="AT224">
        <v>0</v>
      </c>
      <c r="BE224" t="s">
        <v>183</v>
      </c>
      <c r="BF224" t="s">
        <v>177</v>
      </c>
      <c r="BG224" t="s">
        <v>177</v>
      </c>
      <c r="BH224" t="s">
        <v>177</v>
      </c>
      <c r="BI224" t="s">
        <v>188</v>
      </c>
      <c r="BJ224" t="s">
        <v>177</v>
      </c>
      <c r="BK224" t="s">
        <v>177</v>
      </c>
      <c r="BL224" t="s">
        <v>188</v>
      </c>
      <c r="BM224" t="s">
        <v>186</v>
      </c>
      <c r="BN224" t="s">
        <v>177</v>
      </c>
      <c r="BO224" t="s">
        <v>186</v>
      </c>
      <c r="BP224" t="s">
        <v>186</v>
      </c>
      <c r="BQ224" t="s">
        <v>177</v>
      </c>
      <c r="BR224" t="s">
        <v>177</v>
      </c>
      <c r="BS224" t="s">
        <v>179</v>
      </c>
      <c r="BT224">
        <f t="shared" si="44"/>
        <v>30</v>
      </c>
      <c r="BV224">
        <v>3</v>
      </c>
      <c r="BW224">
        <v>1</v>
      </c>
      <c r="BX224">
        <v>1</v>
      </c>
      <c r="BY224" t="s">
        <v>301</v>
      </c>
      <c r="BZ224" t="s">
        <v>180</v>
      </c>
      <c r="CA224" t="s">
        <v>179</v>
      </c>
      <c r="CB224" t="s">
        <v>177</v>
      </c>
      <c r="CC224" t="s">
        <v>179</v>
      </c>
      <c r="CD224" t="s">
        <v>177</v>
      </c>
      <c r="CE224" t="s">
        <v>179</v>
      </c>
      <c r="CF224" t="s">
        <v>175</v>
      </c>
      <c r="CG224">
        <v>1</v>
      </c>
      <c r="CH224" t="s">
        <v>288</v>
      </c>
      <c r="CI224" t="s">
        <v>2503</v>
      </c>
      <c r="CJ224" t="s">
        <v>179</v>
      </c>
      <c r="CK224" t="s">
        <v>179</v>
      </c>
      <c r="CL224" t="s">
        <v>177</v>
      </c>
      <c r="CM224" t="s">
        <v>179</v>
      </c>
      <c r="CN224" t="s">
        <v>177</v>
      </c>
      <c r="CO224" t="s">
        <v>177</v>
      </c>
      <c r="CP224" t="s">
        <v>177</v>
      </c>
      <c r="CQ224" t="s">
        <v>177</v>
      </c>
      <c r="CR224" t="s">
        <v>177</v>
      </c>
      <c r="CS224" t="s">
        <v>177</v>
      </c>
      <c r="CW224" t="s">
        <v>235</v>
      </c>
      <c r="CX224" t="s">
        <v>186</v>
      </c>
      <c r="DA224" t="s">
        <v>179</v>
      </c>
      <c r="DB224" t="s">
        <v>177</v>
      </c>
      <c r="DC224" t="s">
        <v>177</v>
      </c>
      <c r="DD224" t="s">
        <v>177</v>
      </c>
      <c r="DE224" s="18">
        <f t="shared" si="45"/>
        <v>1</v>
      </c>
      <c r="DF224" s="23">
        <v>2</v>
      </c>
      <c r="DG224" s="26">
        <f t="shared" si="46"/>
        <v>2</v>
      </c>
      <c r="DH224" s="18" t="s">
        <v>177</v>
      </c>
      <c r="DI224" s="23">
        <v>3</v>
      </c>
      <c r="DJ224" s="26">
        <f t="shared" si="47"/>
        <v>0</v>
      </c>
      <c r="DK224" t="s">
        <v>177</v>
      </c>
      <c r="DL224" t="s">
        <v>177</v>
      </c>
      <c r="DM224" t="s">
        <v>177</v>
      </c>
      <c r="DN224" t="s">
        <v>177</v>
      </c>
      <c r="DO224" s="18">
        <f t="shared" si="57"/>
        <v>0</v>
      </c>
      <c r="DP224" s="23">
        <v>4</v>
      </c>
      <c r="DQ224" s="26">
        <f t="shared" si="48"/>
        <v>0</v>
      </c>
      <c r="DR224" t="s">
        <v>235</v>
      </c>
      <c r="DS224" s="18" t="s">
        <v>235</v>
      </c>
      <c r="DT224" s="23">
        <v>0.5</v>
      </c>
      <c r="DU224" s="26">
        <f t="shared" si="49"/>
        <v>3</v>
      </c>
      <c r="DV224" t="s">
        <v>177</v>
      </c>
      <c r="DW224" t="s">
        <v>188</v>
      </c>
      <c r="DX224" s="18">
        <f t="shared" si="50"/>
        <v>5</v>
      </c>
      <c r="DY224" s="23">
        <v>4</v>
      </c>
      <c r="DZ224" s="26">
        <f t="shared" si="51"/>
        <v>20</v>
      </c>
      <c r="EA224" t="s">
        <v>177</v>
      </c>
      <c r="EB224" s="18" t="s">
        <v>177</v>
      </c>
      <c r="EC224" s="23">
        <v>1</v>
      </c>
      <c r="ED224" s="26">
        <f t="shared" si="52"/>
        <v>0</v>
      </c>
      <c r="EE224" t="s">
        <v>177</v>
      </c>
      <c r="EF224" s="18" t="s">
        <v>177</v>
      </c>
      <c r="EG224" s="23">
        <v>1</v>
      </c>
      <c r="EH224" s="26">
        <f t="shared" si="53"/>
        <v>0</v>
      </c>
      <c r="EI224" t="s">
        <v>264</v>
      </c>
      <c r="EJ224" s="18" t="s">
        <v>264</v>
      </c>
      <c r="EK224" s="23">
        <v>0.5</v>
      </c>
      <c r="EL224" s="26">
        <f t="shared" si="54"/>
        <v>3.5</v>
      </c>
      <c r="EM224" t="s">
        <v>177</v>
      </c>
      <c r="EN224" s="18" t="s">
        <v>177</v>
      </c>
      <c r="EO224" s="23">
        <v>0</v>
      </c>
      <c r="EP224" s="3">
        <f t="shared" si="55"/>
        <v>28.5</v>
      </c>
      <c r="EQ224" s="29">
        <f t="shared" si="56"/>
        <v>19</v>
      </c>
      <c r="ER224">
        <v>1</v>
      </c>
      <c r="ES224" t="s">
        <v>945</v>
      </c>
      <c r="EV224" t="s">
        <v>186</v>
      </c>
      <c r="EW224">
        <v>1</v>
      </c>
      <c r="EX224">
        <v>1</v>
      </c>
      <c r="EY224">
        <v>1</v>
      </c>
      <c r="EZ224">
        <v>1</v>
      </c>
      <c r="FA224">
        <v>0</v>
      </c>
      <c r="FE224">
        <v>1</v>
      </c>
      <c r="FG224" t="s">
        <v>188</v>
      </c>
      <c r="FH224" t="s">
        <v>175</v>
      </c>
      <c r="FI224" t="s">
        <v>187</v>
      </c>
      <c r="FJ224" t="s">
        <v>235</v>
      </c>
      <c r="FK224" t="s">
        <v>179</v>
      </c>
      <c r="FL224" t="s">
        <v>177</v>
      </c>
      <c r="FO224" t="s">
        <v>190</v>
      </c>
      <c r="FP224" t="s">
        <v>190</v>
      </c>
      <c r="FQ224" t="s">
        <v>191</v>
      </c>
      <c r="FR224" t="s">
        <v>191</v>
      </c>
      <c r="FS224" t="s">
        <v>191</v>
      </c>
      <c r="FT224" t="s">
        <v>191</v>
      </c>
      <c r="FU224" t="s">
        <v>190</v>
      </c>
      <c r="FV224" t="s">
        <v>191</v>
      </c>
      <c r="FW224" t="s">
        <v>191</v>
      </c>
      <c r="FX224" t="s">
        <v>191</v>
      </c>
      <c r="FY224">
        <v>0</v>
      </c>
      <c r="FZ224" t="s">
        <v>179</v>
      </c>
      <c r="GA224" t="s">
        <v>2562</v>
      </c>
      <c r="GB224" t="s">
        <v>2563</v>
      </c>
      <c r="GC224" t="s">
        <v>2564</v>
      </c>
      <c r="GD224" t="s">
        <v>211</v>
      </c>
      <c r="GE224" t="s">
        <v>1370</v>
      </c>
      <c r="GX224">
        <v>39717156</v>
      </c>
      <c r="GY224" t="s">
        <v>2565</v>
      </c>
      <c r="GZ224" t="s">
        <v>2566</v>
      </c>
      <c r="HB224">
        <v>223</v>
      </c>
    </row>
    <row r="225" spans="1:210" x14ac:dyDescent="0.25">
      <c r="A225" t="s">
        <v>2567</v>
      </c>
      <c r="B225" t="s">
        <v>2568</v>
      </c>
      <c r="F225" t="s">
        <v>167</v>
      </c>
      <c r="G225" t="s">
        <v>2569</v>
      </c>
      <c r="H225" t="s">
        <v>169</v>
      </c>
      <c r="I225" t="s">
        <v>170</v>
      </c>
      <c r="J225" t="s">
        <v>298</v>
      </c>
      <c r="K225" t="s">
        <v>2570</v>
      </c>
      <c r="L225" t="s">
        <v>2571</v>
      </c>
      <c r="M225">
        <v>2</v>
      </c>
      <c r="N225">
        <v>2</v>
      </c>
      <c r="O225">
        <v>3</v>
      </c>
      <c r="P225" t="s">
        <v>176</v>
      </c>
      <c r="Q225" t="s">
        <v>175</v>
      </c>
      <c r="R225" t="s">
        <v>186</v>
      </c>
      <c r="S225" t="s">
        <v>175</v>
      </c>
      <c r="T225" t="s">
        <v>179</v>
      </c>
      <c r="U225">
        <v>1</v>
      </c>
      <c r="V225">
        <v>0</v>
      </c>
      <c r="W225">
        <v>1</v>
      </c>
      <c r="X225">
        <v>1</v>
      </c>
      <c r="Y225" t="s">
        <v>3430</v>
      </c>
      <c r="Z225" t="s">
        <v>177</v>
      </c>
      <c r="AA225" t="s">
        <v>179</v>
      </c>
      <c r="AB225" t="s">
        <v>177</v>
      </c>
      <c r="AC225" t="s">
        <v>179</v>
      </c>
      <c r="AD225" t="s">
        <v>177</v>
      </c>
      <c r="AE225" t="s">
        <v>177</v>
      </c>
      <c r="AF225" t="s">
        <v>177</v>
      </c>
      <c r="AG225" t="s">
        <v>177</v>
      </c>
      <c r="AH225" t="s">
        <v>177</v>
      </c>
      <c r="AI225" t="s">
        <v>177</v>
      </c>
      <c r="AJ225" t="s">
        <v>177</v>
      </c>
      <c r="AK225" t="s">
        <v>179</v>
      </c>
      <c r="AL225" t="s">
        <v>177</v>
      </c>
      <c r="AM225" t="s">
        <v>177</v>
      </c>
      <c r="AN225" t="s">
        <v>177</v>
      </c>
      <c r="AO225" t="s">
        <v>177</v>
      </c>
      <c r="AP225" t="s">
        <v>177</v>
      </c>
      <c r="AQ225" t="s">
        <v>177</v>
      </c>
      <c r="AR225" t="s">
        <v>179</v>
      </c>
      <c r="AS225" t="s">
        <v>2572</v>
      </c>
      <c r="AT225">
        <v>0</v>
      </c>
      <c r="BE225" t="s">
        <v>287</v>
      </c>
      <c r="BF225" t="s">
        <v>177</v>
      </c>
      <c r="BG225" t="s">
        <v>187</v>
      </c>
      <c r="BH225" t="s">
        <v>177</v>
      </c>
      <c r="BI225" t="s">
        <v>188</v>
      </c>
      <c r="BJ225" t="s">
        <v>177</v>
      </c>
      <c r="BK225" t="s">
        <v>177</v>
      </c>
      <c r="BL225" t="s">
        <v>179</v>
      </c>
      <c r="BM225" t="s">
        <v>177</v>
      </c>
      <c r="BN225" t="s">
        <v>177</v>
      </c>
      <c r="BO225" t="s">
        <v>177</v>
      </c>
      <c r="BP225" t="s">
        <v>177</v>
      </c>
      <c r="BQ225" t="s">
        <v>177</v>
      </c>
      <c r="BR225" t="s">
        <v>177</v>
      </c>
      <c r="BS225" t="s">
        <v>186</v>
      </c>
      <c r="BT225">
        <f t="shared" si="44"/>
        <v>34</v>
      </c>
      <c r="BV225">
        <v>3</v>
      </c>
      <c r="BW225">
        <v>1</v>
      </c>
      <c r="BX225">
        <v>1</v>
      </c>
      <c r="BY225" t="s">
        <v>206</v>
      </c>
      <c r="BZ225" t="s">
        <v>206</v>
      </c>
      <c r="CA225" t="s">
        <v>177</v>
      </c>
      <c r="CB225" t="s">
        <v>177</v>
      </c>
      <c r="CC225" t="s">
        <v>179</v>
      </c>
      <c r="CD225" t="s">
        <v>177</v>
      </c>
      <c r="CE225" t="s">
        <v>177</v>
      </c>
      <c r="CF225" t="s">
        <v>175</v>
      </c>
      <c r="CG225">
        <v>1</v>
      </c>
      <c r="CH225" t="s">
        <v>376</v>
      </c>
      <c r="CI225" t="s">
        <v>328</v>
      </c>
      <c r="CJ225" t="s">
        <v>179</v>
      </c>
      <c r="CK225" t="s">
        <v>177</v>
      </c>
      <c r="CL225" t="s">
        <v>177</v>
      </c>
      <c r="CM225" t="s">
        <v>177</v>
      </c>
      <c r="CN225" t="s">
        <v>177</v>
      </c>
      <c r="CO225" t="s">
        <v>179</v>
      </c>
      <c r="CP225" t="s">
        <v>179</v>
      </c>
      <c r="CQ225" t="s">
        <v>177</v>
      </c>
      <c r="CR225" t="s">
        <v>177</v>
      </c>
      <c r="CS225" t="s">
        <v>177</v>
      </c>
      <c r="CW225" t="s">
        <v>179</v>
      </c>
      <c r="CX225" t="s">
        <v>175</v>
      </c>
      <c r="DA225" t="s">
        <v>177</v>
      </c>
      <c r="DB225" t="s">
        <v>179</v>
      </c>
      <c r="DC225" t="s">
        <v>177</v>
      </c>
      <c r="DD225" t="s">
        <v>177</v>
      </c>
      <c r="DE225" s="18">
        <f t="shared" si="45"/>
        <v>1</v>
      </c>
      <c r="DF225" s="23">
        <v>2</v>
      </c>
      <c r="DG225" s="26">
        <f t="shared" si="46"/>
        <v>2</v>
      </c>
      <c r="DH225" s="18" t="s">
        <v>177</v>
      </c>
      <c r="DI225" s="23">
        <v>3</v>
      </c>
      <c r="DJ225" s="26">
        <f t="shared" si="47"/>
        <v>0</v>
      </c>
      <c r="DK225" t="s">
        <v>177</v>
      </c>
      <c r="DL225" t="s">
        <v>177</v>
      </c>
      <c r="DM225" t="s">
        <v>177</v>
      </c>
      <c r="DN225" t="s">
        <v>177</v>
      </c>
      <c r="DO225" s="18">
        <f t="shared" si="57"/>
        <v>0</v>
      </c>
      <c r="DP225" s="23">
        <v>4</v>
      </c>
      <c r="DQ225" s="26">
        <f t="shared" si="48"/>
        <v>0</v>
      </c>
      <c r="DR225" t="s">
        <v>177</v>
      </c>
      <c r="DS225" s="18" t="s">
        <v>177</v>
      </c>
      <c r="DT225" s="23">
        <v>0.5</v>
      </c>
      <c r="DU225" s="26">
        <f t="shared" si="49"/>
        <v>0</v>
      </c>
      <c r="DV225" t="s">
        <v>177</v>
      </c>
      <c r="DW225" t="s">
        <v>177</v>
      </c>
      <c r="DX225" s="18">
        <f t="shared" si="50"/>
        <v>0</v>
      </c>
      <c r="DY225" s="23">
        <v>4</v>
      </c>
      <c r="DZ225" s="26">
        <f t="shared" si="51"/>
        <v>0</v>
      </c>
      <c r="EA225" t="s">
        <v>177</v>
      </c>
      <c r="EB225" s="18" t="s">
        <v>177</v>
      </c>
      <c r="EC225" s="23">
        <v>1</v>
      </c>
      <c r="ED225" s="26">
        <f t="shared" si="52"/>
        <v>0</v>
      </c>
      <c r="EE225" t="s">
        <v>177</v>
      </c>
      <c r="EF225" s="18" t="s">
        <v>177</v>
      </c>
      <c r="EG225" s="23">
        <v>1</v>
      </c>
      <c r="EH225" s="26">
        <f t="shared" si="53"/>
        <v>0</v>
      </c>
      <c r="EI225" t="s">
        <v>175</v>
      </c>
      <c r="EJ225" s="18" t="s">
        <v>175</v>
      </c>
      <c r="EK225" s="23">
        <v>0.5</v>
      </c>
      <c r="EL225" s="26">
        <f t="shared" si="54"/>
        <v>1</v>
      </c>
      <c r="EM225" t="s">
        <v>177</v>
      </c>
      <c r="EN225" s="18" t="s">
        <v>177</v>
      </c>
      <c r="EO225" s="23">
        <v>0</v>
      </c>
      <c r="EP225" s="3">
        <f t="shared" si="55"/>
        <v>3</v>
      </c>
      <c r="EQ225" s="29">
        <f t="shared" si="56"/>
        <v>3</v>
      </c>
      <c r="ER225">
        <v>0</v>
      </c>
      <c r="ES225" t="s">
        <v>316</v>
      </c>
      <c r="EV225" t="s">
        <v>187</v>
      </c>
      <c r="EW225">
        <v>1</v>
      </c>
      <c r="EX225">
        <v>2</v>
      </c>
      <c r="EY225">
        <v>1</v>
      </c>
      <c r="EZ225">
        <v>2</v>
      </c>
      <c r="FA225">
        <v>1</v>
      </c>
      <c r="FB225">
        <v>2</v>
      </c>
      <c r="FE225">
        <v>0</v>
      </c>
      <c r="FG225" t="s">
        <v>175</v>
      </c>
      <c r="FH225" t="s">
        <v>186</v>
      </c>
      <c r="FI225" t="s">
        <v>175</v>
      </c>
      <c r="FJ225" t="s">
        <v>179</v>
      </c>
      <c r="FK225" t="s">
        <v>177</v>
      </c>
      <c r="FL225" t="s">
        <v>175</v>
      </c>
      <c r="FO225" t="s">
        <v>191</v>
      </c>
      <c r="FP225" t="s">
        <v>191</v>
      </c>
      <c r="FQ225" t="s">
        <v>191</v>
      </c>
      <c r="FR225" t="s">
        <v>191</v>
      </c>
      <c r="FS225" t="s">
        <v>191</v>
      </c>
      <c r="FT225" t="s">
        <v>191</v>
      </c>
      <c r="FU225" t="s">
        <v>191</v>
      </c>
      <c r="FV225" t="s">
        <v>191</v>
      </c>
      <c r="FW225" t="s">
        <v>191</v>
      </c>
      <c r="FX225" t="s">
        <v>191</v>
      </c>
      <c r="FY225">
        <v>0</v>
      </c>
      <c r="FZ225" t="s">
        <v>177</v>
      </c>
      <c r="GA225" t="s">
        <v>2573</v>
      </c>
      <c r="GB225" t="s">
        <v>2574</v>
      </c>
      <c r="GC225" t="s">
        <v>2575</v>
      </c>
      <c r="GD225" t="s">
        <v>2576</v>
      </c>
      <c r="GE225" t="s">
        <v>2577</v>
      </c>
      <c r="GX225">
        <v>39728940</v>
      </c>
      <c r="GY225" t="s">
        <v>2578</v>
      </c>
      <c r="GZ225" t="s">
        <v>2579</v>
      </c>
      <c r="HB225">
        <v>224</v>
      </c>
    </row>
    <row r="226" spans="1:210" x14ac:dyDescent="0.25">
      <c r="A226" t="s">
        <v>2580</v>
      </c>
      <c r="B226" t="s">
        <v>2581</v>
      </c>
      <c r="F226" t="s">
        <v>167</v>
      </c>
      <c r="G226" t="s">
        <v>2582</v>
      </c>
      <c r="H226" t="s">
        <v>169</v>
      </c>
      <c r="I226" t="s">
        <v>170</v>
      </c>
      <c r="J226" t="s">
        <v>298</v>
      </c>
      <c r="K226" t="s">
        <v>2583</v>
      </c>
      <c r="L226" t="s">
        <v>2584</v>
      </c>
      <c r="M226">
        <v>2</v>
      </c>
      <c r="N226">
        <v>1</v>
      </c>
      <c r="O226">
        <v>2</v>
      </c>
      <c r="P226" t="s">
        <v>176</v>
      </c>
      <c r="Q226" t="s">
        <v>177</v>
      </c>
      <c r="R226" t="s">
        <v>235</v>
      </c>
      <c r="S226" t="s">
        <v>175</v>
      </c>
      <c r="T226" t="s">
        <v>177</v>
      </c>
      <c r="U226">
        <v>0</v>
      </c>
      <c r="V226">
        <v>0</v>
      </c>
      <c r="W226">
        <v>1</v>
      </c>
      <c r="X226">
        <v>1</v>
      </c>
      <c r="Y226" t="s">
        <v>1018</v>
      </c>
      <c r="Z226" t="s">
        <v>179</v>
      </c>
      <c r="AA226" t="s">
        <v>177</v>
      </c>
      <c r="AB226" t="s">
        <v>177</v>
      </c>
      <c r="AC226" t="s">
        <v>177</v>
      </c>
      <c r="AD226" t="s">
        <v>177</v>
      </c>
      <c r="AE226" t="s">
        <v>177</v>
      </c>
      <c r="AF226" t="s">
        <v>177</v>
      </c>
      <c r="AG226" t="s">
        <v>177</v>
      </c>
      <c r="AH226" t="s">
        <v>177</v>
      </c>
      <c r="AI226" t="s">
        <v>177</v>
      </c>
      <c r="AJ226" t="s">
        <v>177</v>
      </c>
      <c r="AK226" t="s">
        <v>177</v>
      </c>
      <c r="AL226" t="s">
        <v>177</v>
      </c>
      <c r="AM226" t="s">
        <v>177</v>
      </c>
      <c r="AN226" t="s">
        <v>177</v>
      </c>
      <c r="AO226" t="s">
        <v>177</v>
      </c>
      <c r="AP226" t="s">
        <v>177</v>
      </c>
      <c r="AQ226" t="s">
        <v>177</v>
      </c>
      <c r="AR226" t="s">
        <v>177</v>
      </c>
      <c r="AS226" t="s">
        <v>177</v>
      </c>
      <c r="AT226">
        <v>1</v>
      </c>
      <c r="AV226">
        <v>1</v>
      </c>
      <c r="AW226">
        <v>0</v>
      </c>
      <c r="AX226">
        <v>0</v>
      </c>
      <c r="AY226">
        <v>0</v>
      </c>
      <c r="AZ226">
        <v>1</v>
      </c>
      <c r="BA226">
        <v>0</v>
      </c>
      <c r="BB226">
        <v>1</v>
      </c>
      <c r="BC226">
        <v>0</v>
      </c>
      <c r="BE226" t="s">
        <v>177</v>
      </c>
      <c r="BF226" t="s">
        <v>177</v>
      </c>
      <c r="BG226" t="s">
        <v>177</v>
      </c>
      <c r="BH226" t="s">
        <v>177</v>
      </c>
      <c r="BI226" t="s">
        <v>177</v>
      </c>
      <c r="BJ226" t="s">
        <v>177</v>
      </c>
      <c r="BK226" t="s">
        <v>177</v>
      </c>
      <c r="BL226" t="s">
        <v>177</v>
      </c>
      <c r="BM226" t="s">
        <v>177</v>
      </c>
      <c r="BN226" t="s">
        <v>177</v>
      </c>
      <c r="BO226" t="s">
        <v>177</v>
      </c>
      <c r="BP226" t="s">
        <v>177</v>
      </c>
      <c r="BQ226" t="s">
        <v>177</v>
      </c>
      <c r="BR226" t="s">
        <v>177</v>
      </c>
      <c r="BS226" t="s">
        <v>177</v>
      </c>
      <c r="BT226">
        <f t="shared" si="44"/>
        <v>0</v>
      </c>
      <c r="BV226">
        <v>3</v>
      </c>
      <c r="BW226">
        <v>1</v>
      </c>
      <c r="BX226">
        <v>1</v>
      </c>
      <c r="BY226" t="s">
        <v>376</v>
      </c>
      <c r="BZ226" t="s">
        <v>180</v>
      </c>
      <c r="CA226" t="s">
        <v>177</v>
      </c>
      <c r="CB226" t="s">
        <v>177</v>
      </c>
      <c r="CC226" t="s">
        <v>177</v>
      </c>
      <c r="CD226" t="s">
        <v>179</v>
      </c>
      <c r="CE226" t="s">
        <v>177</v>
      </c>
      <c r="CF226" t="s">
        <v>175</v>
      </c>
      <c r="CG226">
        <v>0</v>
      </c>
      <c r="CW226" t="s">
        <v>179</v>
      </c>
      <c r="CX226" t="s">
        <v>175</v>
      </c>
      <c r="DA226" t="s">
        <v>177</v>
      </c>
      <c r="DB226" t="s">
        <v>175</v>
      </c>
      <c r="DC226" t="s">
        <v>177</v>
      </c>
      <c r="DD226" t="s">
        <v>177</v>
      </c>
      <c r="DE226" s="18">
        <f t="shared" si="45"/>
        <v>2</v>
      </c>
      <c r="DF226" s="23">
        <v>2</v>
      </c>
      <c r="DG226" s="26">
        <f t="shared" si="46"/>
        <v>4</v>
      </c>
      <c r="DH226" s="18" t="s">
        <v>177</v>
      </c>
      <c r="DI226" s="23">
        <v>3</v>
      </c>
      <c r="DJ226" s="26">
        <f t="shared" si="47"/>
        <v>0</v>
      </c>
      <c r="DK226" t="s">
        <v>177</v>
      </c>
      <c r="DL226" t="s">
        <v>177</v>
      </c>
      <c r="DM226" t="s">
        <v>177</v>
      </c>
      <c r="DN226" t="s">
        <v>177</v>
      </c>
      <c r="DO226" s="18">
        <f t="shared" si="57"/>
        <v>0</v>
      </c>
      <c r="DP226" s="23">
        <v>4</v>
      </c>
      <c r="DQ226" s="26">
        <f t="shared" si="48"/>
        <v>0</v>
      </c>
      <c r="DR226" t="s">
        <v>177</v>
      </c>
      <c r="DS226" s="18" t="s">
        <v>177</v>
      </c>
      <c r="DT226" s="23">
        <v>0.5</v>
      </c>
      <c r="DU226" s="26">
        <f t="shared" si="49"/>
        <v>0</v>
      </c>
      <c r="DV226" t="s">
        <v>177</v>
      </c>
      <c r="DW226" t="s">
        <v>177</v>
      </c>
      <c r="DX226" s="18">
        <f t="shared" si="50"/>
        <v>0</v>
      </c>
      <c r="DY226" s="23">
        <v>4</v>
      </c>
      <c r="DZ226" s="26">
        <f t="shared" si="51"/>
        <v>0</v>
      </c>
      <c r="EA226" t="s">
        <v>177</v>
      </c>
      <c r="EB226" s="18" t="s">
        <v>177</v>
      </c>
      <c r="EC226" s="23">
        <v>1</v>
      </c>
      <c r="ED226" s="26">
        <f t="shared" si="52"/>
        <v>0</v>
      </c>
      <c r="EE226" t="s">
        <v>177</v>
      </c>
      <c r="EF226" s="18" t="s">
        <v>177</v>
      </c>
      <c r="EG226" s="23">
        <v>1</v>
      </c>
      <c r="EH226" s="26">
        <f t="shared" si="53"/>
        <v>0</v>
      </c>
      <c r="EI226" t="s">
        <v>177</v>
      </c>
      <c r="EJ226" s="18" t="s">
        <v>177</v>
      </c>
      <c r="EK226" s="23">
        <v>0.5</v>
      </c>
      <c r="EL226" s="26">
        <f t="shared" si="54"/>
        <v>0</v>
      </c>
      <c r="EM226" t="s">
        <v>177</v>
      </c>
      <c r="EN226" s="18" t="s">
        <v>177</v>
      </c>
      <c r="EO226" s="23">
        <v>0</v>
      </c>
      <c r="EP226" s="3">
        <f t="shared" si="55"/>
        <v>4</v>
      </c>
      <c r="EQ226" s="29">
        <f t="shared" si="56"/>
        <v>2</v>
      </c>
      <c r="ER226">
        <v>0</v>
      </c>
      <c r="ES226" t="s">
        <v>316</v>
      </c>
      <c r="EV226" t="s">
        <v>177</v>
      </c>
      <c r="EW226">
        <v>1</v>
      </c>
      <c r="EX226">
        <v>1</v>
      </c>
      <c r="EY226">
        <v>1</v>
      </c>
      <c r="EZ226">
        <v>2</v>
      </c>
      <c r="FA226">
        <v>1</v>
      </c>
      <c r="FB226">
        <v>2</v>
      </c>
      <c r="FE226">
        <v>0</v>
      </c>
      <c r="FG226" t="s">
        <v>177</v>
      </c>
      <c r="FH226" t="s">
        <v>177</v>
      </c>
      <c r="FI226" t="s">
        <v>177</v>
      </c>
      <c r="FJ226" t="s">
        <v>179</v>
      </c>
      <c r="FK226" t="s">
        <v>177</v>
      </c>
      <c r="FL226" t="s">
        <v>177</v>
      </c>
      <c r="FO226" t="s">
        <v>190</v>
      </c>
      <c r="FP226" t="s">
        <v>191</v>
      </c>
      <c r="FQ226" t="s">
        <v>191</v>
      </c>
      <c r="FR226" t="s">
        <v>191</v>
      </c>
      <c r="FS226" t="s">
        <v>191</v>
      </c>
      <c r="FT226" t="s">
        <v>191</v>
      </c>
      <c r="FU226" t="s">
        <v>191</v>
      </c>
      <c r="FV226" t="s">
        <v>191</v>
      </c>
      <c r="FW226" t="s">
        <v>191</v>
      </c>
      <c r="FX226" t="s">
        <v>191</v>
      </c>
      <c r="FY226">
        <v>0</v>
      </c>
      <c r="FZ226" t="s">
        <v>177</v>
      </c>
      <c r="GA226" t="s">
        <v>2585</v>
      </c>
      <c r="GB226" t="s">
        <v>2586</v>
      </c>
      <c r="GC226" t="s">
        <v>2587</v>
      </c>
      <c r="GD226" t="s">
        <v>343</v>
      </c>
      <c r="GE226" t="s">
        <v>1609</v>
      </c>
      <c r="GX226">
        <v>39728947</v>
      </c>
      <c r="GY226" t="s">
        <v>2588</v>
      </c>
      <c r="GZ226" t="s">
        <v>2589</v>
      </c>
      <c r="HB226">
        <v>225</v>
      </c>
    </row>
    <row r="227" spans="1:210" x14ac:dyDescent="0.25">
      <c r="A227" t="s">
        <v>2590</v>
      </c>
      <c r="B227" t="s">
        <v>2591</v>
      </c>
      <c r="F227" t="s">
        <v>167</v>
      </c>
      <c r="G227" t="s">
        <v>2582</v>
      </c>
      <c r="H227" t="s">
        <v>169</v>
      </c>
      <c r="I227" t="s">
        <v>170</v>
      </c>
      <c r="J227" t="s">
        <v>298</v>
      </c>
      <c r="K227" t="s">
        <v>2592</v>
      </c>
      <c r="L227" t="s">
        <v>2593</v>
      </c>
      <c r="M227">
        <v>2</v>
      </c>
      <c r="N227">
        <v>2</v>
      </c>
      <c r="O227">
        <v>1</v>
      </c>
      <c r="P227" t="s">
        <v>233</v>
      </c>
      <c r="Q227" t="s">
        <v>186</v>
      </c>
      <c r="R227" t="s">
        <v>235</v>
      </c>
      <c r="S227" t="s">
        <v>179</v>
      </c>
      <c r="T227" t="s">
        <v>177</v>
      </c>
      <c r="U227">
        <v>0</v>
      </c>
      <c r="V227">
        <v>1</v>
      </c>
      <c r="W227">
        <v>1</v>
      </c>
      <c r="X227">
        <v>2</v>
      </c>
      <c r="Y227" t="s">
        <v>3386</v>
      </c>
      <c r="Z227" t="s">
        <v>177</v>
      </c>
      <c r="AA227" t="s">
        <v>177</v>
      </c>
      <c r="AB227" t="s">
        <v>179</v>
      </c>
      <c r="AC227" t="s">
        <v>177</v>
      </c>
      <c r="AD227" t="s">
        <v>177</v>
      </c>
      <c r="AE227" t="s">
        <v>179</v>
      </c>
      <c r="AF227" t="s">
        <v>177</v>
      </c>
      <c r="AG227" t="s">
        <v>177</v>
      </c>
      <c r="AH227" t="s">
        <v>177</v>
      </c>
      <c r="AI227" t="s">
        <v>177</v>
      </c>
      <c r="AJ227" t="s">
        <v>177</v>
      </c>
      <c r="AK227" t="s">
        <v>179</v>
      </c>
      <c r="AL227" t="s">
        <v>177</v>
      </c>
      <c r="AM227" t="s">
        <v>177</v>
      </c>
      <c r="AN227" t="s">
        <v>177</v>
      </c>
      <c r="AO227" t="s">
        <v>177</v>
      </c>
      <c r="AP227" t="s">
        <v>177</v>
      </c>
      <c r="AQ227" t="s">
        <v>177</v>
      </c>
      <c r="AR227" t="s">
        <v>179</v>
      </c>
      <c r="AS227" t="s">
        <v>314</v>
      </c>
      <c r="AT227">
        <v>0</v>
      </c>
      <c r="BE227" t="s">
        <v>205</v>
      </c>
      <c r="BF227" t="s">
        <v>177</v>
      </c>
      <c r="BG227" t="s">
        <v>177</v>
      </c>
      <c r="BH227" t="s">
        <v>177</v>
      </c>
      <c r="BI227" t="s">
        <v>188</v>
      </c>
      <c r="BJ227" t="s">
        <v>177</v>
      </c>
      <c r="BK227" t="s">
        <v>177</v>
      </c>
      <c r="BL227" t="s">
        <v>177</v>
      </c>
      <c r="BM227" t="s">
        <v>177</v>
      </c>
      <c r="BN227" t="s">
        <v>177</v>
      </c>
      <c r="BO227" t="s">
        <v>177</v>
      </c>
      <c r="BP227" t="s">
        <v>186</v>
      </c>
      <c r="BQ227" t="s">
        <v>177</v>
      </c>
      <c r="BR227" t="s">
        <v>177</v>
      </c>
      <c r="BS227" t="s">
        <v>177</v>
      </c>
      <c r="BT227">
        <f t="shared" si="44"/>
        <v>23</v>
      </c>
      <c r="BV227">
        <v>2</v>
      </c>
      <c r="BW227">
        <v>1</v>
      </c>
      <c r="BX227">
        <v>1</v>
      </c>
      <c r="BY227" t="s">
        <v>997</v>
      </c>
      <c r="BZ227" t="s">
        <v>997</v>
      </c>
      <c r="CA227" t="s">
        <v>177</v>
      </c>
      <c r="CB227" t="s">
        <v>264</v>
      </c>
      <c r="CC227" t="s">
        <v>179</v>
      </c>
      <c r="CD227" t="s">
        <v>177</v>
      </c>
      <c r="CE227" t="s">
        <v>177</v>
      </c>
      <c r="CF227" t="s">
        <v>186</v>
      </c>
      <c r="CG227">
        <v>0</v>
      </c>
      <c r="CW227" t="s">
        <v>179</v>
      </c>
      <c r="CX227" t="s">
        <v>186</v>
      </c>
      <c r="DA227" t="s">
        <v>179</v>
      </c>
      <c r="DB227" t="s">
        <v>175</v>
      </c>
      <c r="DC227" t="s">
        <v>177</v>
      </c>
      <c r="DD227" t="s">
        <v>177</v>
      </c>
      <c r="DE227" s="18">
        <f t="shared" si="45"/>
        <v>3</v>
      </c>
      <c r="DF227" s="23">
        <v>2</v>
      </c>
      <c r="DG227" s="26">
        <f t="shared" si="46"/>
        <v>6</v>
      </c>
      <c r="DH227" s="18" t="s">
        <v>177</v>
      </c>
      <c r="DI227" s="23">
        <v>3</v>
      </c>
      <c r="DJ227" s="26">
        <f t="shared" si="47"/>
        <v>0</v>
      </c>
      <c r="DK227" t="s">
        <v>177</v>
      </c>
      <c r="DL227" t="s">
        <v>177</v>
      </c>
      <c r="DM227" t="s">
        <v>177</v>
      </c>
      <c r="DN227" t="s">
        <v>177</v>
      </c>
      <c r="DO227" s="18">
        <f t="shared" si="57"/>
        <v>0</v>
      </c>
      <c r="DP227" s="23">
        <v>4</v>
      </c>
      <c r="DQ227" s="26">
        <f t="shared" si="48"/>
        <v>0</v>
      </c>
      <c r="DR227" t="s">
        <v>177</v>
      </c>
      <c r="DS227" s="18" t="s">
        <v>177</v>
      </c>
      <c r="DT227" s="23">
        <v>0.5</v>
      </c>
      <c r="DU227" s="26">
        <f t="shared" si="49"/>
        <v>0</v>
      </c>
      <c r="DV227" t="s">
        <v>179</v>
      </c>
      <c r="DW227" t="s">
        <v>177</v>
      </c>
      <c r="DX227" s="18">
        <f t="shared" si="50"/>
        <v>1</v>
      </c>
      <c r="DY227" s="23">
        <v>4</v>
      </c>
      <c r="DZ227" s="26">
        <f t="shared" si="51"/>
        <v>4</v>
      </c>
      <c r="EA227" t="s">
        <v>177</v>
      </c>
      <c r="EB227" s="18" t="s">
        <v>177</v>
      </c>
      <c r="EC227" s="23">
        <v>1</v>
      </c>
      <c r="ED227" s="26">
        <f t="shared" si="52"/>
        <v>0</v>
      </c>
      <c r="EE227" t="s">
        <v>177</v>
      </c>
      <c r="EF227" s="18" t="s">
        <v>177</v>
      </c>
      <c r="EG227" s="23">
        <v>1</v>
      </c>
      <c r="EH227" s="26">
        <f t="shared" si="53"/>
        <v>0</v>
      </c>
      <c r="EI227" t="s">
        <v>179</v>
      </c>
      <c r="EJ227" s="18" t="s">
        <v>179</v>
      </c>
      <c r="EK227" s="23">
        <v>0.5</v>
      </c>
      <c r="EL227" s="26">
        <f t="shared" si="54"/>
        <v>0.5</v>
      </c>
      <c r="EM227" t="s">
        <v>177</v>
      </c>
      <c r="EN227" s="18" t="s">
        <v>177</v>
      </c>
      <c r="EO227" s="23">
        <v>0</v>
      </c>
      <c r="EP227" s="3">
        <f t="shared" si="55"/>
        <v>10.5</v>
      </c>
      <c r="EQ227" s="29">
        <f t="shared" si="56"/>
        <v>5</v>
      </c>
      <c r="ER227">
        <v>0</v>
      </c>
      <c r="ES227" t="s">
        <v>316</v>
      </c>
      <c r="EV227" t="s">
        <v>188</v>
      </c>
      <c r="EW227">
        <v>1</v>
      </c>
      <c r="EX227">
        <v>2</v>
      </c>
      <c r="EY227">
        <v>1</v>
      </c>
      <c r="EZ227">
        <v>2</v>
      </c>
      <c r="FA227">
        <v>1</v>
      </c>
      <c r="FB227">
        <v>1</v>
      </c>
      <c r="FE227">
        <v>1</v>
      </c>
      <c r="FG227" t="s">
        <v>175</v>
      </c>
      <c r="FH227" t="s">
        <v>186</v>
      </c>
      <c r="FI227" t="s">
        <v>177</v>
      </c>
      <c r="FJ227" t="s">
        <v>175</v>
      </c>
      <c r="FK227" t="s">
        <v>175</v>
      </c>
      <c r="FL227" t="s">
        <v>179</v>
      </c>
      <c r="FO227" t="s">
        <v>190</v>
      </c>
      <c r="FP227" t="s">
        <v>191</v>
      </c>
      <c r="FQ227" t="s">
        <v>191</v>
      </c>
      <c r="FR227" t="s">
        <v>191</v>
      </c>
      <c r="FS227" t="s">
        <v>191</v>
      </c>
      <c r="FT227" t="s">
        <v>191</v>
      </c>
      <c r="FU227" t="s">
        <v>191</v>
      </c>
      <c r="FV227" t="s">
        <v>191</v>
      </c>
      <c r="FW227" t="s">
        <v>191</v>
      </c>
      <c r="FX227" t="s">
        <v>191</v>
      </c>
      <c r="FY227">
        <v>0</v>
      </c>
      <c r="FZ227" t="s">
        <v>179</v>
      </c>
      <c r="GA227" t="s">
        <v>2594</v>
      </c>
      <c r="GB227" t="s">
        <v>2595</v>
      </c>
      <c r="GC227" t="s">
        <v>2596</v>
      </c>
      <c r="GD227" t="s">
        <v>2597</v>
      </c>
      <c r="GE227" t="s">
        <v>2598</v>
      </c>
      <c r="GX227">
        <v>39728952</v>
      </c>
      <c r="GY227" t="s">
        <v>2599</v>
      </c>
      <c r="GZ227" t="s">
        <v>2600</v>
      </c>
      <c r="HB227">
        <v>226</v>
      </c>
    </row>
    <row r="228" spans="1:210" x14ac:dyDescent="0.25">
      <c r="A228" t="s">
        <v>2601</v>
      </c>
      <c r="B228" t="s">
        <v>2602</v>
      </c>
      <c r="F228" t="s">
        <v>167</v>
      </c>
      <c r="G228" t="s">
        <v>2582</v>
      </c>
      <c r="H228" t="s">
        <v>169</v>
      </c>
      <c r="I228" t="s">
        <v>170</v>
      </c>
      <c r="J228" t="s">
        <v>298</v>
      </c>
      <c r="K228" t="s">
        <v>2603</v>
      </c>
      <c r="L228" t="s">
        <v>2604</v>
      </c>
      <c r="M228">
        <v>1</v>
      </c>
      <c r="N228">
        <v>1</v>
      </c>
      <c r="O228">
        <v>2</v>
      </c>
      <c r="P228" t="s">
        <v>232</v>
      </c>
      <c r="Q228" t="s">
        <v>186</v>
      </c>
      <c r="R228" t="s">
        <v>175</v>
      </c>
      <c r="S228" t="s">
        <v>175</v>
      </c>
      <c r="T228" t="s">
        <v>177</v>
      </c>
      <c r="U228">
        <v>0</v>
      </c>
      <c r="V228">
        <v>1</v>
      </c>
      <c r="W228">
        <v>1</v>
      </c>
      <c r="X228">
        <v>1</v>
      </c>
      <c r="Y228" t="s">
        <v>3357</v>
      </c>
      <c r="Z228" t="s">
        <v>177</v>
      </c>
      <c r="AA228" t="s">
        <v>179</v>
      </c>
      <c r="AB228" t="s">
        <v>179</v>
      </c>
      <c r="AC228" t="s">
        <v>177</v>
      </c>
      <c r="AD228" t="s">
        <v>177</v>
      </c>
      <c r="AE228" t="s">
        <v>179</v>
      </c>
      <c r="AF228" t="s">
        <v>177</v>
      </c>
      <c r="AG228" t="s">
        <v>177</v>
      </c>
      <c r="AH228" t="s">
        <v>177</v>
      </c>
      <c r="AI228" t="s">
        <v>177</v>
      </c>
      <c r="AJ228" t="s">
        <v>177</v>
      </c>
      <c r="AK228" t="s">
        <v>177</v>
      </c>
      <c r="AL228" t="s">
        <v>177</v>
      </c>
      <c r="AM228" t="s">
        <v>177</v>
      </c>
      <c r="AN228" t="s">
        <v>177</v>
      </c>
      <c r="AO228" t="s">
        <v>177</v>
      </c>
      <c r="AP228" t="s">
        <v>177</v>
      </c>
      <c r="AQ228" t="s">
        <v>177</v>
      </c>
      <c r="AR228" t="s">
        <v>179</v>
      </c>
      <c r="AS228" t="s">
        <v>177</v>
      </c>
      <c r="AT228">
        <v>0</v>
      </c>
      <c r="BE228" t="s">
        <v>177</v>
      </c>
      <c r="BF228" t="s">
        <v>177</v>
      </c>
      <c r="BG228" t="s">
        <v>177</v>
      </c>
      <c r="BH228" t="s">
        <v>177</v>
      </c>
      <c r="BI228" t="s">
        <v>177</v>
      </c>
      <c r="BJ228" t="s">
        <v>177</v>
      </c>
      <c r="BK228" t="s">
        <v>177</v>
      </c>
      <c r="BL228" t="s">
        <v>177</v>
      </c>
      <c r="BM228" t="s">
        <v>177</v>
      </c>
      <c r="BN228" t="s">
        <v>177</v>
      </c>
      <c r="BO228" t="s">
        <v>177</v>
      </c>
      <c r="BP228" t="s">
        <v>177</v>
      </c>
      <c r="BQ228" t="s">
        <v>177</v>
      </c>
      <c r="BR228" t="s">
        <v>177</v>
      </c>
      <c r="BS228" t="s">
        <v>177</v>
      </c>
      <c r="BT228">
        <f t="shared" si="44"/>
        <v>0</v>
      </c>
      <c r="BV228">
        <v>3</v>
      </c>
      <c r="BW228">
        <v>1</v>
      </c>
      <c r="BX228">
        <v>1</v>
      </c>
      <c r="BY228" t="s">
        <v>650</v>
      </c>
      <c r="BZ228" t="s">
        <v>206</v>
      </c>
      <c r="CA228" t="s">
        <v>177</v>
      </c>
      <c r="CB228" t="s">
        <v>177</v>
      </c>
      <c r="CC228" t="s">
        <v>177</v>
      </c>
      <c r="CD228" t="s">
        <v>177</v>
      </c>
      <c r="CE228" t="s">
        <v>177</v>
      </c>
      <c r="CF228" t="s">
        <v>177</v>
      </c>
      <c r="CG228">
        <v>0</v>
      </c>
      <c r="CW228" t="s">
        <v>179</v>
      </c>
      <c r="CX228" t="s">
        <v>175</v>
      </c>
      <c r="DA228" t="s">
        <v>177</v>
      </c>
      <c r="DB228" t="s">
        <v>177</v>
      </c>
      <c r="DC228" t="s">
        <v>177</v>
      </c>
      <c r="DD228" t="s">
        <v>177</v>
      </c>
      <c r="DE228" s="18">
        <f t="shared" si="45"/>
        <v>0</v>
      </c>
      <c r="DF228" s="23">
        <v>2</v>
      </c>
      <c r="DG228" s="26">
        <f t="shared" si="46"/>
        <v>0</v>
      </c>
      <c r="DH228" s="18" t="s">
        <v>177</v>
      </c>
      <c r="DI228" s="23">
        <v>3</v>
      </c>
      <c r="DJ228" s="26">
        <f t="shared" si="47"/>
        <v>0</v>
      </c>
      <c r="DK228" t="s">
        <v>177</v>
      </c>
      <c r="DL228" t="s">
        <v>177</v>
      </c>
      <c r="DM228" t="s">
        <v>177</v>
      </c>
      <c r="DN228" t="s">
        <v>177</v>
      </c>
      <c r="DO228" s="18">
        <f t="shared" si="57"/>
        <v>0</v>
      </c>
      <c r="DP228" s="23">
        <v>4</v>
      </c>
      <c r="DQ228" s="26">
        <f t="shared" si="48"/>
        <v>0</v>
      </c>
      <c r="DR228" t="s">
        <v>177</v>
      </c>
      <c r="DS228" s="18" t="s">
        <v>177</v>
      </c>
      <c r="DT228" s="23">
        <v>0.5</v>
      </c>
      <c r="DU228" s="26">
        <f t="shared" si="49"/>
        <v>0</v>
      </c>
      <c r="DV228" t="s">
        <v>177</v>
      </c>
      <c r="DW228" t="s">
        <v>177</v>
      </c>
      <c r="DX228" s="18">
        <f t="shared" si="50"/>
        <v>0</v>
      </c>
      <c r="DY228" s="23">
        <v>4</v>
      </c>
      <c r="DZ228" s="26">
        <f t="shared" si="51"/>
        <v>0</v>
      </c>
      <c r="EA228" t="s">
        <v>177</v>
      </c>
      <c r="EB228" s="18" t="s">
        <v>177</v>
      </c>
      <c r="EC228" s="23">
        <v>1</v>
      </c>
      <c r="ED228" s="26">
        <f t="shared" si="52"/>
        <v>0</v>
      </c>
      <c r="EE228" t="s">
        <v>177</v>
      </c>
      <c r="EF228" s="18" t="s">
        <v>177</v>
      </c>
      <c r="EG228" s="23">
        <v>1</v>
      </c>
      <c r="EH228" s="26">
        <f t="shared" si="53"/>
        <v>0</v>
      </c>
      <c r="EI228" t="s">
        <v>177</v>
      </c>
      <c r="EJ228" s="18" t="s">
        <v>177</v>
      </c>
      <c r="EK228" s="23">
        <v>0.5</v>
      </c>
      <c r="EL228" s="26">
        <f t="shared" si="54"/>
        <v>0</v>
      </c>
      <c r="EM228" t="s">
        <v>177</v>
      </c>
      <c r="EN228" s="18" t="s">
        <v>177</v>
      </c>
      <c r="EO228" s="23">
        <v>0</v>
      </c>
      <c r="EP228" s="3">
        <f t="shared" si="55"/>
        <v>0</v>
      </c>
      <c r="EQ228" s="29">
        <f t="shared" si="56"/>
        <v>0</v>
      </c>
      <c r="ER228">
        <v>0</v>
      </c>
      <c r="ES228" t="s">
        <v>316</v>
      </c>
      <c r="EV228" t="s">
        <v>177</v>
      </c>
      <c r="EW228">
        <v>0</v>
      </c>
      <c r="EY228">
        <v>1</v>
      </c>
      <c r="EZ228">
        <v>2</v>
      </c>
      <c r="FA228">
        <v>1</v>
      </c>
      <c r="FB228">
        <v>3</v>
      </c>
      <c r="FE228">
        <v>1</v>
      </c>
      <c r="FG228" t="s">
        <v>186</v>
      </c>
      <c r="FH228" t="s">
        <v>186</v>
      </c>
      <c r="FI228" t="s">
        <v>175</v>
      </c>
      <c r="FJ228" t="s">
        <v>177</v>
      </c>
      <c r="FK228" t="s">
        <v>177</v>
      </c>
      <c r="FL228" t="s">
        <v>179</v>
      </c>
      <c r="FO228" t="s">
        <v>190</v>
      </c>
      <c r="FP228" t="s">
        <v>191</v>
      </c>
      <c r="FQ228" t="s">
        <v>191</v>
      </c>
      <c r="FR228" t="s">
        <v>191</v>
      </c>
      <c r="FS228" t="s">
        <v>191</v>
      </c>
      <c r="FT228" t="s">
        <v>191</v>
      </c>
      <c r="FU228" t="s">
        <v>191</v>
      </c>
      <c r="FV228" t="s">
        <v>191</v>
      </c>
      <c r="FW228" t="s">
        <v>191</v>
      </c>
      <c r="FX228" t="s">
        <v>191</v>
      </c>
      <c r="FY228">
        <v>1</v>
      </c>
      <c r="FZ228" t="s">
        <v>177</v>
      </c>
      <c r="GA228" t="s">
        <v>2605</v>
      </c>
      <c r="GB228" t="s">
        <v>2606</v>
      </c>
      <c r="GC228" t="s">
        <v>2607</v>
      </c>
      <c r="GD228" t="s">
        <v>2608</v>
      </c>
      <c r="GE228" t="s">
        <v>2609</v>
      </c>
      <c r="GX228">
        <v>39728957</v>
      </c>
      <c r="GY228" t="s">
        <v>2610</v>
      </c>
      <c r="GZ228" t="s">
        <v>2611</v>
      </c>
      <c r="HB228">
        <v>227</v>
      </c>
    </row>
    <row r="229" spans="1:210" x14ac:dyDescent="0.25">
      <c r="A229" t="s">
        <v>2612</v>
      </c>
      <c r="B229" t="s">
        <v>2613</v>
      </c>
      <c r="F229" t="s">
        <v>167</v>
      </c>
      <c r="G229" t="s">
        <v>2582</v>
      </c>
      <c r="H229" t="s">
        <v>169</v>
      </c>
      <c r="I229" t="s">
        <v>170</v>
      </c>
      <c r="J229" t="s">
        <v>298</v>
      </c>
      <c r="K229" t="s">
        <v>2614</v>
      </c>
      <c r="L229" t="s">
        <v>2615</v>
      </c>
      <c r="M229">
        <v>2</v>
      </c>
      <c r="N229">
        <v>2</v>
      </c>
      <c r="O229">
        <v>2</v>
      </c>
      <c r="P229" t="s">
        <v>183</v>
      </c>
      <c r="Q229" t="s">
        <v>179</v>
      </c>
      <c r="R229" t="s">
        <v>264</v>
      </c>
      <c r="S229" t="s">
        <v>175</v>
      </c>
      <c r="T229" t="s">
        <v>177</v>
      </c>
      <c r="U229">
        <v>1</v>
      </c>
      <c r="V229">
        <v>1</v>
      </c>
      <c r="W229">
        <v>1</v>
      </c>
      <c r="X229">
        <v>1</v>
      </c>
      <c r="Y229" t="s">
        <v>3373</v>
      </c>
      <c r="Z229" t="s">
        <v>177</v>
      </c>
      <c r="AA229" t="s">
        <v>179</v>
      </c>
      <c r="AB229" t="s">
        <v>177</v>
      </c>
      <c r="AC229" t="s">
        <v>177</v>
      </c>
      <c r="AD229" t="s">
        <v>177</v>
      </c>
      <c r="AE229" t="s">
        <v>179</v>
      </c>
      <c r="AF229" t="s">
        <v>177</v>
      </c>
      <c r="AG229" t="s">
        <v>177</v>
      </c>
      <c r="AH229" t="s">
        <v>177</v>
      </c>
      <c r="AI229" t="s">
        <v>177</v>
      </c>
      <c r="AJ229" t="s">
        <v>177</v>
      </c>
      <c r="AK229" t="s">
        <v>177</v>
      </c>
      <c r="AL229" t="s">
        <v>177</v>
      </c>
      <c r="AM229" t="s">
        <v>177</v>
      </c>
      <c r="AN229" t="s">
        <v>177</v>
      </c>
      <c r="AO229" t="s">
        <v>177</v>
      </c>
      <c r="AP229" t="s">
        <v>177</v>
      </c>
      <c r="AQ229" t="s">
        <v>179</v>
      </c>
      <c r="AR229" t="s">
        <v>179</v>
      </c>
      <c r="AS229" t="s">
        <v>180</v>
      </c>
      <c r="AT229">
        <v>0</v>
      </c>
      <c r="BE229" t="s">
        <v>181</v>
      </c>
      <c r="BF229" t="s">
        <v>177</v>
      </c>
      <c r="BG229" t="s">
        <v>177</v>
      </c>
      <c r="BH229" t="s">
        <v>177</v>
      </c>
      <c r="BI229" t="s">
        <v>186</v>
      </c>
      <c r="BJ229" t="s">
        <v>177</v>
      </c>
      <c r="BK229" t="s">
        <v>177</v>
      </c>
      <c r="BL229" t="s">
        <v>177</v>
      </c>
      <c r="BM229" t="s">
        <v>177</v>
      </c>
      <c r="BN229" t="s">
        <v>177</v>
      </c>
      <c r="BO229" t="s">
        <v>177</v>
      </c>
      <c r="BP229" t="s">
        <v>188</v>
      </c>
      <c r="BQ229" t="s">
        <v>177</v>
      </c>
      <c r="BR229" t="s">
        <v>177</v>
      </c>
      <c r="BS229" t="s">
        <v>175</v>
      </c>
      <c r="BT229">
        <f t="shared" si="44"/>
        <v>30</v>
      </c>
      <c r="BV229">
        <v>3</v>
      </c>
      <c r="BW229">
        <v>1</v>
      </c>
      <c r="BX229">
        <v>1</v>
      </c>
      <c r="BY229" t="s">
        <v>181</v>
      </c>
      <c r="BZ229" t="s">
        <v>181</v>
      </c>
      <c r="CA229" t="s">
        <v>177</v>
      </c>
      <c r="CB229" t="s">
        <v>177</v>
      </c>
      <c r="CC229" t="s">
        <v>177</v>
      </c>
      <c r="CD229" t="s">
        <v>177</v>
      </c>
      <c r="CE229" t="s">
        <v>177</v>
      </c>
      <c r="CF229" t="s">
        <v>179</v>
      </c>
      <c r="CG229">
        <v>1</v>
      </c>
      <c r="CH229" t="s">
        <v>2616</v>
      </c>
      <c r="CI229" t="s">
        <v>2617</v>
      </c>
      <c r="CJ229" t="s">
        <v>179</v>
      </c>
      <c r="CK229" t="s">
        <v>177</v>
      </c>
      <c r="CL229" t="s">
        <v>177</v>
      </c>
      <c r="CM229" t="s">
        <v>177</v>
      </c>
      <c r="CN229" t="s">
        <v>177</v>
      </c>
      <c r="CO229" t="s">
        <v>177</v>
      </c>
      <c r="CP229" t="s">
        <v>179</v>
      </c>
      <c r="CQ229" t="s">
        <v>179</v>
      </c>
      <c r="CR229" t="s">
        <v>177</v>
      </c>
      <c r="CS229" t="s">
        <v>177</v>
      </c>
      <c r="CW229" t="s">
        <v>179</v>
      </c>
      <c r="CX229" t="s">
        <v>186</v>
      </c>
      <c r="DA229" t="s">
        <v>177</v>
      </c>
      <c r="DB229" t="s">
        <v>177</v>
      </c>
      <c r="DC229" t="s">
        <v>177</v>
      </c>
      <c r="DD229" t="s">
        <v>177</v>
      </c>
      <c r="DE229" s="18">
        <f t="shared" si="45"/>
        <v>0</v>
      </c>
      <c r="DF229" s="23">
        <v>2</v>
      </c>
      <c r="DG229" s="26">
        <f t="shared" si="46"/>
        <v>0</v>
      </c>
      <c r="DH229" s="18" t="s">
        <v>177</v>
      </c>
      <c r="DI229" s="23">
        <v>3</v>
      </c>
      <c r="DJ229" s="26">
        <f t="shared" si="47"/>
        <v>0</v>
      </c>
      <c r="DK229" t="s">
        <v>177</v>
      </c>
      <c r="DL229" t="s">
        <v>177</v>
      </c>
      <c r="DM229" t="s">
        <v>177</v>
      </c>
      <c r="DN229" t="s">
        <v>177</v>
      </c>
      <c r="DO229" s="18">
        <f t="shared" si="57"/>
        <v>0</v>
      </c>
      <c r="DP229" s="23">
        <v>4</v>
      </c>
      <c r="DQ229" s="26">
        <f t="shared" si="48"/>
        <v>0</v>
      </c>
      <c r="DR229" t="s">
        <v>177</v>
      </c>
      <c r="DS229" s="18" t="s">
        <v>177</v>
      </c>
      <c r="DT229" s="23">
        <v>0.5</v>
      </c>
      <c r="DU229" s="26">
        <f t="shared" si="49"/>
        <v>0</v>
      </c>
      <c r="DV229" t="s">
        <v>177</v>
      </c>
      <c r="DW229" t="s">
        <v>177</v>
      </c>
      <c r="DX229" s="18">
        <f t="shared" si="50"/>
        <v>0</v>
      </c>
      <c r="DY229" s="23">
        <v>4</v>
      </c>
      <c r="DZ229" s="26">
        <f t="shared" si="51"/>
        <v>0</v>
      </c>
      <c r="EA229" t="s">
        <v>177</v>
      </c>
      <c r="EB229" s="18" t="s">
        <v>177</v>
      </c>
      <c r="EC229" s="23">
        <v>1</v>
      </c>
      <c r="ED229" s="26">
        <f t="shared" si="52"/>
        <v>0</v>
      </c>
      <c r="EE229" t="s">
        <v>177</v>
      </c>
      <c r="EF229" s="18" t="s">
        <v>177</v>
      </c>
      <c r="EG229" s="23">
        <v>1</v>
      </c>
      <c r="EH229" s="26">
        <f t="shared" si="53"/>
        <v>0</v>
      </c>
      <c r="EI229" t="s">
        <v>177</v>
      </c>
      <c r="EJ229" s="18" t="s">
        <v>177</v>
      </c>
      <c r="EK229" s="23">
        <v>0.5</v>
      </c>
      <c r="EL229" s="26">
        <f t="shared" si="54"/>
        <v>0</v>
      </c>
      <c r="EM229" t="s">
        <v>177</v>
      </c>
      <c r="EN229" s="18" t="s">
        <v>177</v>
      </c>
      <c r="EO229" s="23">
        <v>0</v>
      </c>
      <c r="EP229" s="3">
        <f t="shared" si="55"/>
        <v>0</v>
      </c>
      <c r="EQ229" s="29">
        <f t="shared" si="56"/>
        <v>0</v>
      </c>
      <c r="ER229">
        <v>1</v>
      </c>
      <c r="ES229" t="s">
        <v>316</v>
      </c>
      <c r="EV229" t="s">
        <v>181</v>
      </c>
      <c r="EW229">
        <v>1</v>
      </c>
      <c r="EX229">
        <v>3</v>
      </c>
      <c r="EY229">
        <v>1</v>
      </c>
      <c r="EZ229">
        <v>3</v>
      </c>
      <c r="FA229">
        <v>1</v>
      </c>
      <c r="FB229">
        <v>3</v>
      </c>
      <c r="FE229">
        <v>1</v>
      </c>
      <c r="FG229" t="s">
        <v>186</v>
      </c>
      <c r="FH229" t="s">
        <v>175</v>
      </c>
      <c r="FI229" t="s">
        <v>175</v>
      </c>
      <c r="FJ229" t="s">
        <v>175</v>
      </c>
      <c r="FK229" t="s">
        <v>186</v>
      </c>
      <c r="FL229" t="s">
        <v>175</v>
      </c>
      <c r="FO229" t="s">
        <v>190</v>
      </c>
      <c r="FP229" t="s">
        <v>191</v>
      </c>
      <c r="FQ229" t="s">
        <v>191</v>
      </c>
      <c r="FR229" t="s">
        <v>191</v>
      </c>
      <c r="FS229" t="s">
        <v>191</v>
      </c>
      <c r="FT229" t="s">
        <v>191</v>
      </c>
      <c r="FU229" t="s">
        <v>191</v>
      </c>
      <c r="FV229" t="s">
        <v>191</v>
      </c>
      <c r="FW229" t="s">
        <v>191</v>
      </c>
      <c r="FX229" t="s">
        <v>191</v>
      </c>
      <c r="FY229">
        <v>0</v>
      </c>
      <c r="FZ229" t="s">
        <v>175</v>
      </c>
      <c r="GA229" t="s">
        <v>2618</v>
      </c>
      <c r="GB229" t="s">
        <v>2619</v>
      </c>
      <c r="GC229" t="s">
        <v>2620</v>
      </c>
      <c r="GD229" t="s">
        <v>332</v>
      </c>
      <c r="GE229" t="s">
        <v>2621</v>
      </c>
      <c r="GX229">
        <v>39728961</v>
      </c>
      <c r="GY229" t="s">
        <v>2622</v>
      </c>
      <c r="GZ229" t="s">
        <v>2623</v>
      </c>
      <c r="HB229">
        <v>228</v>
      </c>
    </row>
    <row r="230" spans="1:210" x14ac:dyDescent="0.25">
      <c r="A230" t="s">
        <v>2624</v>
      </c>
      <c r="B230" t="s">
        <v>2625</v>
      </c>
      <c r="F230" t="s">
        <v>167</v>
      </c>
      <c r="G230" t="s">
        <v>2582</v>
      </c>
      <c r="H230" t="s">
        <v>169</v>
      </c>
      <c r="I230" t="s">
        <v>170</v>
      </c>
      <c r="J230" t="s">
        <v>298</v>
      </c>
      <c r="K230" t="s">
        <v>2626</v>
      </c>
      <c r="L230" t="s">
        <v>2627</v>
      </c>
      <c r="M230">
        <v>2</v>
      </c>
      <c r="N230">
        <v>1</v>
      </c>
      <c r="O230">
        <v>2</v>
      </c>
      <c r="P230" t="s">
        <v>188</v>
      </c>
      <c r="Q230" t="s">
        <v>186</v>
      </c>
      <c r="R230" t="s">
        <v>177</v>
      </c>
      <c r="S230" t="s">
        <v>175</v>
      </c>
      <c r="T230" t="s">
        <v>177</v>
      </c>
      <c r="U230">
        <v>0</v>
      </c>
      <c r="V230">
        <v>1</v>
      </c>
      <c r="W230">
        <v>1</v>
      </c>
      <c r="X230">
        <v>1</v>
      </c>
      <c r="Y230" t="s">
        <v>3357</v>
      </c>
      <c r="Z230" t="s">
        <v>177</v>
      </c>
      <c r="AA230" t="s">
        <v>179</v>
      </c>
      <c r="AB230" t="s">
        <v>179</v>
      </c>
      <c r="AC230" t="s">
        <v>177</v>
      </c>
      <c r="AD230" t="s">
        <v>177</v>
      </c>
      <c r="AE230" t="s">
        <v>179</v>
      </c>
      <c r="AF230" t="s">
        <v>177</v>
      </c>
      <c r="AG230" t="s">
        <v>177</v>
      </c>
      <c r="AH230" t="s">
        <v>177</v>
      </c>
      <c r="AI230" t="s">
        <v>177</v>
      </c>
      <c r="AJ230" t="s">
        <v>177</v>
      </c>
      <c r="AK230" t="s">
        <v>177</v>
      </c>
      <c r="AL230" t="s">
        <v>177</v>
      </c>
      <c r="AM230" t="s">
        <v>177</v>
      </c>
      <c r="AN230" t="s">
        <v>177</v>
      </c>
      <c r="AO230" t="s">
        <v>177</v>
      </c>
      <c r="AP230" t="s">
        <v>177</v>
      </c>
      <c r="AQ230" t="s">
        <v>177</v>
      </c>
      <c r="AR230" t="s">
        <v>179</v>
      </c>
      <c r="AS230" t="s">
        <v>181</v>
      </c>
      <c r="AT230">
        <v>0</v>
      </c>
      <c r="BE230" t="s">
        <v>275</v>
      </c>
      <c r="BF230" t="s">
        <v>177</v>
      </c>
      <c r="BG230" t="s">
        <v>177</v>
      </c>
      <c r="BH230" t="s">
        <v>177</v>
      </c>
      <c r="BI230" t="s">
        <v>177</v>
      </c>
      <c r="BJ230" t="s">
        <v>177</v>
      </c>
      <c r="BK230" t="s">
        <v>177</v>
      </c>
      <c r="BL230" t="s">
        <v>177</v>
      </c>
      <c r="BM230" t="s">
        <v>177</v>
      </c>
      <c r="BN230" t="s">
        <v>177</v>
      </c>
      <c r="BO230" t="s">
        <v>177</v>
      </c>
      <c r="BP230" t="s">
        <v>177</v>
      </c>
      <c r="BQ230" t="s">
        <v>177</v>
      </c>
      <c r="BR230" t="s">
        <v>177</v>
      </c>
      <c r="BS230" t="s">
        <v>175</v>
      </c>
      <c r="BT230">
        <f t="shared" si="44"/>
        <v>20</v>
      </c>
      <c r="BV230">
        <v>3</v>
      </c>
      <c r="BW230">
        <v>1</v>
      </c>
      <c r="BX230">
        <v>1</v>
      </c>
      <c r="BY230" t="s">
        <v>181</v>
      </c>
      <c r="BZ230" t="s">
        <v>181</v>
      </c>
      <c r="CA230" t="s">
        <v>177</v>
      </c>
      <c r="CB230" t="s">
        <v>177</v>
      </c>
      <c r="CC230" t="s">
        <v>177</v>
      </c>
      <c r="CD230" t="s">
        <v>177</v>
      </c>
      <c r="CE230" t="s">
        <v>177</v>
      </c>
      <c r="CF230" t="s">
        <v>177</v>
      </c>
      <c r="CG230">
        <v>1</v>
      </c>
      <c r="CH230" t="s">
        <v>413</v>
      </c>
      <c r="CI230" t="s">
        <v>328</v>
      </c>
      <c r="CJ230" t="s">
        <v>179</v>
      </c>
      <c r="CK230" t="s">
        <v>177</v>
      </c>
      <c r="CL230" t="s">
        <v>177</v>
      </c>
      <c r="CM230" t="s">
        <v>177</v>
      </c>
      <c r="CN230" t="s">
        <v>177</v>
      </c>
      <c r="CO230" t="s">
        <v>179</v>
      </c>
      <c r="CP230" t="s">
        <v>179</v>
      </c>
      <c r="CQ230" t="s">
        <v>177</v>
      </c>
      <c r="CR230" t="s">
        <v>177</v>
      </c>
      <c r="CS230" t="s">
        <v>177</v>
      </c>
      <c r="CW230" t="s">
        <v>175</v>
      </c>
      <c r="CX230" t="s">
        <v>186</v>
      </c>
      <c r="DA230" t="s">
        <v>177</v>
      </c>
      <c r="DB230" t="s">
        <v>177</v>
      </c>
      <c r="DC230" t="s">
        <v>177</v>
      </c>
      <c r="DD230" t="s">
        <v>177</v>
      </c>
      <c r="DE230" s="18">
        <f t="shared" si="45"/>
        <v>0</v>
      </c>
      <c r="DF230" s="23">
        <v>2</v>
      </c>
      <c r="DG230" s="26">
        <f t="shared" si="46"/>
        <v>0</v>
      </c>
      <c r="DH230" s="18" t="s">
        <v>177</v>
      </c>
      <c r="DI230" s="23">
        <v>3</v>
      </c>
      <c r="DJ230" s="26">
        <f t="shared" si="47"/>
        <v>0</v>
      </c>
      <c r="DK230" t="s">
        <v>177</v>
      </c>
      <c r="DL230" t="s">
        <v>177</v>
      </c>
      <c r="DM230" t="s">
        <v>177</v>
      </c>
      <c r="DN230" t="s">
        <v>177</v>
      </c>
      <c r="DO230" s="18">
        <f t="shared" si="57"/>
        <v>0</v>
      </c>
      <c r="DP230" s="23">
        <v>4</v>
      </c>
      <c r="DQ230" s="26">
        <f t="shared" si="48"/>
        <v>0</v>
      </c>
      <c r="DR230" t="s">
        <v>177</v>
      </c>
      <c r="DS230" s="18" t="s">
        <v>177</v>
      </c>
      <c r="DT230" s="23">
        <v>0.5</v>
      </c>
      <c r="DU230" s="26">
        <f t="shared" si="49"/>
        <v>0</v>
      </c>
      <c r="DV230" t="s">
        <v>177</v>
      </c>
      <c r="DW230" t="s">
        <v>177</v>
      </c>
      <c r="DX230" s="18">
        <f t="shared" si="50"/>
        <v>0</v>
      </c>
      <c r="DY230" s="23">
        <v>4</v>
      </c>
      <c r="DZ230" s="26">
        <f t="shared" si="51"/>
        <v>0</v>
      </c>
      <c r="EA230" t="s">
        <v>177</v>
      </c>
      <c r="EB230" s="18" t="s">
        <v>177</v>
      </c>
      <c r="EC230" s="23">
        <v>1</v>
      </c>
      <c r="ED230" s="26">
        <f t="shared" si="52"/>
        <v>0</v>
      </c>
      <c r="EE230" t="s">
        <v>177</v>
      </c>
      <c r="EF230" s="18" t="s">
        <v>177</v>
      </c>
      <c r="EG230" s="23">
        <v>1</v>
      </c>
      <c r="EH230" s="26">
        <f t="shared" si="53"/>
        <v>0</v>
      </c>
      <c r="EI230" t="s">
        <v>177</v>
      </c>
      <c r="EJ230" s="18" t="s">
        <v>177</v>
      </c>
      <c r="EK230" s="23">
        <v>0.5</v>
      </c>
      <c r="EL230" s="26">
        <f t="shared" si="54"/>
        <v>0</v>
      </c>
      <c r="EM230" t="s">
        <v>177</v>
      </c>
      <c r="EN230" s="18" t="s">
        <v>177</v>
      </c>
      <c r="EO230" s="23">
        <v>0</v>
      </c>
      <c r="EP230" s="3">
        <f t="shared" si="55"/>
        <v>0</v>
      </c>
      <c r="EQ230" s="29">
        <f t="shared" si="56"/>
        <v>0</v>
      </c>
      <c r="ER230">
        <v>1</v>
      </c>
      <c r="ES230" t="s">
        <v>316</v>
      </c>
      <c r="EV230" t="s">
        <v>275</v>
      </c>
      <c r="EW230">
        <v>1</v>
      </c>
      <c r="EX230">
        <v>2</v>
      </c>
      <c r="EY230">
        <v>1</v>
      </c>
      <c r="EZ230">
        <v>3</v>
      </c>
      <c r="FA230">
        <v>1</v>
      </c>
      <c r="FB230">
        <v>3</v>
      </c>
      <c r="FE230">
        <v>1</v>
      </c>
      <c r="FG230" t="s">
        <v>175</v>
      </c>
      <c r="FH230" t="s">
        <v>175</v>
      </c>
      <c r="FI230" t="s">
        <v>186</v>
      </c>
      <c r="FJ230" t="s">
        <v>175</v>
      </c>
      <c r="FK230" t="s">
        <v>175</v>
      </c>
      <c r="FL230" t="s">
        <v>186</v>
      </c>
      <c r="FO230" t="s">
        <v>190</v>
      </c>
      <c r="FP230" t="s">
        <v>191</v>
      </c>
      <c r="FQ230" t="s">
        <v>191</v>
      </c>
      <c r="FR230" t="s">
        <v>191</v>
      </c>
      <c r="FS230" t="s">
        <v>191</v>
      </c>
      <c r="FT230" t="s">
        <v>191</v>
      </c>
      <c r="FU230" t="s">
        <v>191</v>
      </c>
      <c r="FV230" t="s">
        <v>191</v>
      </c>
      <c r="FW230" t="s">
        <v>191</v>
      </c>
      <c r="FX230" t="s">
        <v>191</v>
      </c>
      <c r="FY230">
        <v>1</v>
      </c>
      <c r="FZ230" t="s">
        <v>175</v>
      </c>
      <c r="GA230" t="s">
        <v>2628</v>
      </c>
      <c r="GB230" t="s">
        <v>2629</v>
      </c>
      <c r="GC230" t="s">
        <v>2630</v>
      </c>
      <c r="GD230" t="s">
        <v>306</v>
      </c>
      <c r="GE230" t="s">
        <v>837</v>
      </c>
      <c r="GX230">
        <v>39728964</v>
      </c>
      <c r="GY230" t="s">
        <v>2631</v>
      </c>
      <c r="GZ230" t="s">
        <v>2632</v>
      </c>
      <c r="HB230">
        <v>229</v>
      </c>
    </row>
    <row r="231" spans="1:210" x14ac:dyDescent="0.25">
      <c r="A231" t="s">
        <v>2633</v>
      </c>
      <c r="B231" t="s">
        <v>2634</v>
      </c>
      <c r="F231" t="s">
        <v>167</v>
      </c>
      <c r="G231" t="s">
        <v>2582</v>
      </c>
      <c r="H231" t="s">
        <v>169</v>
      </c>
      <c r="I231" t="s">
        <v>170</v>
      </c>
      <c r="J231" t="s">
        <v>298</v>
      </c>
      <c r="K231" t="s">
        <v>2635</v>
      </c>
      <c r="L231" t="s">
        <v>2636</v>
      </c>
      <c r="M231">
        <v>1</v>
      </c>
      <c r="N231">
        <v>1</v>
      </c>
      <c r="O231">
        <v>2</v>
      </c>
      <c r="P231" t="s">
        <v>264</v>
      </c>
      <c r="Q231" t="s">
        <v>175</v>
      </c>
      <c r="R231" t="s">
        <v>186</v>
      </c>
      <c r="S231" t="s">
        <v>175</v>
      </c>
      <c r="T231" t="s">
        <v>177</v>
      </c>
      <c r="U231">
        <v>0</v>
      </c>
      <c r="V231">
        <v>1</v>
      </c>
      <c r="W231">
        <v>1</v>
      </c>
      <c r="X231">
        <v>2</v>
      </c>
      <c r="Y231" t="s">
        <v>3357</v>
      </c>
      <c r="Z231" t="s">
        <v>177</v>
      </c>
      <c r="AA231" t="s">
        <v>179</v>
      </c>
      <c r="AB231" t="s">
        <v>179</v>
      </c>
      <c r="AC231" t="s">
        <v>177</v>
      </c>
      <c r="AD231" t="s">
        <v>177</v>
      </c>
      <c r="AE231" t="s">
        <v>179</v>
      </c>
      <c r="AF231" t="s">
        <v>177</v>
      </c>
      <c r="AG231" t="s">
        <v>177</v>
      </c>
      <c r="AH231" t="s">
        <v>177</v>
      </c>
      <c r="AI231" t="s">
        <v>177</v>
      </c>
      <c r="AJ231" t="s">
        <v>177</v>
      </c>
      <c r="AK231" t="s">
        <v>177</v>
      </c>
      <c r="AL231" t="s">
        <v>177</v>
      </c>
      <c r="AM231" t="s">
        <v>177</v>
      </c>
      <c r="AN231" t="s">
        <v>177</v>
      </c>
      <c r="AO231" t="s">
        <v>177</v>
      </c>
      <c r="AP231" t="s">
        <v>177</v>
      </c>
      <c r="AQ231" t="s">
        <v>177</v>
      </c>
      <c r="AR231" t="s">
        <v>179</v>
      </c>
      <c r="AS231" t="s">
        <v>180</v>
      </c>
      <c r="AT231">
        <v>0</v>
      </c>
      <c r="BE231" t="s">
        <v>181</v>
      </c>
      <c r="BF231" t="s">
        <v>177</v>
      </c>
      <c r="BG231" t="s">
        <v>177</v>
      </c>
      <c r="BH231" t="s">
        <v>177</v>
      </c>
      <c r="BI231" t="s">
        <v>176</v>
      </c>
      <c r="BJ231" t="s">
        <v>177</v>
      </c>
      <c r="BK231" t="s">
        <v>177</v>
      </c>
      <c r="BL231" t="s">
        <v>177</v>
      </c>
      <c r="BM231" t="s">
        <v>177</v>
      </c>
      <c r="BN231" t="s">
        <v>177</v>
      </c>
      <c r="BO231" t="s">
        <v>177</v>
      </c>
      <c r="BP231" t="s">
        <v>177</v>
      </c>
      <c r="BQ231" t="s">
        <v>177</v>
      </c>
      <c r="BR231" t="s">
        <v>177</v>
      </c>
      <c r="BS231" t="s">
        <v>177</v>
      </c>
      <c r="BT231">
        <f t="shared" si="44"/>
        <v>28</v>
      </c>
      <c r="BV231">
        <v>3</v>
      </c>
      <c r="BW231">
        <v>1</v>
      </c>
      <c r="BX231">
        <v>1</v>
      </c>
      <c r="BY231" t="s">
        <v>376</v>
      </c>
      <c r="BZ231" t="s">
        <v>180</v>
      </c>
      <c r="CA231" t="s">
        <v>177</v>
      </c>
      <c r="CB231" t="s">
        <v>177</v>
      </c>
      <c r="CC231" t="s">
        <v>177</v>
      </c>
      <c r="CD231" t="s">
        <v>177</v>
      </c>
      <c r="CE231" t="s">
        <v>177</v>
      </c>
      <c r="CF231" t="s">
        <v>188</v>
      </c>
      <c r="CG231">
        <v>1</v>
      </c>
      <c r="CH231" t="s">
        <v>461</v>
      </c>
      <c r="CI231" t="s">
        <v>328</v>
      </c>
      <c r="CJ231" t="s">
        <v>179</v>
      </c>
      <c r="CK231" t="s">
        <v>177</v>
      </c>
      <c r="CL231" t="s">
        <v>177</v>
      </c>
      <c r="CM231" t="s">
        <v>177</v>
      </c>
      <c r="CN231" t="s">
        <v>177</v>
      </c>
      <c r="CO231" t="s">
        <v>179</v>
      </c>
      <c r="CP231" t="s">
        <v>179</v>
      </c>
      <c r="CQ231" t="s">
        <v>177</v>
      </c>
      <c r="CR231" t="s">
        <v>177</v>
      </c>
      <c r="CS231" t="s">
        <v>177</v>
      </c>
      <c r="CW231" t="s">
        <v>179</v>
      </c>
      <c r="CX231" t="s">
        <v>186</v>
      </c>
      <c r="DA231" t="s">
        <v>177</v>
      </c>
      <c r="DB231" t="s">
        <v>177</v>
      </c>
      <c r="DC231" t="s">
        <v>177</v>
      </c>
      <c r="DD231" t="s">
        <v>177</v>
      </c>
      <c r="DE231" s="18">
        <f t="shared" si="45"/>
        <v>0</v>
      </c>
      <c r="DF231" s="23">
        <v>2</v>
      </c>
      <c r="DG231" s="26">
        <f t="shared" si="46"/>
        <v>0</v>
      </c>
      <c r="DH231" s="18" t="s">
        <v>177</v>
      </c>
      <c r="DI231" s="23">
        <v>3</v>
      </c>
      <c r="DJ231" s="26">
        <f t="shared" si="47"/>
        <v>0</v>
      </c>
      <c r="DK231" t="s">
        <v>177</v>
      </c>
      <c r="DL231" t="s">
        <v>177</v>
      </c>
      <c r="DM231" t="s">
        <v>177</v>
      </c>
      <c r="DN231" t="s">
        <v>177</v>
      </c>
      <c r="DO231" s="18">
        <f t="shared" si="57"/>
        <v>0</v>
      </c>
      <c r="DP231" s="23">
        <v>4</v>
      </c>
      <c r="DQ231" s="26">
        <f t="shared" si="48"/>
        <v>0</v>
      </c>
      <c r="DR231" t="s">
        <v>177</v>
      </c>
      <c r="DS231" s="18" t="s">
        <v>177</v>
      </c>
      <c r="DT231" s="23">
        <v>0.5</v>
      </c>
      <c r="DU231" s="26">
        <f t="shared" si="49"/>
        <v>0</v>
      </c>
      <c r="DV231" t="s">
        <v>177</v>
      </c>
      <c r="DW231" t="s">
        <v>177</v>
      </c>
      <c r="DX231" s="18">
        <f t="shared" si="50"/>
        <v>0</v>
      </c>
      <c r="DY231" s="23">
        <v>4</v>
      </c>
      <c r="DZ231" s="26">
        <f t="shared" si="51"/>
        <v>0</v>
      </c>
      <c r="EA231" t="s">
        <v>177</v>
      </c>
      <c r="EB231" s="18" t="s">
        <v>177</v>
      </c>
      <c r="EC231" s="23">
        <v>1</v>
      </c>
      <c r="ED231" s="26">
        <f t="shared" si="52"/>
        <v>0</v>
      </c>
      <c r="EE231" t="s">
        <v>177</v>
      </c>
      <c r="EF231" s="18" t="s">
        <v>177</v>
      </c>
      <c r="EG231" s="23">
        <v>1</v>
      </c>
      <c r="EH231" s="26">
        <f t="shared" si="53"/>
        <v>0</v>
      </c>
      <c r="EI231" t="s">
        <v>177</v>
      </c>
      <c r="EJ231" s="18" t="s">
        <v>177</v>
      </c>
      <c r="EK231" s="23">
        <v>0.5</v>
      </c>
      <c r="EL231" s="26">
        <f t="shared" si="54"/>
        <v>0</v>
      </c>
      <c r="EM231" t="s">
        <v>177</v>
      </c>
      <c r="EN231" s="18" t="s">
        <v>177</v>
      </c>
      <c r="EO231" s="23">
        <v>0</v>
      </c>
      <c r="EP231" s="3">
        <f t="shared" si="55"/>
        <v>0</v>
      </c>
      <c r="EQ231" s="29">
        <f t="shared" si="56"/>
        <v>0</v>
      </c>
      <c r="ER231">
        <v>1</v>
      </c>
      <c r="ES231" t="s">
        <v>316</v>
      </c>
      <c r="EV231" t="s">
        <v>181</v>
      </c>
      <c r="EW231">
        <v>1</v>
      </c>
      <c r="EX231">
        <v>1</v>
      </c>
      <c r="EY231">
        <v>1</v>
      </c>
      <c r="EZ231">
        <v>2</v>
      </c>
      <c r="FA231">
        <v>1</v>
      </c>
      <c r="FB231">
        <v>3</v>
      </c>
      <c r="FE231">
        <v>1</v>
      </c>
      <c r="FG231" t="s">
        <v>179</v>
      </c>
      <c r="FH231" t="s">
        <v>175</v>
      </c>
      <c r="FI231" t="s">
        <v>186</v>
      </c>
      <c r="FJ231" t="s">
        <v>179</v>
      </c>
      <c r="FK231" t="s">
        <v>179</v>
      </c>
      <c r="FL231" t="s">
        <v>175</v>
      </c>
      <c r="FO231" t="s">
        <v>190</v>
      </c>
      <c r="FP231" t="s">
        <v>191</v>
      </c>
      <c r="FQ231" t="s">
        <v>191</v>
      </c>
      <c r="FR231" t="s">
        <v>191</v>
      </c>
      <c r="FS231" t="s">
        <v>191</v>
      </c>
      <c r="FT231" t="s">
        <v>191</v>
      </c>
      <c r="FU231" t="s">
        <v>191</v>
      </c>
      <c r="FV231" t="s">
        <v>191</v>
      </c>
      <c r="FW231" t="s">
        <v>191</v>
      </c>
      <c r="FX231" t="s">
        <v>191</v>
      </c>
      <c r="FY231">
        <v>1</v>
      </c>
      <c r="FZ231" t="s">
        <v>175</v>
      </c>
      <c r="GA231" t="s">
        <v>2637</v>
      </c>
      <c r="GB231" t="s">
        <v>2638</v>
      </c>
      <c r="GC231" t="s">
        <v>2639</v>
      </c>
      <c r="GD231" t="s">
        <v>2640</v>
      </c>
      <c r="GE231" t="s">
        <v>2641</v>
      </c>
      <c r="GX231">
        <v>39728966</v>
      </c>
      <c r="GY231" t="s">
        <v>2642</v>
      </c>
      <c r="GZ231" t="s">
        <v>2643</v>
      </c>
      <c r="HB231">
        <v>230</v>
      </c>
    </row>
    <row r="232" spans="1:210" x14ac:dyDescent="0.25">
      <c r="A232" t="s">
        <v>2644</v>
      </c>
      <c r="B232" t="s">
        <v>2645</v>
      </c>
      <c r="F232" t="s">
        <v>167</v>
      </c>
      <c r="G232" t="s">
        <v>2569</v>
      </c>
      <c r="H232" t="s">
        <v>169</v>
      </c>
      <c r="I232" t="s">
        <v>170</v>
      </c>
      <c r="J232" t="s">
        <v>298</v>
      </c>
      <c r="K232" t="s">
        <v>2646</v>
      </c>
      <c r="L232" t="s">
        <v>2647</v>
      </c>
      <c r="M232">
        <v>1</v>
      </c>
      <c r="N232">
        <v>1</v>
      </c>
      <c r="O232">
        <v>2</v>
      </c>
      <c r="P232" t="s">
        <v>264</v>
      </c>
      <c r="Q232" t="s">
        <v>175</v>
      </c>
      <c r="R232" t="s">
        <v>186</v>
      </c>
      <c r="S232" t="s">
        <v>175</v>
      </c>
      <c r="T232" t="s">
        <v>177</v>
      </c>
      <c r="U232">
        <v>0</v>
      </c>
      <c r="V232">
        <v>0</v>
      </c>
      <c r="W232">
        <v>1</v>
      </c>
      <c r="X232">
        <v>1</v>
      </c>
      <c r="Y232" t="s">
        <v>3354</v>
      </c>
      <c r="Z232" t="s">
        <v>177</v>
      </c>
      <c r="AA232" t="s">
        <v>179</v>
      </c>
      <c r="AB232" t="s">
        <v>179</v>
      </c>
      <c r="AC232" t="s">
        <v>177</v>
      </c>
      <c r="AD232" t="s">
        <v>177</v>
      </c>
      <c r="AE232" t="s">
        <v>177</v>
      </c>
      <c r="AF232" t="s">
        <v>177</v>
      </c>
      <c r="AG232" t="s">
        <v>179</v>
      </c>
      <c r="AH232" t="s">
        <v>177</v>
      </c>
      <c r="AI232" t="s">
        <v>177</v>
      </c>
      <c r="AJ232" t="s">
        <v>177</v>
      </c>
      <c r="AK232" t="s">
        <v>177</v>
      </c>
      <c r="AL232" t="s">
        <v>177</v>
      </c>
      <c r="AM232" t="s">
        <v>177</v>
      </c>
      <c r="AN232" t="s">
        <v>177</v>
      </c>
      <c r="AO232" t="s">
        <v>177</v>
      </c>
      <c r="AP232" t="s">
        <v>177</v>
      </c>
      <c r="AQ232" t="s">
        <v>177</v>
      </c>
      <c r="AR232" t="s">
        <v>179</v>
      </c>
      <c r="AS232" t="s">
        <v>180</v>
      </c>
      <c r="AT232">
        <v>0</v>
      </c>
      <c r="BE232" t="s">
        <v>181</v>
      </c>
      <c r="BF232" t="s">
        <v>177</v>
      </c>
      <c r="BG232" t="s">
        <v>177</v>
      </c>
      <c r="BH232" t="s">
        <v>177</v>
      </c>
      <c r="BI232" t="s">
        <v>176</v>
      </c>
      <c r="BJ232" t="s">
        <v>177</v>
      </c>
      <c r="BK232" t="s">
        <v>177</v>
      </c>
      <c r="BL232" t="s">
        <v>177</v>
      </c>
      <c r="BM232" t="s">
        <v>177</v>
      </c>
      <c r="BN232" t="s">
        <v>177</v>
      </c>
      <c r="BO232" t="s">
        <v>177</v>
      </c>
      <c r="BP232" t="s">
        <v>177</v>
      </c>
      <c r="BQ232" t="s">
        <v>177</v>
      </c>
      <c r="BR232" t="s">
        <v>177</v>
      </c>
      <c r="BS232" t="s">
        <v>175</v>
      </c>
      <c r="BT232">
        <f t="shared" si="44"/>
        <v>30</v>
      </c>
      <c r="BV232">
        <v>3</v>
      </c>
      <c r="BW232">
        <v>1</v>
      </c>
      <c r="BX232">
        <v>1</v>
      </c>
      <c r="BY232" t="s">
        <v>180</v>
      </c>
      <c r="BZ232" t="s">
        <v>180</v>
      </c>
      <c r="CA232" t="s">
        <v>177</v>
      </c>
      <c r="CB232" t="s">
        <v>177</v>
      </c>
      <c r="CC232" t="s">
        <v>177</v>
      </c>
      <c r="CD232" t="s">
        <v>177</v>
      </c>
      <c r="CE232" t="s">
        <v>177</v>
      </c>
      <c r="CF232" t="s">
        <v>177</v>
      </c>
      <c r="CG232">
        <v>1</v>
      </c>
      <c r="CH232" t="s">
        <v>2648</v>
      </c>
      <c r="CI232" t="s">
        <v>2649</v>
      </c>
      <c r="CJ232" t="s">
        <v>179</v>
      </c>
      <c r="CK232" t="s">
        <v>177</v>
      </c>
      <c r="CL232" t="s">
        <v>177</v>
      </c>
      <c r="CM232" t="s">
        <v>177</v>
      </c>
      <c r="CN232" t="s">
        <v>179</v>
      </c>
      <c r="CO232" t="s">
        <v>179</v>
      </c>
      <c r="CP232" t="s">
        <v>177</v>
      </c>
      <c r="CQ232" t="s">
        <v>177</v>
      </c>
      <c r="CR232" t="s">
        <v>177</v>
      </c>
      <c r="CS232" t="s">
        <v>177</v>
      </c>
      <c r="CW232" t="s">
        <v>179</v>
      </c>
      <c r="CX232" t="s">
        <v>186</v>
      </c>
      <c r="DA232" t="s">
        <v>177</v>
      </c>
      <c r="DB232" t="s">
        <v>177</v>
      </c>
      <c r="DC232" t="s">
        <v>177</v>
      </c>
      <c r="DD232" t="s">
        <v>177</v>
      </c>
      <c r="DE232" s="18">
        <f t="shared" si="45"/>
        <v>0</v>
      </c>
      <c r="DF232" s="23">
        <v>2</v>
      </c>
      <c r="DG232" s="26">
        <f t="shared" si="46"/>
        <v>0</v>
      </c>
      <c r="DH232" s="18" t="s">
        <v>177</v>
      </c>
      <c r="DI232" s="23">
        <v>3</v>
      </c>
      <c r="DJ232" s="26">
        <f t="shared" si="47"/>
        <v>0</v>
      </c>
      <c r="DK232" t="s">
        <v>177</v>
      </c>
      <c r="DL232" t="s">
        <v>177</v>
      </c>
      <c r="DM232" t="s">
        <v>177</v>
      </c>
      <c r="DN232" t="s">
        <v>177</v>
      </c>
      <c r="DO232" s="18">
        <f t="shared" si="57"/>
        <v>0</v>
      </c>
      <c r="DP232" s="23">
        <v>4</v>
      </c>
      <c r="DQ232" s="26">
        <f t="shared" si="48"/>
        <v>0</v>
      </c>
      <c r="DR232" t="s">
        <v>177</v>
      </c>
      <c r="DS232" s="18" t="s">
        <v>177</v>
      </c>
      <c r="DT232" s="23">
        <v>0.5</v>
      </c>
      <c r="DU232" s="26">
        <f t="shared" si="49"/>
        <v>0</v>
      </c>
      <c r="DV232" t="s">
        <v>177</v>
      </c>
      <c r="DW232" t="s">
        <v>177</v>
      </c>
      <c r="DX232" s="18">
        <f t="shared" si="50"/>
        <v>0</v>
      </c>
      <c r="DY232" s="23">
        <v>4</v>
      </c>
      <c r="DZ232" s="26">
        <f t="shared" si="51"/>
        <v>0</v>
      </c>
      <c r="EA232" t="s">
        <v>177</v>
      </c>
      <c r="EB232" s="18" t="s">
        <v>177</v>
      </c>
      <c r="EC232" s="23">
        <v>1</v>
      </c>
      <c r="ED232" s="26">
        <f t="shared" si="52"/>
        <v>0</v>
      </c>
      <c r="EE232" t="s">
        <v>177</v>
      </c>
      <c r="EF232" s="18" t="s">
        <v>177</v>
      </c>
      <c r="EG232" s="23">
        <v>1</v>
      </c>
      <c r="EH232" s="26">
        <f t="shared" si="53"/>
        <v>0</v>
      </c>
      <c r="EI232" t="s">
        <v>177</v>
      </c>
      <c r="EJ232" s="18" t="s">
        <v>177</v>
      </c>
      <c r="EK232" s="23">
        <v>0.5</v>
      </c>
      <c r="EL232" s="26">
        <f t="shared" si="54"/>
        <v>0</v>
      </c>
      <c r="EM232" t="s">
        <v>177</v>
      </c>
      <c r="EN232" s="18" t="s">
        <v>177</v>
      </c>
      <c r="EO232" s="23">
        <v>0</v>
      </c>
      <c r="EP232" s="3">
        <f t="shared" si="55"/>
        <v>0</v>
      </c>
      <c r="EQ232" s="29">
        <f t="shared" si="56"/>
        <v>0</v>
      </c>
      <c r="ER232">
        <v>1</v>
      </c>
      <c r="ES232" t="s">
        <v>316</v>
      </c>
      <c r="EV232" t="s">
        <v>181</v>
      </c>
      <c r="EW232">
        <v>1</v>
      </c>
      <c r="EX232">
        <v>3</v>
      </c>
      <c r="EY232">
        <v>1</v>
      </c>
      <c r="EZ232">
        <v>3</v>
      </c>
      <c r="FA232">
        <v>1</v>
      </c>
      <c r="FB232">
        <v>3</v>
      </c>
      <c r="FE232">
        <v>1</v>
      </c>
      <c r="FG232" t="s">
        <v>179</v>
      </c>
      <c r="FH232" t="s">
        <v>186</v>
      </c>
      <c r="FI232" t="s">
        <v>186</v>
      </c>
      <c r="FJ232" t="s">
        <v>175</v>
      </c>
      <c r="FK232" t="s">
        <v>186</v>
      </c>
      <c r="FL232" t="s">
        <v>186</v>
      </c>
      <c r="FO232" t="s">
        <v>190</v>
      </c>
      <c r="FP232" t="s">
        <v>191</v>
      </c>
      <c r="FQ232" t="s">
        <v>191</v>
      </c>
      <c r="FR232" t="s">
        <v>191</v>
      </c>
      <c r="FS232" t="s">
        <v>191</v>
      </c>
      <c r="FT232" t="s">
        <v>191</v>
      </c>
      <c r="FU232" t="s">
        <v>191</v>
      </c>
      <c r="FV232" t="s">
        <v>191</v>
      </c>
      <c r="FW232" t="s">
        <v>191</v>
      </c>
      <c r="FX232" t="s">
        <v>191</v>
      </c>
      <c r="FY232">
        <v>1</v>
      </c>
      <c r="FZ232" t="s">
        <v>177</v>
      </c>
      <c r="GA232" t="s">
        <v>2650</v>
      </c>
      <c r="GB232" t="s">
        <v>2651</v>
      </c>
      <c r="GC232" t="s">
        <v>2652</v>
      </c>
      <c r="GD232" t="s">
        <v>306</v>
      </c>
      <c r="GE232" t="s">
        <v>2653</v>
      </c>
      <c r="GX232">
        <v>39728967</v>
      </c>
      <c r="GY232" t="s">
        <v>2654</v>
      </c>
      <c r="GZ232" t="s">
        <v>2655</v>
      </c>
      <c r="HB232">
        <v>231</v>
      </c>
    </row>
    <row r="233" spans="1:210" x14ac:dyDescent="0.25">
      <c r="A233" t="s">
        <v>2656</v>
      </c>
      <c r="B233" t="s">
        <v>2657</v>
      </c>
      <c r="F233" t="s">
        <v>167</v>
      </c>
      <c r="G233" t="s">
        <v>2582</v>
      </c>
      <c r="H233" t="s">
        <v>169</v>
      </c>
      <c r="I233" t="s">
        <v>170</v>
      </c>
      <c r="J233" t="s">
        <v>298</v>
      </c>
      <c r="K233" t="s">
        <v>2658</v>
      </c>
      <c r="L233" t="s">
        <v>2659</v>
      </c>
      <c r="M233">
        <v>1</v>
      </c>
      <c r="N233">
        <v>1</v>
      </c>
      <c r="O233">
        <v>2</v>
      </c>
      <c r="P233" t="s">
        <v>235</v>
      </c>
      <c r="Q233" t="s">
        <v>186</v>
      </c>
      <c r="R233" t="s">
        <v>179</v>
      </c>
      <c r="S233" t="s">
        <v>175</v>
      </c>
      <c r="T233" t="s">
        <v>177</v>
      </c>
      <c r="U233">
        <v>0</v>
      </c>
      <c r="V233">
        <v>0</v>
      </c>
      <c r="W233">
        <v>1</v>
      </c>
      <c r="X233">
        <v>1</v>
      </c>
      <c r="Y233" t="s">
        <v>3355</v>
      </c>
      <c r="Z233" t="s">
        <v>177</v>
      </c>
      <c r="AA233" t="s">
        <v>179</v>
      </c>
      <c r="AB233" t="s">
        <v>179</v>
      </c>
      <c r="AC233" t="s">
        <v>177</v>
      </c>
      <c r="AD233" t="s">
        <v>177</v>
      </c>
      <c r="AE233" t="s">
        <v>177</v>
      </c>
      <c r="AF233" t="s">
        <v>179</v>
      </c>
      <c r="AG233" t="s">
        <v>177</v>
      </c>
      <c r="AH233" t="s">
        <v>177</v>
      </c>
      <c r="AI233" t="s">
        <v>177</v>
      </c>
      <c r="AJ233" t="s">
        <v>177</v>
      </c>
      <c r="AK233" t="s">
        <v>177</v>
      </c>
      <c r="AL233" t="s">
        <v>177</v>
      </c>
      <c r="AM233" t="s">
        <v>177</v>
      </c>
      <c r="AN233" t="s">
        <v>177</v>
      </c>
      <c r="AO233" t="s">
        <v>177</v>
      </c>
      <c r="AP233" t="s">
        <v>177</v>
      </c>
      <c r="AQ233" t="s">
        <v>177</v>
      </c>
      <c r="AR233" t="s">
        <v>179</v>
      </c>
      <c r="AS233" t="s">
        <v>180</v>
      </c>
      <c r="AT233">
        <v>0</v>
      </c>
      <c r="BE233" t="s">
        <v>181</v>
      </c>
      <c r="BF233" t="s">
        <v>177</v>
      </c>
      <c r="BG233" t="s">
        <v>177</v>
      </c>
      <c r="BH233" t="s">
        <v>177</v>
      </c>
      <c r="BI233" t="s">
        <v>177</v>
      </c>
      <c r="BJ233" t="s">
        <v>177</v>
      </c>
      <c r="BK233" t="s">
        <v>177</v>
      </c>
      <c r="BL233" t="s">
        <v>177</v>
      </c>
      <c r="BM233" t="s">
        <v>177</v>
      </c>
      <c r="BN233" t="s">
        <v>177</v>
      </c>
      <c r="BO233" t="s">
        <v>177</v>
      </c>
      <c r="BP233" t="s">
        <v>177</v>
      </c>
      <c r="BQ233" t="s">
        <v>176</v>
      </c>
      <c r="BR233" t="s">
        <v>177</v>
      </c>
      <c r="BS233" t="s">
        <v>177</v>
      </c>
      <c r="BT233">
        <f t="shared" si="44"/>
        <v>28</v>
      </c>
      <c r="BV233">
        <v>2</v>
      </c>
      <c r="BW233">
        <v>1</v>
      </c>
      <c r="BX233">
        <v>1</v>
      </c>
      <c r="BY233" t="s">
        <v>204</v>
      </c>
      <c r="BZ233" t="s">
        <v>181</v>
      </c>
      <c r="CA233" t="s">
        <v>177</v>
      </c>
      <c r="CB233" t="s">
        <v>177</v>
      </c>
      <c r="CC233" t="s">
        <v>177</v>
      </c>
      <c r="CD233" t="s">
        <v>177</v>
      </c>
      <c r="CE233" t="s">
        <v>177</v>
      </c>
      <c r="CF233" t="s">
        <v>177</v>
      </c>
      <c r="CG233">
        <v>1</v>
      </c>
      <c r="CH233" t="s">
        <v>461</v>
      </c>
      <c r="CI233" t="s">
        <v>185</v>
      </c>
      <c r="CJ233" t="s">
        <v>179</v>
      </c>
      <c r="CK233" t="s">
        <v>177</v>
      </c>
      <c r="CL233" t="s">
        <v>177</v>
      </c>
      <c r="CM233" t="s">
        <v>179</v>
      </c>
      <c r="CN233" t="s">
        <v>177</v>
      </c>
      <c r="CO233" t="s">
        <v>177</v>
      </c>
      <c r="CP233" t="s">
        <v>179</v>
      </c>
      <c r="CQ233" t="s">
        <v>177</v>
      </c>
      <c r="CR233" t="s">
        <v>177</v>
      </c>
      <c r="CS233" t="s">
        <v>177</v>
      </c>
      <c r="CW233" t="s">
        <v>179</v>
      </c>
      <c r="CX233" t="s">
        <v>186</v>
      </c>
      <c r="DA233" t="s">
        <v>177</v>
      </c>
      <c r="DB233" t="s">
        <v>175</v>
      </c>
      <c r="DC233" t="s">
        <v>177</v>
      </c>
      <c r="DD233" t="s">
        <v>177</v>
      </c>
      <c r="DE233" s="18">
        <f t="shared" si="45"/>
        <v>2</v>
      </c>
      <c r="DF233" s="23">
        <v>2</v>
      </c>
      <c r="DG233" s="26">
        <f t="shared" si="46"/>
        <v>4</v>
      </c>
      <c r="DH233" s="18" t="s">
        <v>177</v>
      </c>
      <c r="DI233" s="23">
        <v>3</v>
      </c>
      <c r="DJ233" s="26">
        <f t="shared" si="47"/>
        <v>0</v>
      </c>
      <c r="DK233" t="s">
        <v>177</v>
      </c>
      <c r="DL233" t="s">
        <v>177</v>
      </c>
      <c r="DM233" t="s">
        <v>177</v>
      </c>
      <c r="DN233" t="s">
        <v>177</v>
      </c>
      <c r="DO233" s="18">
        <f t="shared" si="57"/>
        <v>0</v>
      </c>
      <c r="DP233" s="23">
        <v>4</v>
      </c>
      <c r="DQ233" s="26">
        <f t="shared" si="48"/>
        <v>0</v>
      </c>
      <c r="DR233" t="s">
        <v>177</v>
      </c>
      <c r="DS233" s="18" t="s">
        <v>177</v>
      </c>
      <c r="DT233" s="23">
        <v>0.5</v>
      </c>
      <c r="DU233" s="26">
        <f t="shared" si="49"/>
        <v>0</v>
      </c>
      <c r="DV233" t="s">
        <v>177</v>
      </c>
      <c r="DW233" t="s">
        <v>177</v>
      </c>
      <c r="DX233" s="18">
        <f t="shared" si="50"/>
        <v>0</v>
      </c>
      <c r="DY233" s="23">
        <v>4</v>
      </c>
      <c r="DZ233" s="26">
        <f t="shared" si="51"/>
        <v>0</v>
      </c>
      <c r="EA233" t="s">
        <v>177</v>
      </c>
      <c r="EB233" s="18" t="s">
        <v>177</v>
      </c>
      <c r="EC233" s="23">
        <v>1</v>
      </c>
      <c r="ED233" s="26">
        <f t="shared" si="52"/>
        <v>0</v>
      </c>
      <c r="EE233" t="s">
        <v>177</v>
      </c>
      <c r="EF233" s="18" t="s">
        <v>177</v>
      </c>
      <c r="EG233" s="23">
        <v>1</v>
      </c>
      <c r="EH233" s="26">
        <f t="shared" si="53"/>
        <v>0</v>
      </c>
      <c r="EI233" t="s">
        <v>177</v>
      </c>
      <c r="EJ233" s="18" t="s">
        <v>177</v>
      </c>
      <c r="EK233" s="23">
        <v>0.5</v>
      </c>
      <c r="EL233" s="26">
        <f t="shared" si="54"/>
        <v>0</v>
      </c>
      <c r="EM233" t="s">
        <v>177</v>
      </c>
      <c r="EN233" s="18" t="s">
        <v>177</v>
      </c>
      <c r="EO233" s="23">
        <v>0</v>
      </c>
      <c r="EP233" s="3">
        <f t="shared" si="55"/>
        <v>4</v>
      </c>
      <c r="EQ233" s="29">
        <f t="shared" si="56"/>
        <v>2</v>
      </c>
      <c r="ER233">
        <v>1</v>
      </c>
      <c r="ES233" t="s">
        <v>316</v>
      </c>
      <c r="EV233" t="s">
        <v>181</v>
      </c>
      <c r="EW233">
        <v>1</v>
      </c>
      <c r="EX233">
        <v>2</v>
      </c>
      <c r="EY233">
        <v>1</v>
      </c>
      <c r="EZ233">
        <v>2</v>
      </c>
      <c r="FA233">
        <v>1</v>
      </c>
      <c r="FB233">
        <v>2</v>
      </c>
      <c r="FE233">
        <v>1</v>
      </c>
      <c r="FG233" t="s">
        <v>175</v>
      </c>
      <c r="FH233" t="s">
        <v>186</v>
      </c>
      <c r="FI233" t="s">
        <v>186</v>
      </c>
      <c r="FJ233" t="s">
        <v>186</v>
      </c>
      <c r="FK233" t="s">
        <v>175</v>
      </c>
      <c r="FL233" t="s">
        <v>179</v>
      </c>
      <c r="FO233" t="s">
        <v>190</v>
      </c>
      <c r="FP233" t="s">
        <v>191</v>
      </c>
      <c r="FQ233" t="s">
        <v>191</v>
      </c>
      <c r="FR233" t="s">
        <v>191</v>
      </c>
      <c r="FS233" t="s">
        <v>191</v>
      </c>
      <c r="FT233" t="s">
        <v>191</v>
      </c>
      <c r="FU233" t="s">
        <v>191</v>
      </c>
      <c r="FV233" t="s">
        <v>191</v>
      </c>
      <c r="FW233" t="s">
        <v>191</v>
      </c>
      <c r="FX233" t="s">
        <v>191</v>
      </c>
      <c r="FY233">
        <v>1</v>
      </c>
      <c r="FZ233" t="s">
        <v>177</v>
      </c>
      <c r="GA233" t="s">
        <v>2660</v>
      </c>
      <c r="GB233" t="s">
        <v>2661</v>
      </c>
      <c r="GC233" t="s">
        <v>2662</v>
      </c>
      <c r="GD233" t="s">
        <v>688</v>
      </c>
      <c r="GE233" t="s">
        <v>870</v>
      </c>
      <c r="GX233">
        <v>39728970</v>
      </c>
      <c r="GY233" t="s">
        <v>2663</v>
      </c>
      <c r="GZ233" t="s">
        <v>2664</v>
      </c>
      <c r="HB233">
        <v>232</v>
      </c>
    </row>
    <row r="234" spans="1:210" x14ac:dyDescent="0.25">
      <c r="A234" t="s">
        <v>2665</v>
      </c>
      <c r="B234" t="s">
        <v>2666</v>
      </c>
      <c r="F234" t="s">
        <v>167</v>
      </c>
      <c r="G234" t="s">
        <v>2582</v>
      </c>
      <c r="H234" t="s">
        <v>169</v>
      </c>
      <c r="I234" t="s">
        <v>170</v>
      </c>
      <c r="J234" t="s">
        <v>298</v>
      </c>
      <c r="K234" t="s">
        <v>2667</v>
      </c>
      <c r="L234" t="s">
        <v>2668</v>
      </c>
      <c r="M234">
        <v>1</v>
      </c>
      <c r="N234">
        <v>1</v>
      </c>
      <c r="O234">
        <v>2</v>
      </c>
      <c r="P234" t="s">
        <v>235</v>
      </c>
      <c r="Q234" t="s">
        <v>187</v>
      </c>
      <c r="R234" t="s">
        <v>179</v>
      </c>
      <c r="S234" t="s">
        <v>175</v>
      </c>
      <c r="T234" t="s">
        <v>177</v>
      </c>
      <c r="U234">
        <v>0</v>
      </c>
      <c r="V234">
        <v>0</v>
      </c>
      <c r="W234">
        <v>1</v>
      </c>
      <c r="X234">
        <v>2</v>
      </c>
      <c r="Y234" t="s">
        <v>3357</v>
      </c>
      <c r="Z234" t="s">
        <v>177</v>
      </c>
      <c r="AA234" t="s">
        <v>179</v>
      </c>
      <c r="AB234" t="s">
        <v>179</v>
      </c>
      <c r="AC234" t="s">
        <v>177</v>
      </c>
      <c r="AD234" t="s">
        <v>177</v>
      </c>
      <c r="AE234" t="s">
        <v>179</v>
      </c>
      <c r="AF234" t="s">
        <v>177</v>
      </c>
      <c r="AG234" t="s">
        <v>177</v>
      </c>
      <c r="AH234" t="s">
        <v>177</v>
      </c>
      <c r="AI234" t="s">
        <v>177</v>
      </c>
      <c r="AJ234" t="s">
        <v>177</v>
      </c>
      <c r="AK234" t="s">
        <v>177</v>
      </c>
      <c r="AL234" t="s">
        <v>177</v>
      </c>
      <c r="AM234" t="s">
        <v>177</v>
      </c>
      <c r="AN234" t="s">
        <v>177</v>
      </c>
      <c r="AO234" t="s">
        <v>177</v>
      </c>
      <c r="AP234" t="s">
        <v>177</v>
      </c>
      <c r="AQ234" t="s">
        <v>177</v>
      </c>
      <c r="AR234" t="s">
        <v>179</v>
      </c>
      <c r="AS234" t="s">
        <v>181</v>
      </c>
      <c r="AT234">
        <v>0</v>
      </c>
      <c r="BE234" t="s">
        <v>181</v>
      </c>
      <c r="BF234" t="s">
        <v>177</v>
      </c>
      <c r="BG234" t="s">
        <v>177</v>
      </c>
      <c r="BH234" t="s">
        <v>177</v>
      </c>
      <c r="BI234" t="s">
        <v>177</v>
      </c>
      <c r="BJ234" t="s">
        <v>177</v>
      </c>
      <c r="BK234" t="s">
        <v>177</v>
      </c>
      <c r="BL234" t="s">
        <v>177</v>
      </c>
      <c r="BM234" t="s">
        <v>177</v>
      </c>
      <c r="BN234" t="s">
        <v>177</v>
      </c>
      <c r="BO234" t="s">
        <v>177</v>
      </c>
      <c r="BP234" t="s">
        <v>177</v>
      </c>
      <c r="BQ234" t="s">
        <v>177</v>
      </c>
      <c r="BR234" t="s">
        <v>177</v>
      </c>
      <c r="BS234" t="s">
        <v>177</v>
      </c>
      <c r="BT234">
        <f t="shared" si="44"/>
        <v>20</v>
      </c>
      <c r="BV234">
        <v>2</v>
      </c>
      <c r="BW234">
        <v>1</v>
      </c>
      <c r="BX234">
        <v>1</v>
      </c>
      <c r="BY234" t="s">
        <v>204</v>
      </c>
      <c r="BZ234" t="s">
        <v>314</v>
      </c>
      <c r="CA234" t="s">
        <v>177</v>
      </c>
      <c r="CB234" t="s">
        <v>177</v>
      </c>
      <c r="CC234" t="s">
        <v>179</v>
      </c>
      <c r="CD234" t="s">
        <v>177</v>
      </c>
      <c r="CE234" t="s">
        <v>177</v>
      </c>
      <c r="CF234" t="s">
        <v>177</v>
      </c>
      <c r="CG234">
        <v>1</v>
      </c>
      <c r="CH234" t="s">
        <v>288</v>
      </c>
      <c r="CI234" t="s">
        <v>328</v>
      </c>
      <c r="CJ234" t="s">
        <v>179</v>
      </c>
      <c r="CK234" t="s">
        <v>177</v>
      </c>
      <c r="CL234" t="s">
        <v>177</v>
      </c>
      <c r="CM234" t="s">
        <v>177</v>
      </c>
      <c r="CN234" t="s">
        <v>177</v>
      </c>
      <c r="CO234" t="s">
        <v>179</v>
      </c>
      <c r="CP234" t="s">
        <v>179</v>
      </c>
      <c r="CQ234" t="s">
        <v>177</v>
      </c>
      <c r="CR234" t="s">
        <v>177</v>
      </c>
      <c r="CS234" t="s">
        <v>177</v>
      </c>
      <c r="CW234" t="s">
        <v>179</v>
      </c>
      <c r="CX234" t="s">
        <v>186</v>
      </c>
      <c r="DA234" t="s">
        <v>177</v>
      </c>
      <c r="DB234" t="s">
        <v>179</v>
      </c>
      <c r="DC234" t="s">
        <v>177</v>
      </c>
      <c r="DD234" t="s">
        <v>177</v>
      </c>
      <c r="DE234" s="18">
        <f t="shared" si="45"/>
        <v>1</v>
      </c>
      <c r="DF234" s="23">
        <v>2</v>
      </c>
      <c r="DG234" s="26">
        <f t="shared" si="46"/>
        <v>2</v>
      </c>
      <c r="DH234" s="18" t="s">
        <v>177</v>
      </c>
      <c r="DI234" s="23">
        <v>3</v>
      </c>
      <c r="DJ234" s="26">
        <f t="shared" si="47"/>
        <v>0</v>
      </c>
      <c r="DK234" t="s">
        <v>177</v>
      </c>
      <c r="DL234" t="s">
        <v>177</v>
      </c>
      <c r="DM234" t="s">
        <v>177</v>
      </c>
      <c r="DN234" t="s">
        <v>177</v>
      </c>
      <c r="DO234" s="18">
        <f t="shared" si="57"/>
        <v>0</v>
      </c>
      <c r="DP234" s="23">
        <v>4</v>
      </c>
      <c r="DQ234" s="26">
        <f t="shared" si="48"/>
        <v>0</v>
      </c>
      <c r="DR234" t="s">
        <v>177</v>
      </c>
      <c r="DS234" s="18" t="s">
        <v>177</v>
      </c>
      <c r="DT234" s="23">
        <v>0.5</v>
      </c>
      <c r="DU234" s="26">
        <f t="shared" si="49"/>
        <v>0</v>
      </c>
      <c r="DV234" t="s">
        <v>177</v>
      </c>
      <c r="DW234" t="s">
        <v>177</v>
      </c>
      <c r="DX234" s="18">
        <f t="shared" si="50"/>
        <v>0</v>
      </c>
      <c r="DY234" s="23">
        <v>4</v>
      </c>
      <c r="DZ234" s="26">
        <f t="shared" si="51"/>
        <v>0</v>
      </c>
      <c r="EA234" t="s">
        <v>177</v>
      </c>
      <c r="EB234" s="18" t="s">
        <v>177</v>
      </c>
      <c r="EC234" s="23">
        <v>1</v>
      </c>
      <c r="ED234" s="26">
        <f t="shared" si="52"/>
        <v>0</v>
      </c>
      <c r="EE234" t="s">
        <v>177</v>
      </c>
      <c r="EF234" s="18" t="s">
        <v>177</v>
      </c>
      <c r="EG234" s="23">
        <v>1</v>
      </c>
      <c r="EH234" s="26">
        <f t="shared" si="53"/>
        <v>0</v>
      </c>
      <c r="EI234" t="s">
        <v>177</v>
      </c>
      <c r="EJ234" s="18" t="s">
        <v>177</v>
      </c>
      <c r="EK234" s="23">
        <v>0.5</v>
      </c>
      <c r="EL234" s="26">
        <f t="shared" si="54"/>
        <v>0</v>
      </c>
      <c r="EM234" t="s">
        <v>177</v>
      </c>
      <c r="EN234" s="18" t="s">
        <v>177</v>
      </c>
      <c r="EO234" s="23">
        <v>0</v>
      </c>
      <c r="EP234" s="3">
        <f t="shared" si="55"/>
        <v>2</v>
      </c>
      <c r="EQ234" s="29">
        <f t="shared" si="56"/>
        <v>1</v>
      </c>
      <c r="ER234">
        <v>1</v>
      </c>
      <c r="ES234" t="s">
        <v>316</v>
      </c>
      <c r="EV234" t="s">
        <v>187</v>
      </c>
      <c r="EW234">
        <v>1</v>
      </c>
      <c r="EX234">
        <v>2</v>
      </c>
      <c r="EY234">
        <v>1</v>
      </c>
      <c r="EZ234">
        <v>3</v>
      </c>
      <c r="FA234">
        <v>1</v>
      </c>
      <c r="FB234">
        <v>1</v>
      </c>
      <c r="FE234">
        <v>1</v>
      </c>
      <c r="FG234" t="s">
        <v>175</v>
      </c>
      <c r="FH234" t="s">
        <v>186</v>
      </c>
      <c r="FI234" t="s">
        <v>175</v>
      </c>
      <c r="FJ234" t="s">
        <v>179</v>
      </c>
      <c r="FK234" t="s">
        <v>179</v>
      </c>
      <c r="FL234" t="s">
        <v>186</v>
      </c>
      <c r="FO234" t="s">
        <v>190</v>
      </c>
      <c r="FP234" t="s">
        <v>191</v>
      </c>
      <c r="FQ234" t="s">
        <v>191</v>
      </c>
      <c r="FR234" t="s">
        <v>191</v>
      </c>
      <c r="FS234" t="s">
        <v>191</v>
      </c>
      <c r="FT234" t="s">
        <v>191</v>
      </c>
      <c r="FU234" t="s">
        <v>191</v>
      </c>
      <c r="FV234" t="s">
        <v>191</v>
      </c>
      <c r="FW234" t="s">
        <v>191</v>
      </c>
      <c r="FX234" t="s">
        <v>191</v>
      </c>
      <c r="FY234">
        <v>0</v>
      </c>
      <c r="FZ234" t="s">
        <v>177</v>
      </c>
      <c r="GA234" t="s">
        <v>2669</v>
      </c>
      <c r="GB234" t="s">
        <v>2670</v>
      </c>
      <c r="GC234" t="s">
        <v>2671</v>
      </c>
      <c r="GD234" t="s">
        <v>306</v>
      </c>
      <c r="GE234" t="s">
        <v>1764</v>
      </c>
      <c r="GX234">
        <v>39728973</v>
      </c>
      <c r="GY234" t="s">
        <v>2672</v>
      </c>
      <c r="GZ234" t="s">
        <v>2673</v>
      </c>
      <c r="HB234">
        <v>233</v>
      </c>
    </row>
    <row r="235" spans="1:210" x14ac:dyDescent="0.25">
      <c r="A235" t="s">
        <v>2674</v>
      </c>
      <c r="B235" t="s">
        <v>2675</v>
      </c>
      <c r="F235" t="s">
        <v>167</v>
      </c>
      <c r="G235" t="s">
        <v>2582</v>
      </c>
      <c r="H235" t="s">
        <v>169</v>
      </c>
      <c r="I235" t="s">
        <v>170</v>
      </c>
      <c r="J235" t="s">
        <v>298</v>
      </c>
      <c r="K235" t="s">
        <v>2676</v>
      </c>
      <c r="L235" t="s">
        <v>2677</v>
      </c>
      <c r="M235">
        <v>1</v>
      </c>
      <c r="N235">
        <v>1</v>
      </c>
      <c r="O235">
        <v>2</v>
      </c>
      <c r="P235" t="s">
        <v>183</v>
      </c>
      <c r="Q235" t="s">
        <v>186</v>
      </c>
      <c r="R235" t="s">
        <v>188</v>
      </c>
      <c r="S235" t="s">
        <v>175</v>
      </c>
      <c r="T235" t="s">
        <v>177</v>
      </c>
      <c r="U235">
        <v>0</v>
      </c>
      <c r="V235">
        <v>0</v>
      </c>
      <c r="W235">
        <v>1</v>
      </c>
      <c r="X235">
        <v>1</v>
      </c>
      <c r="Y235" t="s">
        <v>3357</v>
      </c>
      <c r="Z235" t="s">
        <v>177</v>
      </c>
      <c r="AA235" t="s">
        <v>179</v>
      </c>
      <c r="AB235" t="s">
        <v>179</v>
      </c>
      <c r="AC235" t="s">
        <v>177</v>
      </c>
      <c r="AD235" t="s">
        <v>177</v>
      </c>
      <c r="AE235" t="s">
        <v>179</v>
      </c>
      <c r="AF235" t="s">
        <v>177</v>
      </c>
      <c r="AG235" t="s">
        <v>177</v>
      </c>
      <c r="AH235" t="s">
        <v>177</v>
      </c>
      <c r="AI235" t="s">
        <v>177</v>
      </c>
      <c r="AJ235" t="s">
        <v>177</v>
      </c>
      <c r="AK235" t="s">
        <v>177</v>
      </c>
      <c r="AL235" t="s">
        <v>177</v>
      </c>
      <c r="AM235" t="s">
        <v>177</v>
      </c>
      <c r="AN235" t="s">
        <v>177</v>
      </c>
      <c r="AO235" t="s">
        <v>177</v>
      </c>
      <c r="AP235" t="s">
        <v>177</v>
      </c>
      <c r="AQ235" t="s">
        <v>177</v>
      </c>
      <c r="AR235" t="s">
        <v>179</v>
      </c>
      <c r="AS235" t="s">
        <v>314</v>
      </c>
      <c r="AT235">
        <v>0</v>
      </c>
      <c r="BE235" t="s">
        <v>181</v>
      </c>
      <c r="BF235" t="s">
        <v>177</v>
      </c>
      <c r="BG235" t="s">
        <v>177</v>
      </c>
      <c r="BH235" t="s">
        <v>177</v>
      </c>
      <c r="BI235" t="s">
        <v>177</v>
      </c>
      <c r="BJ235" t="s">
        <v>177</v>
      </c>
      <c r="BK235" t="s">
        <v>177</v>
      </c>
      <c r="BL235" t="s">
        <v>177</v>
      </c>
      <c r="BM235" t="s">
        <v>177</v>
      </c>
      <c r="BN235" t="s">
        <v>177</v>
      </c>
      <c r="BO235" t="s">
        <v>177</v>
      </c>
      <c r="BP235" t="s">
        <v>177</v>
      </c>
      <c r="BQ235" t="s">
        <v>177</v>
      </c>
      <c r="BR235" t="s">
        <v>177</v>
      </c>
      <c r="BS235" t="s">
        <v>175</v>
      </c>
      <c r="BT235">
        <f t="shared" si="44"/>
        <v>22</v>
      </c>
      <c r="BV235">
        <v>3</v>
      </c>
      <c r="BW235">
        <v>1</v>
      </c>
      <c r="BX235">
        <v>1</v>
      </c>
      <c r="BY235" t="s">
        <v>180</v>
      </c>
      <c r="BZ235" t="s">
        <v>180</v>
      </c>
      <c r="CA235" t="s">
        <v>177</v>
      </c>
      <c r="CB235" t="s">
        <v>177</v>
      </c>
      <c r="CC235" t="s">
        <v>177</v>
      </c>
      <c r="CD235" t="s">
        <v>177</v>
      </c>
      <c r="CE235" t="s">
        <v>177</v>
      </c>
      <c r="CF235" t="s">
        <v>177</v>
      </c>
      <c r="CG235">
        <v>1</v>
      </c>
      <c r="CH235" t="s">
        <v>515</v>
      </c>
      <c r="CI235" t="s">
        <v>328</v>
      </c>
      <c r="CJ235" t="s">
        <v>179</v>
      </c>
      <c r="CK235" t="s">
        <v>177</v>
      </c>
      <c r="CL235" t="s">
        <v>177</v>
      </c>
      <c r="CM235" t="s">
        <v>177</v>
      </c>
      <c r="CN235" t="s">
        <v>177</v>
      </c>
      <c r="CO235" t="s">
        <v>179</v>
      </c>
      <c r="CP235" t="s">
        <v>179</v>
      </c>
      <c r="CQ235" t="s">
        <v>177</v>
      </c>
      <c r="CR235" t="s">
        <v>177</v>
      </c>
      <c r="CS235" t="s">
        <v>177</v>
      </c>
      <c r="CW235" t="s">
        <v>175</v>
      </c>
      <c r="CX235" t="s">
        <v>186</v>
      </c>
      <c r="DA235" t="s">
        <v>177</v>
      </c>
      <c r="DB235" t="s">
        <v>177</v>
      </c>
      <c r="DC235" t="s">
        <v>177</v>
      </c>
      <c r="DD235" t="s">
        <v>177</v>
      </c>
      <c r="DE235" s="18">
        <f t="shared" si="45"/>
        <v>0</v>
      </c>
      <c r="DF235" s="23">
        <v>2</v>
      </c>
      <c r="DG235" s="26">
        <f t="shared" si="46"/>
        <v>0</v>
      </c>
      <c r="DH235" s="18" t="s">
        <v>177</v>
      </c>
      <c r="DI235" s="23">
        <v>3</v>
      </c>
      <c r="DJ235" s="26">
        <f t="shared" si="47"/>
        <v>0</v>
      </c>
      <c r="DK235" t="s">
        <v>177</v>
      </c>
      <c r="DL235" t="s">
        <v>177</v>
      </c>
      <c r="DM235" t="s">
        <v>177</v>
      </c>
      <c r="DN235" t="s">
        <v>177</v>
      </c>
      <c r="DO235" s="18">
        <f t="shared" si="57"/>
        <v>0</v>
      </c>
      <c r="DP235" s="23">
        <v>4</v>
      </c>
      <c r="DQ235" s="26">
        <f t="shared" si="48"/>
        <v>0</v>
      </c>
      <c r="DR235" t="s">
        <v>177</v>
      </c>
      <c r="DS235" s="18" t="s">
        <v>177</v>
      </c>
      <c r="DT235" s="23">
        <v>0.5</v>
      </c>
      <c r="DU235" s="26">
        <f t="shared" si="49"/>
        <v>0</v>
      </c>
      <c r="DV235" t="s">
        <v>177</v>
      </c>
      <c r="DW235" t="s">
        <v>177</v>
      </c>
      <c r="DX235" s="18">
        <f t="shared" si="50"/>
        <v>0</v>
      </c>
      <c r="DY235" s="23">
        <v>4</v>
      </c>
      <c r="DZ235" s="26">
        <f t="shared" si="51"/>
        <v>0</v>
      </c>
      <c r="EA235" t="s">
        <v>177</v>
      </c>
      <c r="EB235" s="18" t="s">
        <v>177</v>
      </c>
      <c r="EC235" s="23">
        <v>1</v>
      </c>
      <c r="ED235" s="26">
        <f t="shared" si="52"/>
        <v>0</v>
      </c>
      <c r="EE235" t="s">
        <v>177</v>
      </c>
      <c r="EF235" s="18" t="s">
        <v>177</v>
      </c>
      <c r="EG235" s="23">
        <v>1</v>
      </c>
      <c r="EH235" s="26">
        <f t="shared" si="53"/>
        <v>0</v>
      </c>
      <c r="EI235" t="s">
        <v>177</v>
      </c>
      <c r="EJ235" s="18" t="s">
        <v>177</v>
      </c>
      <c r="EK235" s="23">
        <v>0.5</v>
      </c>
      <c r="EL235" s="26">
        <f t="shared" si="54"/>
        <v>0</v>
      </c>
      <c r="EM235" t="s">
        <v>177</v>
      </c>
      <c r="EN235" s="18" t="s">
        <v>177</v>
      </c>
      <c r="EO235" s="23">
        <v>0</v>
      </c>
      <c r="EP235" s="3">
        <f t="shared" si="55"/>
        <v>0</v>
      </c>
      <c r="EQ235" s="29">
        <f t="shared" si="56"/>
        <v>0</v>
      </c>
      <c r="ER235">
        <v>1</v>
      </c>
      <c r="ES235" t="s">
        <v>316</v>
      </c>
      <c r="EV235" t="s">
        <v>188</v>
      </c>
      <c r="EW235">
        <v>1</v>
      </c>
      <c r="EX235">
        <v>1</v>
      </c>
      <c r="EY235">
        <v>1</v>
      </c>
      <c r="EZ235">
        <v>3</v>
      </c>
      <c r="FA235">
        <v>1</v>
      </c>
      <c r="FB235">
        <v>2</v>
      </c>
      <c r="FE235">
        <v>1</v>
      </c>
      <c r="FG235" t="s">
        <v>175</v>
      </c>
      <c r="FH235" t="s">
        <v>186</v>
      </c>
      <c r="FI235" t="s">
        <v>179</v>
      </c>
      <c r="FJ235" t="s">
        <v>175</v>
      </c>
      <c r="FK235" t="s">
        <v>186</v>
      </c>
      <c r="FL235" t="s">
        <v>175</v>
      </c>
      <c r="FO235" t="s">
        <v>190</v>
      </c>
      <c r="FP235" t="s">
        <v>191</v>
      </c>
      <c r="FQ235" t="s">
        <v>191</v>
      </c>
      <c r="FR235" t="s">
        <v>191</v>
      </c>
      <c r="FS235" t="s">
        <v>191</v>
      </c>
      <c r="FT235" t="s">
        <v>191</v>
      </c>
      <c r="FU235" t="s">
        <v>191</v>
      </c>
      <c r="FV235" t="s">
        <v>191</v>
      </c>
      <c r="FW235" t="s">
        <v>191</v>
      </c>
      <c r="FX235" t="s">
        <v>191</v>
      </c>
      <c r="FY235">
        <v>1</v>
      </c>
      <c r="FZ235" t="s">
        <v>175</v>
      </c>
      <c r="GA235" t="s">
        <v>2678</v>
      </c>
      <c r="GB235" t="s">
        <v>2679</v>
      </c>
      <c r="GC235" t="s">
        <v>2680</v>
      </c>
      <c r="GD235" t="s">
        <v>306</v>
      </c>
      <c r="GE235" t="s">
        <v>837</v>
      </c>
      <c r="GX235">
        <v>39728975</v>
      </c>
      <c r="GY235" t="s">
        <v>2681</v>
      </c>
      <c r="GZ235" t="s">
        <v>2682</v>
      </c>
      <c r="HB235">
        <v>234</v>
      </c>
    </row>
    <row r="236" spans="1:210" x14ac:dyDescent="0.25">
      <c r="A236" t="s">
        <v>2683</v>
      </c>
      <c r="B236" t="s">
        <v>2684</v>
      </c>
      <c r="F236" t="s">
        <v>167</v>
      </c>
      <c r="G236" t="s">
        <v>2582</v>
      </c>
      <c r="H236" t="s">
        <v>169</v>
      </c>
      <c r="I236" t="s">
        <v>170</v>
      </c>
      <c r="J236" t="s">
        <v>482</v>
      </c>
      <c r="K236" t="s">
        <v>2685</v>
      </c>
      <c r="L236" t="s">
        <v>2686</v>
      </c>
      <c r="M236">
        <v>2</v>
      </c>
      <c r="N236">
        <v>2</v>
      </c>
      <c r="O236">
        <v>2</v>
      </c>
      <c r="P236" t="s">
        <v>232</v>
      </c>
      <c r="Q236" t="s">
        <v>177</v>
      </c>
      <c r="R236" t="s">
        <v>187</v>
      </c>
      <c r="S236" t="s">
        <v>186</v>
      </c>
      <c r="T236" t="s">
        <v>175</v>
      </c>
      <c r="U236">
        <v>0</v>
      </c>
      <c r="V236">
        <v>0</v>
      </c>
      <c r="W236">
        <v>1</v>
      </c>
      <c r="X236">
        <v>1</v>
      </c>
      <c r="Y236" t="s">
        <v>3357</v>
      </c>
      <c r="Z236" t="s">
        <v>177</v>
      </c>
      <c r="AA236" t="s">
        <v>179</v>
      </c>
      <c r="AB236" t="s">
        <v>179</v>
      </c>
      <c r="AC236" t="s">
        <v>177</v>
      </c>
      <c r="AD236" t="s">
        <v>177</v>
      </c>
      <c r="AE236" t="s">
        <v>179</v>
      </c>
      <c r="AF236" t="s">
        <v>177</v>
      </c>
      <c r="AG236" t="s">
        <v>177</v>
      </c>
      <c r="AH236" t="s">
        <v>177</v>
      </c>
      <c r="AI236" t="s">
        <v>177</v>
      </c>
      <c r="AJ236" t="s">
        <v>177</v>
      </c>
      <c r="AK236" t="s">
        <v>177</v>
      </c>
      <c r="AL236" t="s">
        <v>177</v>
      </c>
      <c r="AM236" t="s">
        <v>177</v>
      </c>
      <c r="AN236" t="s">
        <v>177</v>
      </c>
      <c r="AO236" t="s">
        <v>177</v>
      </c>
      <c r="AP236" t="s">
        <v>177</v>
      </c>
      <c r="AQ236" t="s">
        <v>177</v>
      </c>
      <c r="AR236" t="s">
        <v>179</v>
      </c>
      <c r="AS236" t="s">
        <v>180</v>
      </c>
      <c r="AT236">
        <v>0</v>
      </c>
      <c r="BE236" t="s">
        <v>181</v>
      </c>
      <c r="BF236" t="s">
        <v>177</v>
      </c>
      <c r="BG236" t="s">
        <v>177</v>
      </c>
      <c r="BH236" t="s">
        <v>177</v>
      </c>
      <c r="BI236" t="s">
        <v>177</v>
      </c>
      <c r="BJ236" t="s">
        <v>177</v>
      </c>
      <c r="BK236" t="s">
        <v>177</v>
      </c>
      <c r="BL236" t="s">
        <v>177</v>
      </c>
      <c r="BM236" t="s">
        <v>177</v>
      </c>
      <c r="BN236" t="s">
        <v>177</v>
      </c>
      <c r="BO236" t="s">
        <v>177</v>
      </c>
      <c r="BP236" t="s">
        <v>177</v>
      </c>
      <c r="BQ236" t="s">
        <v>177</v>
      </c>
      <c r="BR236" t="s">
        <v>177</v>
      </c>
      <c r="BS236" t="s">
        <v>177</v>
      </c>
      <c r="BT236">
        <f t="shared" si="44"/>
        <v>20</v>
      </c>
      <c r="BV236">
        <v>3</v>
      </c>
      <c r="BW236">
        <v>1</v>
      </c>
      <c r="BX236">
        <v>1</v>
      </c>
      <c r="BY236" t="s">
        <v>206</v>
      </c>
      <c r="BZ236" t="s">
        <v>181</v>
      </c>
      <c r="CA236" t="s">
        <v>177</v>
      </c>
      <c r="CB236" t="s">
        <v>177</v>
      </c>
      <c r="CC236" t="s">
        <v>179</v>
      </c>
      <c r="CD236" t="s">
        <v>177</v>
      </c>
      <c r="CE236" t="s">
        <v>177</v>
      </c>
      <c r="CF236" t="s">
        <v>177</v>
      </c>
      <c r="CG236">
        <v>1</v>
      </c>
      <c r="CH236" t="s">
        <v>413</v>
      </c>
      <c r="CI236" t="s">
        <v>2687</v>
      </c>
      <c r="CJ236" t="s">
        <v>179</v>
      </c>
      <c r="CK236" t="s">
        <v>177</v>
      </c>
      <c r="CL236" t="s">
        <v>177</v>
      </c>
      <c r="CM236" t="s">
        <v>177</v>
      </c>
      <c r="CN236" t="s">
        <v>177</v>
      </c>
      <c r="CO236" t="s">
        <v>179</v>
      </c>
      <c r="CP236" t="s">
        <v>179</v>
      </c>
      <c r="CQ236" t="s">
        <v>177</v>
      </c>
      <c r="CR236" t="s">
        <v>177</v>
      </c>
      <c r="CS236" t="s">
        <v>177</v>
      </c>
      <c r="CW236" t="s">
        <v>175</v>
      </c>
      <c r="CX236" t="s">
        <v>187</v>
      </c>
      <c r="DA236" t="s">
        <v>177</v>
      </c>
      <c r="DB236" t="s">
        <v>175</v>
      </c>
      <c r="DC236" t="s">
        <v>177</v>
      </c>
      <c r="DD236" t="s">
        <v>177</v>
      </c>
      <c r="DE236" s="18">
        <f t="shared" si="45"/>
        <v>2</v>
      </c>
      <c r="DF236" s="23">
        <v>2</v>
      </c>
      <c r="DG236" s="26">
        <f t="shared" si="46"/>
        <v>4</v>
      </c>
      <c r="DH236" s="18" t="s">
        <v>177</v>
      </c>
      <c r="DI236" s="23">
        <v>3</v>
      </c>
      <c r="DJ236" s="26">
        <f t="shared" si="47"/>
        <v>0</v>
      </c>
      <c r="DK236" t="s">
        <v>177</v>
      </c>
      <c r="DL236" t="s">
        <v>177</v>
      </c>
      <c r="DM236" t="s">
        <v>177</v>
      </c>
      <c r="DN236" t="s">
        <v>177</v>
      </c>
      <c r="DO236" s="18">
        <f t="shared" si="57"/>
        <v>0</v>
      </c>
      <c r="DP236" s="23">
        <v>4</v>
      </c>
      <c r="DQ236" s="26">
        <f t="shared" si="48"/>
        <v>0</v>
      </c>
      <c r="DR236" t="s">
        <v>177</v>
      </c>
      <c r="DS236" s="18" t="s">
        <v>177</v>
      </c>
      <c r="DT236" s="23">
        <v>0.5</v>
      </c>
      <c r="DU236" s="26">
        <f t="shared" si="49"/>
        <v>0</v>
      </c>
      <c r="DV236" t="s">
        <v>177</v>
      </c>
      <c r="DW236" t="s">
        <v>177</v>
      </c>
      <c r="DX236" s="18">
        <f t="shared" si="50"/>
        <v>0</v>
      </c>
      <c r="DY236" s="23">
        <v>4</v>
      </c>
      <c r="DZ236" s="26">
        <f t="shared" si="51"/>
        <v>0</v>
      </c>
      <c r="EA236" t="s">
        <v>177</v>
      </c>
      <c r="EB236" s="18" t="s">
        <v>177</v>
      </c>
      <c r="EC236" s="23">
        <v>1</v>
      </c>
      <c r="ED236" s="26">
        <f t="shared" si="52"/>
        <v>0</v>
      </c>
      <c r="EE236" t="s">
        <v>177</v>
      </c>
      <c r="EF236" s="18" t="s">
        <v>177</v>
      </c>
      <c r="EG236" s="23">
        <v>1</v>
      </c>
      <c r="EH236" s="26">
        <f t="shared" si="53"/>
        <v>0</v>
      </c>
      <c r="EI236" t="s">
        <v>177</v>
      </c>
      <c r="EJ236" s="18" t="s">
        <v>177</v>
      </c>
      <c r="EK236" s="23">
        <v>0.5</v>
      </c>
      <c r="EL236" s="26">
        <f t="shared" si="54"/>
        <v>0</v>
      </c>
      <c r="EM236" t="s">
        <v>177</v>
      </c>
      <c r="EN236" s="18" t="s">
        <v>177</v>
      </c>
      <c r="EO236" s="23">
        <v>0</v>
      </c>
      <c r="EP236" s="3">
        <f t="shared" si="55"/>
        <v>4</v>
      </c>
      <c r="EQ236" s="29">
        <f t="shared" si="56"/>
        <v>2</v>
      </c>
      <c r="ER236">
        <v>1</v>
      </c>
      <c r="ES236" t="s">
        <v>316</v>
      </c>
      <c r="EV236" t="s">
        <v>188</v>
      </c>
      <c r="EW236">
        <v>1</v>
      </c>
      <c r="EX236">
        <v>3</v>
      </c>
      <c r="EY236">
        <v>1</v>
      </c>
      <c r="EZ236">
        <v>1</v>
      </c>
      <c r="FA236">
        <v>1</v>
      </c>
      <c r="FB236">
        <v>2</v>
      </c>
      <c r="FE236">
        <v>1</v>
      </c>
      <c r="FG236" t="s">
        <v>179</v>
      </c>
      <c r="FH236" t="s">
        <v>175</v>
      </c>
      <c r="FI236" t="s">
        <v>186</v>
      </c>
      <c r="FJ236" t="s">
        <v>175</v>
      </c>
      <c r="FK236" t="s">
        <v>179</v>
      </c>
      <c r="FL236" t="s">
        <v>175</v>
      </c>
      <c r="FO236" t="s">
        <v>190</v>
      </c>
      <c r="FP236" t="s">
        <v>191</v>
      </c>
      <c r="FQ236" t="s">
        <v>191</v>
      </c>
      <c r="FR236" t="s">
        <v>191</v>
      </c>
      <c r="FS236" t="s">
        <v>191</v>
      </c>
      <c r="FT236" t="s">
        <v>191</v>
      </c>
      <c r="FU236" t="s">
        <v>191</v>
      </c>
      <c r="FV236" t="s">
        <v>191</v>
      </c>
      <c r="FW236" t="s">
        <v>191</v>
      </c>
      <c r="FX236" t="s">
        <v>191</v>
      </c>
      <c r="FY236">
        <v>1</v>
      </c>
      <c r="FZ236" t="s">
        <v>175</v>
      </c>
      <c r="GA236" t="s">
        <v>2688</v>
      </c>
      <c r="GB236" t="s">
        <v>2689</v>
      </c>
      <c r="GC236" t="s">
        <v>2690</v>
      </c>
      <c r="GD236" t="s">
        <v>801</v>
      </c>
      <c r="GE236" t="s">
        <v>2691</v>
      </c>
      <c r="GX236">
        <v>39728977</v>
      </c>
      <c r="GY236" t="s">
        <v>2692</v>
      </c>
      <c r="GZ236" t="s">
        <v>2693</v>
      </c>
      <c r="HB236">
        <v>235</v>
      </c>
    </row>
    <row r="237" spans="1:210" x14ac:dyDescent="0.25">
      <c r="A237" t="s">
        <v>2694</v>
      </c>
      <c r="B237" t="s">
        <v>2695</v>
      </c>
      <c r="F237" t="s">
        <v>167</v>
      </c>
      <c r="G237" t="s">
        <v>2582</v>
      </c>
      <c r="H237" t="s">
        <v>169</v>
      </c>
      <c r="I237" t="s">
        <v>170</v>
      </c>
      <c r="J237" t="s">
        <v>482</v>
      </c>
      <c r="K237" t="s">
        <v>2696</v>
      </c>
      <c r="L237" t="s">
        <v>2697</v>
      </c>
      <c r="M237">
        <v>2</v>
      </c>
      <c r="N237">
        <v>2</v>
      </c>
      <c r="O237">
        <v>2</v>
      </c>
      <c r="P237" t="s">
        <v>264</v>
      </c>
      <c r="Q237" t="s">
        <v>186</v>
      </c>
      <c r="R237" t="s">
        <v>175</v>
      </c>
      <c r="S237" t="s">
        <v>175</v>
      </c>
      <c r="T237" t="s">
        <v>177</v>
      </c>
      <c r="U237">
        <v>0</v>
      </c>
      <c r="V237">
        <v>0</v>
      </c>
      <c r="W237">
        <v>1</v>
      </c>
      <c r="X237">
        <v>1</v>
      </c>
      <c r="Y237" t="s">
        <v>3357</v>
      </c>
      <c r="Z237" t="s">
        <v>177</v>
      </c>
      <c r="AA237" t="s">
        <v>179</v>
      </c>
      <c r="AB237" t="s">
        <v>179</v>
      </c>
      <c r="AC237" t="s">
        <v>177</v>
      </c>
      <c r="AD237" t="s">
        <v>177</v>
      </c>
      <c r="AE237" t="s">
        <v>179</v>
      </c>
      <c r="AF237" t="s">
        <v>177</v>
      </c>
      <c r="AG237" t="s">
        <v>177</v>
      </c>
      <c r="AH237" t="s">
        <v>177</v>
      </c>
      <c r="AI237" t="s">
        <v>177</v>
      </c>
      <c r="AJ237" t="s">
        <v>177</v>
      </c>
      <c r="AK237" t="s">
        <v>177</v>
      </c>
      <c r="AL237" t="s">
        <v>177</v>
      </c>
      <c r="AM237" t="s">
        <v>177</v>
      </c>
      <c r="AN237" t="s">
        <v>177</v>
      </c>
      <c r="AO237" t="s">
        <v>177</v>
      </c>
      <c r="AP237" t="s">
        <v>177</v>
      </c>
      <c r="AQ237" t="s">
        <v>177</v>
      </c>
      <c r="AR237" t="s">
        <v>179</v>
      </c>
      <c r="AS237" t="s">
        <v>181</v>
      </c>
      <c r="AT237">
        <v>0</v>
      </c>
      <c r="BE237" t="s">
        <v>205</v>
      </c>
      <c r="BF237" t="s">
        <v>177</v>
      </c>
      <c r="BG237" t="s">
        <v>177</v>
      </c>
      <c r="BH237" t="s">
        <v>177</v>
      </c>
      <c r="BI237" t="s">
        <v>177</v>
      </c>
      <c r="BJ237" t="s">
        <v>177</v>
      </c>
      <c r="BK237" t="s">
        <v>177</v>
      </c>
      <c r="BL237" t="s">
        <v>177</v>
      </c>
      <c r="BM237" t="s">
        <v>177</v>
      </c>
      <c r="BN237" t="s">
        <v>177</v>
      </c>
      <c r="BO237" t="s">
        <v>177</v>
      </c>
      <c r="BP237" t="s">
        <v>177</v>
      </c>
      <c r="BQ237" t="s">
        <v>177</v>
      </c>
      <c r="BR237" t="s">
        <v>177</v>
      </c>
      <c r="BS237" t="s">
        <v>177</v>
      </c>
      <c r="BT237">
        <f t="shared" si="44"/>
        <v>15</v>
      </c>
      <c r="BV237">
        <v>3</v>
      </c>
      <c r="BW237">
        <v>1</v>
      </c>
      <c r="BX237">
        <v>1</v>
      </c>
      <c r="BY237" t="s">
        <v>997</v>
      </c>
      <c r="BZ237" t="s">
        <v>997</v>
      </c>
      <c r="CA237" t="s">
        <v>179</v>
      </c>
      <c r="CB237" t="s">
        <v>177</v>
      </c>
      <c r="CC237" t="s">
        <v>177</v>
      </c>
      <c r="CD237" t="s">
        <v>177</v>
      </c>
      <c r="CE237" t="s">
        <v>177</v>
      </c>
      <c r="CF237" t="s">
        <v>188</v>
      </c>
      <c r="CG237">
        <v>1</v>
      </c>
      <c r="CH237" t="s">
        <v>376</v>
      </c>
      <c r="CI237" t="s">
        <v>185</v>
      </c>
      <c r="CJ237" t="s">
        <v>179</v>
      </c>
      <c r="CK237" t="s">
        <v>177</v>
      </c>
      <c r="CL237" t="s">
        <v>177</v>
      </c>
      <c r="CM237" t="s">
        <v>179</v>
      </c>
      <c r="CN237" t="s">
        <v>177</v>
      </c>
      <c r="CO237" t="s">
        <v>177</v>
      </c>
      <c r="CP237" t="s">
        <v>179</v>
      </c>
      <c r="CQ237" t="s">
        <v>177</v>
      </c>
      <c r="CR237" t="s">
        <v>177</v>
      </c>
      <c r="CS237" t="s">
        <v>177</v>
      </c>
      <c r="CW237" t="s">
        <v>179</v>
      </c>
      <c r="CX237" t="s">
        <v>177</v>
      </c>
      <c r="DA237" t="s">
        <v>177</v>
      </c>
      <c r="DB237" t="s">
        <v>177</v>
      </c>
      <c r="DC237" t="s">
        <v>177</v>
      </c>
      <c r="DD237" t="s">
        <v>177</v>
      </c>
      <c r="DE237" s="18">
        <f t="shared" si="45"/>
        <v>0</v>
      </c>
      <c r="DF237" s="23">
        <v>2</v>
      </c>
      <c r="DG237" s="26">
        <f t="shared" si="46"/>
        <v>0</v>
      </c>
      <c r="DH237" s="18" t="s">
        <v>177</v>
      </c>
      <c r="DI237" s="23">
        <v>3</v>
      </c>
      <c r="DJ237" s="26">
        <f t="shared" si="47"/>
        <v>0</v>
      </c>
      <c r="DK237" t="s">
        <v>177</v>
      </c>
      <c r="DL237" t="s">
        <v>177</v>
      </c>
      <c r="DM237" t="s">
        <v>177</v>
      </c>
      <c r="DN237" t="s">
        <v>177</v>
      </c>
      <c r="DO237" s="18">
        <f t="shared" si="57"/>
        <v>0</v>
      </c>
      <c r="DP237" s="23">
        <v>4</v>
      </c>
      <c r="DQ237" s="26">
        <f t="shared" si="48"/>
        <v>0</v>
      </c>
      <c r="DR237" t="s">
        <v>177</v>
      </c>
      <c r="DS237" s="18" t="s">
        <v>177</v>
      </c>
      <c r="DT237" s="23">
        <v>0.5</v>
      </c>
      <c r="DU237" s="26">
        <f t="shared" si="49"/>
        <v>0</v>
      </c>
      <c r="DV237" t="s">
        <v>177</v>
      </c>
      <c r="DW237" t="s">
        <v>177</v>
      </c>
      <c r="DX237" s="18">
        <f t="shared" si="50"/>
        <v>0</v>
      </c>
      <c r="DY237" s="23">
        <v>4</v>
      </c>
      <c r="DZ237" s="26">
        <f t="shared" si="51"/>
        <v>0</v>
      </c>
      <c r="EA237" t="s">
        <v>177</v>
      </c>
      <c r="EB237" s="18" t="s">
        <v>177</v>
      </c>
      <c r="EC237" s="23">
        <v>1</v>
      </c>
      <c r="ED237" s="26">
        <f t="shared" si="52"/>
        <v>0</v>
      </c>
      <c r="EE237" t="s">
        <v>177</v>
      </c>
      <c r="EF237" s="18" t="s">
        <v>177</v>
      </c>
      <c r="EG237" s="23">
        <v>1</v>
      </c>
      <c r="EH237" s="26">
        <f t="shared" si="53"/>
        <v>0</v>
      </c>
      <c r="EI237" t="s">
        <v>177</v>
      </c>
      <c r="EJ237" s="18" t="s">
        <v>177</v>
      </c>
      <c r="EK237" s="23">
        <v>0.5</v>
      </c>
      <c r="EL237" s="26">
        <f t="shared" si="54"/>
        <v>0</v>
      </c>
      <c r="EM237" t="s">
        <v>177</v>
      </c>
      <c r="EN237" s="18" t="s">
        <v>177</v>
      </c>
      <c r="EO237" s="23">
        <v>0</v>
      </c>
      <c r="EP237" s="3">
        <f t="shared" si="55"/>
        <v>0</v>
      </c>
      <c r="EQ237" s="29">
        <f t="shared" si="56"/>
        <v>0</v>
      </c>
      <c r="ER237">
        <v>1</v>
      </c>
      <c r="ES237" t="s">
        <v>316</v>
      </c>
      <c r="EV237" t="s">
        <v>186</v>
      </c>
      <c r="EW237">
        <v>0</v>
      </c>
      <c r="EY237">
        <v>1</v>
      </c>
      <c r="EZ237">
        <v>2</v>
      </c>
      <c r="FA237">
        <v>1</v>
      </c>
      <c r="FB237">
        <v>2</v>
      </c>
      <c r="FE237">
        <v>1</v>
      </c>
      <c r="FG237" t="s">
        <v>179</v>
      </c>
      <c r="FH237" t="s">
        <v>175</v>
      </c>
      <c r="FI237" t="s">
        <v>186</v>
      </c>
      <c r="FJ237" t="s">
        <v>175</v>
      </c>
      <c r="FK237" t="s">
        <v>186</v>
      </c>
      <c r="FL237" t="s">
        <v>175</v>
      </c>
      <c r="FO237" t="s">
        <v>190</v>
      </c>
      <c r="FP237" t="s">
        <v>191</v>
      </c>
      <c r="FQ237" t="s">
        <v>191</v>
      </c>
      <c r="FR237" t="s">
        <v>191</v>
      </c>
      <c r="FS237" t="s">
        <v>191</v>
      </c>
      <c r="FT237" t="s">
        <v>191</v>
      </c>
      <c r="FU237" t="s">
        <v>191</v>
      </c>
      <c r="FV237" t="s">
        <v>191</v>
      </c>
      <c r="FW237" t="s">
        <v>191</v>
      </c>
      <c r="FX237" t="s">
        <v>191</v>
      </c>
      <c r="FY237">
        <v>1</v>
      </c>
      <c r="FZ237" t="s">
        <v>179</v>
      </c>
      <c r="GA237" t="s">
        <v>2698</v>
      </c>
      <c r="GB237" t="s">
        <v>2699</v>
      </c>
      <c r="GC237" t="s">
        <v>2700</v>
      </c>
      <c r="GD237" t="s">
        <v>1349</v>
      </c>
      <c r="GE237" t="s">
        <v>1689</v>
      </c>
      <c r="GX237">
        <v>39728981</v>
      </c>
      <c r="GY237" t="s">
        <v>2701</v>
      </c>
      <c r="GZ237" t="s">
        <v>2702</v>
      </c>
      <c r="HB237">
        <v>236</v>
      </c>
    </row>
    <row r="238" spans="1:210" x14ac:dyDescent="0.25">
      <c r="A238" t="s">
        <v>2703</v>
      </c>
      <c r="B238" t="s">
        <v>2704</v>
      </c>
      <c r="F238" t="s">
        <v>167</v>
      </c>
      <c r="G238" t="s">
        <v>2582</v>
      </c>
      <c r="H238" t="s">
        <v>169</v>
      </c>
      <c r="I238" t="s">
        <v>170</v>
      </c>
      <c r="J238" t="s">
        <v>482</v>
      </c>
      <c r="K238" t="s">
        <v>2705</v>
      </c>
      <c r="L238" t="s">
        <v>2706</v>
      </c>
      <c r="M238">
        <v>2</v>
      </c>
      <c r="N238">
        <v>2</v>
      </c>
      <c r="O238">
        <v>2</v>
      </c>
      <c r="P238" t="s">
        <v>232</v>
      </c>
      <c r="Q238" t="s">
        <v>187</v>
      </c>
      <c r="R238" t="s">
        <v>186</v>
      </c>
      <c r="S238" t="s">
        <v>175</v>
      </c>
      <c r="T238" t="s">
        <v>177</v>
      </c>
      <c r="U238">
        <v>0</v>
      </c>
      <c r="V238">
        <v>0</v>
      </c>
      <c r="W238">
        <v>1</v>
      </c>
      <c r="X238">
        <v>1</v>
      </c>
      <c r="Y238" t="s">
        <v>3357</v>
      </c>
      <c r="Z238" t="s">
        <v>177</v>
      </c>
      <c r="AA238" t="s">
        <v>179</v>
      </c>
      <c r="AB238" t="s">
        <v>179</v>
      </c>
      <c r="AC238" t="s">
        <v>177</v>
      </c>
      <c r="AD238" t="s">
        <v>177</v>
      </c>
      <c r="AE238" t="s">
        <v>179</v>
      </c>
      <c r="AF238" t="s">
        <v>177</v>
      </c>
      <c r="AG238" t="s">
        <v>177</v>
      </c>
      <c r="AH238" t="s">
        <v>177</v>
      </c>
      <c r="AI238" t="s">
        <v>177</v>
      </c>
      <c r="AJ238" t="s">
        <v>177</v>
      </c>
      <c r="AK238" t="s">
        <v>177</v>
      </c>
      <c r="AL238" t="s">
        <v>177</v>
      </c>
      <c r="AM238" t="s">
        <v>177</v>
      </c>
      <c r="AN238" t="s">
        <v>177</v>
      </c>
      <c r="AO238" t="s">
        <v>177</v>
      </c>
      <c r="AP238" t="s">
        <v>177</v>
      </c>
      <c r="AQ238" t="s">
        <v>177</v>
      </c>
      <c r="AR238" t="s">
        <v>179</v>
      </c>
      <c r="AS238" t="s">
        <v>180</v>
      </c>
      <c r="AT238">
        <v>0</v>
      </c>
      <c r="BE238" t="s">
        <v>205</v>
      </c>
      <c r="BF238" t="s">
        <v>177</v>
      </c>
      <c r="BG238" t="s">
        <v>177</v>
      </c>
      <c r="BH238" t="s">
        <v>177</v>
      </c>
      <c r="BI238" t="s">
        <v>177</v>
      </c>
      <c r="BJ238" t="s">
        <v>177</v>
      </c>
      <c r="BK238" t="s">
        <v>177</v>
      </c>
      <c r="BL238" t="s">
        <v>177</v>
      </c>
      <c r="BM238" t="s">
        <v>177</v>
      </c>
      <c r="BN238" t="s">
        <v>177</v>
      </c>
      <c r="BO238" t="s">
        <v>177</v>
      </c>
      <c r="BP238" t="s">
        <v>177</v>
      </c>
      <c r="BQ238" t="s">
        <v>177</v>
      </c>
      <c r="BR238" t="s">
        <v>177</v>
      </c>
      <c r="BS238" t="s">
        <v>177</v>
      </c>
      <c r="BT238">
        <f t="shared" si="44"/>
        <v>15</v>
      </c>
      <c r="BV238">
        <v>3</v>
      </c>
      <c r="BW238">
        <v>1</v>
      </c>
      <c r="BX238">
        <v>1</v>
      </c>
      <c r="BY238" t="s">
        <v>180</v>
      </c>
      <c r="BZ238" t="s">
        <v>180</v>
      </c>
      <c r="CA238" t="s">
        <v>177</v>
      </c>
      <c r="CB238" t="s">
        <v>177</v>
      </c>
      <c r="CC238" t="s">
        <v>177</v>
      </c>
      <c r="CD238" t="s">
        <v>177</v>
      </c>
      <c r="CE238" t="s">
        <v>177</v>
      </c>
      <c r="CF238" t="s">
        <v>177</v>
      </c>
      <c r="CG238">
        <v>1</v>
      </c>
      <c r="CH238" t="s">
        <v>288</v>
      </c>
      <c r="CI238" t="s">
        <v>207</v>
      </c>
      <c r="CJ238" t="s">
        <v>179</v>
      </c>
      <c r="CK238" t="s">
        <v>177</v>
      </c>
      <c r="CL238" t="s">
        <v>177</v>
      </c>
      <c r="CM238" t="s">
        <v>179</v>
      </c>
      <c r="CN238" t="s">
        <v>177</v>
      </c>
      <c r="CO238" t="s">
        <v>179</v>
      </c>
      <c r="CP238" t="s">
        <v>177</v>
      </c>
      <c r="CQ238" t="s">
        <v>177</v>
      </c>
      <c r="CR238" t="s">
        <v>177</v>
      </c>
      <c r="CS238" t="s">
        <v>177</v>
      </c>
      <c r="CW238" t="s">
        <v>179</v>
      </c>
      <c r="CX238" t="s">
        <v>175</v>
      </c>
      <c r="DA238" t="s">
        <v>177</v>
      </c>
      <c r="DB238" t="s">
        <v>177</v>
      </c>
      <c r="DC238" t="s">
        <v>177</v>
      </c>
      <c r="DD238" t="s">
        <v>177</v>
      </c>
      <c r="DE238" s="18">
        <f t="shared" si="45"/>
        <v>0</v>
      </c>
      <c r="DF238" s="23">
        <v>2</v>
      </c>
      <c r="DG238" s="26">
        <f t="shared" si="46"/>
        <v>0</v>
      </c>
      <c r="DH238" s="18" t="s">
        <v>177</v>
      </c>
      <c r="DI238" s="23">
        <v>3</v>
      </c>
      <c r="DJ238" s="26">
        <f t="shared" si="47"/>
        <v>0</v>
      </c>
      <c r="DK238" t="s">
        <v>177</v>
      </c>
      <c r="DL238" t="s">
        <v>177</v>
      </c>
      <c r="DM238" t="s">
        <v>177</v>
      </c>
      <c r="DN238" t="s">
        <v>177</v>
      </c>
      <c r="DO238" s="18">
        <f t="shared" si="57"/>
        <v>0</v>
      </c>
      <c r="DP238" s="23">
        <v>4</v>
      </c>
      <c r="DQ238" s="26">
        <f t="shared" si="48"/>
        <v>0</v>
      </c>
      <c r="DR238" t="s">
        <v>177</v>
      </c>
      <c r="DS238" s="18" t="s">
        <v>177</v>
      </c>
      <c r="DT238" s="23">
        <v>0.5</v>
      </c>
      <c r="DU238" s="26">
        <f t="shared" si="49"/>
        <v>0</v>
      </c>
      <c r="DV238" t="s">
        <v>177</v>
      </c>
      <c r="DW238" t="s">
        <v>177</v>
      </c>
      <c r="DX238" s="18">
        <f t="shared" si="50"/>
        <v>0</v>
      </c>
      <c r="DY238" s="23">
        <v>4</v>
      </c>
      <c r="DZ238" s="26">
        <f t="shared" si="51"/>
        <v>0</v>
      </c>
      <c r="EA238" t="s">
        <v>177</v>
      </c>
      <c r="EB238" s="18" t="s">
        <v>177</v>
      </c>
      <c r="EC238" s="23">
        <v>1</v>
      </c>
      <c r="ED238" s="26">
        <f t="shared" si="52"/>
        <v>0</v>
      </c>
      <c r="EE238" t="s">
        <v>177</v>
      </c>
      <c r="EF238" s="18" t="s">
        <v>177</v>
      </c>
      <c r="EG238" s="23">
        <v>1</v>
      </c>
      <c r="EH238" s="26">
        <f t="shared" si="53"/>
        <v>0</v>
      </c>
      <c r="EI238" t="s">
        <v>177</v>
      </c>
      <c r="EJ238" s="18" t="s">
        <v>177</v>
      </c>
      <c r="EK238" s="23">
        <v>0.5</v>
      </c>
      <c r="EL238" s="26">
        <f t="shared" si="54"/>
        <v>0</v>
      </c>
      <c r="EM238" t="s">
        <v>177</v>
      </c>
      <c r="EN238" s="18" t="s">
        <v>177</v>
      </c>
      <c r="EO238" s="23">
        <v>0</v>
      </c>
      <c r="EP238" s="3">
        <f t="shared" si="55"/>
        <v>0</v>
      </c>
      <c r="EQ238" s="29">
        <f t="shared" si="56"/>
        <v>0</v>
      </c>
      <c r="ER238">
        <v>1</v>
      </c>
      <c r="ES238" t="s">
        <v>316</v>
      </c>
      <c r="EV238" t="s">
        <v>187</v>
      </c>
      <c r="EW238">
        <v>1</v>
      </c>
      <c r="EX238">
        <v>2</v>
      </c>
      <c r="EY238">
        <v>0</v>
      </c>
      <c r="FA238">
        <v>1</v>
      </c>
      <c r="FB238">
        <v>1</v>
      </c>
      <c r="FE238">
        <v>1</v>
      </c>
      <c r="FG238" t="s">
        <v>179</v>
      </c>
      <c r="FH238" t="s">
        <v>175</v>
      </c>
      <c r="FI238" t="s">
        <v>186</v>
      </c>
      <c r="FJ238" t="s">
        <v>186</v>
      </c>
      <c r="FK238" t="s">
        <v>179</v>
      </c>
      <c r="FL238" t="s">
        <v>175</v>
      </c>
      <c r="FO238" t="s">
        <v>190</v>
      </c>
      <c r="FP238" t="s">
        <v>191</v>
      </c>
      <c r="FQ238" t="s">
        <v>191</v>
      </c>
      <c r="FR238" t="s">
        <v>191</v>
      </c>
      <c r="FS238" t="s">
        <v>191</v>
      </c>
      <c r="FT238" t="s">
        <v>191</v>
      </c>
      <c r="FU238" t="s">
        <v>191</v>
      </c>
      <c r="FV238" t="s">
        <v>191</v>
      </c>
      <c r="FW238" t="s">
        <v>191</v>
      </c>
      <c r="FX238" t="s">
        <v>191</v>
      </c>
      <c r="FY238">
        <v>1</v>
      </c>
      <c r="FZ238" t="s">
        <v>175</v>
      </c>
      <c r="GA238" t="s">
        <v>2707</v>
      </c>
      <c r="GB238" t="s">
        <v>2708</v>
      </c>
      <c r="GC238" t="s">
        <v>2709</v>
      </c>
      <c r="GD238" t="s">
        <v>2710</v>
      </c>
      <c r="GE238" t="s">
        <v>870</v>
      </c>
      <c r="GX238">
        <v>39728982</v>
      </c>
      <c r="GY238" t="s">
        <v>2711</v>
      </c>
      <c r="GZ238" t="s">
        <v>2712</v>
      </c>
      <c r="HB238">
        <v>237</v>
      </c>
    </row>
    <row r="239" spans="1:210" x14ac:dyDescent="0.25">
      <c r="A239" t="s">
        <v>2713</v>
      </c>
      <c r="B239" t="s">
        <v>2714</v>
      </c>
      <c r="F239" t="s">
        <v>167</v>
      </c>
      <c r="G239" t="s">
        <v>2582</v>
      </c>
      <c r="H239" t="s">
        <v>169</v>
      </c>
      <c r="I239" t="s">
        <v>170</v>
      </c>
      <c r="J239" t="s">
        <v>482</v>
      </c>
      <c r="K239" t="s">
        <v>2715</v>
      </c>
      <c r="L239" t="s">
        <v>2716</v>
      </c>
      <c r="M239">
        <v>2</v>
      </c>
      <c r="N239">
        <v>2</v>
      </c>
      <c r="O239">
        <v>2</v>
      </c>
      <c r="P239" t="s">
        <v>176</v>
      </c>
      <c r="Q239" t="s">
        <v>175</v>
      </c>
      <c r="R239" t="s">
        <v>188</v>
      </c>
      <c r="S239" t="s">
        <v>179</v>
      </c>
      <c r="T239" t="s">
        <v>177</v>
      </c>
      <c r="U239">
        <v>0</v>
      </c>
      <c r="V239">
        <v>0</v>
      </c>
      <c r="W239">
        <v>1</v>
      </c>
      <c r="X239">
        <v>1</v>
      </c>
      <c r="Y239" t="s">
        <v>3360</v>
      </c>
      <c r="Z239" t="s">
        <v>177</v>
      </c>
      <c r="AA239" t="s">
        <v>179</v>
      </c>
      <c r="AB239" t="s">
        <v>179</v>
      </c>
      <c r="AC239" t="s">
        <v>177</v>
      </c>
      <c r="AD239" t="s">
        <v>177</v>
      </c>
      <c r="AE239" t="s">
        <v>179</v>
      </c>
      <c r="AF239" t="s">
        <v>177</v>
      </c>
      <c r="AG239" t="s">
        <v>177</v>
      </c>
      <c r="AH239" t="s">
        <v>177</v>
      </c>
      <c r="AI239" t="s">
        <v>177</v>
      </c>
      <c r="AJ239" t="s">
        <v>177</v>
      </c>
      <c r="AK239" t="s">
        <v>177</v>
      </c>
      <c r="AL239" t="s">
        <v>177</v>
      </c>
      <c r="AM239" t="s">
        <v>177</v>
      </c>
      <c r="AN239" t="s">
        <v>177</v>
      </c>
      <c r="AO239" t="s">
        <v>177</v>
      </c>
      <c r="AP239" t="s">
        <v>177</v>
      </c>
      <c r="AQ239" t="s">
        <v>177</v>
      </c>
      <c r="AR239" t="s">
        <v>179</v>
      </c>
      <c r="AS239" t="s">
        <v>314</v>
      </c>
      <c r="AT239">
        <v>0</v>
      </c>
      <c r="BE239" t="s">
        <v>181</v>
      </c>
      <c r="BF239" t="s">
        <v>177</v>
      </c>
      <c r="BG239" t="s">
        <v>177</v>
      </c>
      <c r="BH239" t="s">
        <v>177</v>
      </c>
      <c r="BI239" t="s">
        <v>186</v>
      </c>
      <c r="BJ239" t="s">
        <v>177</v>
      </c>
      <c r="BK239" t="s">
        <v>177</v>
      </c>
      <c r="BL239" t="s">
        <v>177</v>
      </c>
      <c r="BM239" t="s">
        <v>177</v>
      </c>
      <c r="BN239" t="s">
        <v>177</v>
      </c>
      <c r="BO239" t="s">
        <v>177</v>
      </c>
      <c r="BP239" t="s">
        <v>177</v>
      </c>
      <c r="BQ239" t="s">
        <v>177</v>
      </c>
      <c r="BR239" t="s">
        <v>177</v>
      </c>
      <c r="BS239" t="s">
        <v>175</v>
      </c>
      <c r="BT239">
        <f t="shared" si="44"/>
        <v>25</v>
      </c>
      <c r="BV239">
        <v>3</v>
      </c>
      <c r="BW239">
        <v>1</v>
      </c>
      <c r="BX239">
        <v>1</v>
      </c>
      <c r="BY239" t="s">
        <v>413</v>
      </c>
      <c r="BZ239" t="s">
        <v>206</v>
      </c>
      <c r="CA239" t="s">
        <v>177</v>
      </c>
      <c r="CB239" t="s">
        <v>177</v>
      </c>
      <c r="CC239" t="s">
        <v>177</v>
      </c>
      <c r="CD239" t="s">
        <v>177</v>
      </c>
      <c r="CE239" t="s">
        <v>177</v>
      </c>
      <c r="CF239" t="s">
        <v>177</v>
      </c>
      <c r="CG239">
        <v>1</v>
      </c>
      <c r="CH239" t="s">
        <v>461</v>
      </c>
      <c r="CI239" t="s">
        <v>207</v>
      </c>
      <c r="CJ239" t="s">
        <v>179</v>
      </c>
      <c r="CK239" t="s">
        <v>177</v>
      </c>
      <c r="CL239" t="s">
        <v>177</v>
      </c>
      <c r="CM239" t="s">
        <v>179</v>
      </c>
      <c r="CN239" t="s">
        <v>177</v>
      </c>
      <c r="CO239" t="s">
        <v>179</v>
      </c>
      <c r="CP239" t="s">
        <v>177</v>
      </c>
      <c r="CQ239" t="s">
        <v>177</v>
      </c>
      <c r="CR239" t="s">
        <v>177</v>
      </c>
      <c r="CS239" t="s">
        <v>177</v>
      </c>
      <c r="CW239" t="s">
        <v>175</v>
      </c>
      <c r="CX239" t="s">
        <v>186</v>
      </c>
      <c r="DA239" t="s">
        <v>177</v>
      </c>
      <c r="DB239" t="s">
        <v>179</v>
      </c>
      <c r="DC239" t="s">
        <v>177</v>
      </c>
      <c r="DD239" t="s">
        <v>177</v>
      </c>
      <c r="DE239" s="18">
        <f t="shared" si="45"/>
        <v>1</v>
      </c>
      <c r="DF239" s="23">
        <v>2</v>
      </c>
      <c r="DG239" s="26">
        <f t="shared" si="46"/>
        <v>2</v>
      </c>
      <c r="DH239" s="18" t="s">
        <v>177</v>
      </c>
      <c r="DI239" s="23">
        <v>3</v>
      </c>
      <c r="DJ239" s="26">
        <f t="shared" si="47"/>
        <v>0</v>
      </c>
      <c r="DK239" t="s">
        <v>177</v>
      </c>
      <c r="DL239" t="s">
        <v>177</v>
      </c>
      <c r="DM239" t="s">
        <v>177</v>
      </c>
      <c r="DN239" t="s">
        <v>177</v>
      </c>
      <c r="DO239" s="18">
        <f t="shared" si="57"/>
        <v>0</v>
      </c>
      <c r="DP239" s="23">
        <v>4</v>
      </c>
      <c r="DQ239" s="26">
        <f t="shared" si="48"/>
        <v>0</v>
      </c>
      <c r="DR239" t="s">
        <v>177</v>
      </c>
      <c r="DS239" s="18" t="s">
        <v>177</v>
      </c>
      <c r="DT239" s="23">
        <v>0.5</v>
      </c>
      <c r="DU239" s="26">
        <f t="shared" si="49"/>
        <v>0</v>
      </c>
      <c r="DV239" t="s">
        <v>177</v>
      </c>
      <c r="DW239" t="s">
        <v>177</v>
      </c>
      <c r="DX239" s="18">
        <f t="shared" si="50"/>
        <v>0</v>
      </c>
      <c r="DY239" s="23">
        <v>4</v>
      </c>
      <c r="DZ239" s="26">
        <f t="shared" si="51"/>
        <v>0</v>
      </c>
      <c r="EA239" t="s">
        <v>177</v>
      </c>
      <c r="EB239" s="18" t="s">
        <v>177</v>
      </c>
      <c r="EC239" s="23">
        <v>1</v>
      </c>
      <c r="ED239" s="26">
        <f t="shared" si="52"/>
        <v>0</v>
      </c>
      <c r="EE239" t="s">
        <v>177</v>
      </c>
      <c r="EF239" s="18" t="s">
        <v>177</v>
      </c>
      <c r="EG239" s="23">
        <v>1</v>
      </c>
      <c r="EH239" s="26">
        <f t="shared" si="53"/>
        <v>0</v>
      </c>
      <c r="EI239" t="s">
        <v>177</v>
      </c>
      <c r="EJ239" s="18" t="s">
        <v>177</v>
      </c>
      <c r="EK239" s="23">
        <v>0.5</v>
      </c>
      <c r="EL239" s="26">
        <f t="shared" si="54"/>
        <v>0</v>
      </c>
      <c r="EM239" t="s">
        <v>177</v>
      </c>
      <c r="EN239" s="18" t="s">
        <v>177</v>
      </c>
      <c r="EO239" s="23">
        <v>0</v>
      </c>
      <c r="EP239" s="3">
        <f t="shared" si="55"/>
        <v>2</v>
      </c>
      <c r="EQ239" s="29">
        <f t="shared" si="56"/>
        <v>1</v>
      </c>
      <c r="ER239">
        <v>1</v>
      </c>
      <c r="ES239" t="s">
        <v>189</v>
      </c>
      <c r="EV239" t="s">
        <v>186</v>
      </c>
      <c r="EW239">
        <v>1</v>
      </c>
      <c r="EX239">
        <v>1</v>
      </c>
      <c r="EY239">
        <v>1</v>
      </c>
      <c r="EZ239">
        <v>3</v>
      </c>
      <c r="FA239">
        <v>1</v>
      </c>
      <c r="FB239">
        <v>3</v>
      </c>
      <c r="FE239">
        <v>1</v>
      </c>
      <c r="FG239" t="s">
        <v>175</v>
      </c>
      <c r="FH239" t="s">
        <v>186</v>
      </c>
      <c r="FI239" t="s">
        <v>179</v>
      </c>
      <c r="FJ239" t="s">
        <v>175</v>
      </c>
      <c r="FK239" t="s">
        <v>175</v>
      </c>
      <c r="FL239" t="s">
        <v>186</v>
      </c>
      <c r="FO239" t="s">
        <v>190</v>
      </c>
      <c r="FP239" t="s">
        <v>191</v>
      </c>
      <c r="FQ239" t="s">
        <v>191</v>
      </c>
      <c r="FR239" t="s">
        <v>191</v>
      </c>
      <c r="FS239" t="s">
        <v>191</v>
      </c>
      <c r="FT239" t="s">
        <v>191</v>
      </c>
      <c r="FU239" t="s">
        <v>191</v>
      </c>
      <c r="FV239" t="s">
        <v>191</v>
      </c>
      <c r="FW239" t="s">
        <v>191</v>
      </c>
      <c r="FX239" t="s">
        <v>191</v>
      </c>
      <c r="FY239">
        <v>0</v>
      </c>
      <c r="FZ239" t="s">
        <v>175</v>
      </c>
      <c r="GA239" t="s">
        <v>2717</v>
      </c>
      <c r="GB239" t="s">
        <v>2718</v>
      </c>
      <c r="GC239" t="s">
        <v>2719</v>
      </c>
      <c r="GD239" t="s">
        <v>2710</v>
      </c>
      <c r="GE239" t="s">
        <v>2720</v>
      </c>
      <c r="GX239">
        <v>39728984</v>
      </c>
      <c r="GY239" t="s">
        <v>2721</v>
      </c>
      <c r="GZ239" t="s">
        <v>2722</v>
      </c>
      <c r="HB239">
        <v>238</v>
      </c>
    </row>
    <row r="240" spans="1:210" x14ac:dyDescent="0.25">
      <c r="A240" t="s">
        <v>2723</v>
      </c>
      <c r="B240" t="s">
        <v>2724</v>
      </c>
      <c r="F240" t="s">
        <v>167</v>
      </c>
      <c r="G240" t="s">
        <v>2582</v>
      </c>
      <c r="H240" t="s">
        <v>169</v>
      </c>
      <c r="I240" t="s">
        <v>170</v>
      </c>
      <c r="J240" t="s">
        <v>482</v>
      </c>
      <c r="K240" t="s">
        <v>2725</v>
      </c>
      <c r="L240" t="s">
        <v>2726</v>
      </c>
      <c r="M240">
        <v>2</v>
      </c>
      <c r="N240">
        <v>2</v>
      </c>
      <c r="O240">
        <v>2</v>
      </c>
      <c r="P240" t="s">
        <v>233</v>
      </c>
      <c r="Q240" t="s">
        <v>175</v>
      </c>
      <c r="R240" t="s">
        <v>264</v>
      </c>
      <c r="S240" t="s">
        <v>175</v>
      </c>
      <c r="T240" t="s">
        <v>177</v>
      </c>
      <c r="U240">
        <v>1</v>
      </c>
      <c r="V240">
        <v>0</v>
      </c>
      <c r="W240">
        <v>1</v>
      </c>
      <c r="X240">
        <v>1</v>
      </c>
      <c r="Y240" t="s">
        <v>3357</v>
      </c>
      <c r="Z240" t="s">
        <v>177</v>
      </c>
      <c r="AA240" t="s">
        <v>179</v>
      </c>
      <c r="AB240" t="s">
        <v>179</v>
      </c>
      <c r="AC240" t="s">
        <v>177</v>
      </c>
      <c r="AD240" t="s">
        <v>177</v>
      </c>
      <c r="AE240" t="s">
        <v>179</v>
      </c>
      <c r="AF240" t="s">
        <v>177</v>
      </c>
      <c r="AG240" t="s">
        <v>177</v>
      </c>
      <c r="AH240" t="s">
        <v>177</v>
      </c>
      <c r="AI240" t="s">
        <v>177</v>
      </c>
      <c r="AJ240" t="s">
        <v>177</v>
      </c>
      <c r="AK240" t="s">
        <v>177</v>
      </c>
      <c r="AL240" t="s">
        <v>177</v>
      </c>
      <c r="AM240" t="s">
        <v>177</v>
      </c>
      <c r="AN240" t="s">
        <v>177</v>
      </c>
      <c r="AO240" t="s">
        <v>177</v>
      </c>
      <c r="AP240" t="s">
        <v>177</v>
      </c>
      <c r="AQ240" t="s">
        <v>177</v>
      </c>
      <c r="AR240" t="s">
        <v>179</v>
      </c>
      <c r="AS240" t="s">
        <v>180</v>
      </c>
      <c r="AT240">
        <v>0</v>
      </c>
      <c r="BE240" t="s">
        <v>275</v>
      </c>
      <c r="BF240" t="s">
        <v>177</v>
      </c>
      <c r="BG240" t="s">
        <v>177</v>
      </c>
      <c r="BH240" t="s">
        <v>177</v>
      </c>
      <c r="BI240" t="s">
        <v>186</v>
      </c>
      <c r="BJ240" t="s">
        <v>177</v>
      </c>
      <c r="BK240" t="s">
        <v>177</v>
      </c>
      <c r="BL240" t="s">
        <v>177</v>
      </c>
      <c r="BM240" t="s">
        <v>177</v>
      </c>
      <c r="BN240" t="s">
        <v>177</v>
      </c>
      <c r="BO240" t="s">
        <v>177</v>
      </c>
      <c r="BP240" t="s">
        <v>177</v>
      </c>
      <c r="BQ240" t="s">
        <v>177</v>
      </c>
      <c r="BR240" t="s">
        <v>177</v>
      </c>
      <c r="BS240" t="s">
        <v>177</v>
      </c>
      <c r="BT240">
        <f t="shared" si="44"/>
        <v>21</v>
      </c>
      <c r="BV240">
        <v>3</v>
      </c>
      <c r="BW240">
        <v>1</v>
      </c>
      <c r="BX240">
        <v>1</v>
      </c>
      <c r="BY240" t="s">
        <v>650</v>
      </c>
      <c r="BZ240" t="s">
        <v>204</v>
      </c>
      <c r="CA240" t="s">
        <v>177</v>
      </c>
      <c r="CB240" t="s">
        <v>177</v>
      </c>
      <c r="CC240" t="s">
        <v>179</v>
      </c>
      <c r="CD240" t="s">
        <v>177</v>
      </c>
      <c r="CE240" t="s">
        <v>177</v>
      </c>
      <c r="CF240" t="s">
        <v>186</v>
      </c>
      <c r="CG240">
        <v>1</v>
      </c>
      <c r="CH240" t="s">
        <v>288</v>
      </c>
      <c r="CI240" t="s">
        <v>207</v>
      </c>
      <c r="CJ240" t="s">
        <v>179</v>
      </c>
      <c r="CK240" t="s">
        <v>177</v>
      </c>
      <c r="CL240" t="s">
        <v>177</v>
      </c>
      <c r="CM240" t="s">
        <v>179</v>
      </c>
      <c r="CN240" t="s">
        <v>177</v>
      </c>
      <c r="CO240" t="s">
        <v>179</v>
      </c>
      <c r="CP240" t="s">
        <v>177</v>
      </c>
      <c r="CQ240" t="s">
        <v>177</v>
      </c>
      <c r="CR240" t="s">
        <v>177</v>
      </c>
      <c r="CS240" t="s">
        <v>177</v>
      </c>
      <c r="CW240" t="s">
        <v>175</v>
      </c>
      <c r="CX240" t="s">
        <v>186</v>
      </c>
      <c r="DA240" t="s">
        <v>177</v>
      </c>
      <c r="DB240" t="s">
        <v>177</v>
      </c>
      <c r="DC240" t="s">
        <v>177</v>
      </c>
      <c r="DD240" t="s">
        <v>177</v>
      </c>
      <c r="DE240" s="18">
        <f t="shared" si="45"/>
        <v>0</v>
      </c>
      <c r="DF240" s="23">
        <v>2</v>
      </c>
      <c r="DG240" s="26">
        <f t="shared" si="46"/>
        <v>0</v>
      </c>
      <c r="DH240" s="18" t="s">
        <v>177</v>
      </c>
      <c r="DI240" s="23">
        <v>3</v>
      </c>
      <c r="DJ240" s="26">
        <f t="shared" si="47"/>
        <v>0</v>
      </c>
      <c r="DK240" t="s">
        <v>177</v>
      </c>
      <c r="DL240" t="s">
        <v>177</v>
      </c>
      <c r="DM240" t="s">
        <v>177</v>
      </c>
      <c r="DN240" t="s">
        <v>177</v>
      </c>
      <c r="DO240" s="18">
        <f t="shared" si="57"/>
        <v>0</v>
      </c>
      <c r="DP240" s="23">
        <v>4</v>
      </c>
      <c r="DQ240" s="26">
        <f t="shared" si="48"/>
        <v>0</v>
      </c>
      <c r="DR240" t="s">
        <v>177</v>
      </c>
      <c r="DS240" s="18" t="s">
        <v>177</v>
      </c>
      <c r="DT240" s="23">
        <v>0.5</v>
      </c>
      <c r="DU240" s="26">
        <f t="shared" si="49"/>
        <v>0</v>
      </c>
      <c r="DV240" t="s">
        <v>177</v>
      </c>
      <c r="DW240" t="s">
        <v>177</v>
      </c>
      <c r="DX240" s="18">
        <f t="shared" si="50"/>
        <v>0</v>
      </c>
      <c r="DY240" s="23">
        <v>4</v>
      </c>
      <c r="DZ240" s="26">
        <f t="shared" si="51"/>
        <v>0</v>
      </c>
      <c r="EA240" t="s">
        <v>177</v>
      </c>
      <c r="EB240" s="18" t="s">
        <v>177</v>
      </c>
      <c r="EC240" s="23">
        <v>1</v>
      </c>
      <c r="ED240" s="26">
        <f t="shared" si="52"/>
        <v>0</v>
      </c>
      <c r="EE240" t="s">
        <v>177</v>
      </c>
      <c r="EF240" s="18" t="s">
        <v>177</v>
      </c>
      <c r="EG240" s="23">
        <v>1</v>
      </c>
      <c r="EH240" s="26">
        <f t="shared" si="53"/>
        <v>0</v>
      </c>
      <c r="EI240" t="s">
        <v>177</v>
      </c>
      <c r="EJ240" s="18" t="s">
        <v>177</v>
      </c>
      <c r="EK240" s="23">
        <v>0.5</v>
      </c>
      <c r="EL240" s="26">
        <f t="shared" si="54"/>
        <v>0</v>
      </c>
      <c r="EM240" t="s">
        <v>177</v>
      </c>
      <c r="EN240" s="18" t="s">
        <v>177</v>
      </c>
      <c r="EO240" s="23">
        <v>0</v>
      </c>
      <c r="EP240" s="3">
        <f t="shared" si="55"/>
        <v>0</v>
      </c>
      <c r="EQ240" s="29">
        <f t="shared" si="56"/>
        <v>0</v>
      </c>
      <c r="ER240">
        <v>1</v>
      </c>
      <c r="ES240" t="s">
        <v>316</v>
      </c>
      <c r="EV240" t="s">
        <v>187</v>
      </c>
      <c r="EW240">
        <v>1</v>
      </c>
      <c r="EX240">
        <v>3</v>
      </c>
      <c r="EY240">
        <v>1</v>
      </c>
      <c r="EZ240">
        <v>2</v>
      </c>
      <c r="FA240">
        <v>1</v>
      </c>
      <c r="FB240">
        <v>1</v>
      </c>
      <c r="FE240">
        <v>1</v>
      </c>
      <c r="FG240" t="s">
        <v>175</v>
      </c>
      <c r="FH240" t="s">
        <v>179</v>
      </c>
      <c r="FI240" t="s">
        <v>186</v>
      </c>
      <c r="FJ240" t="s">
        <v>175</v>
      </c>
      <c r="FK240" t="s">
        <v>175</v>
      </c>
      <c r="FL240" t="s">
        <v>175</v>
      </c>
      <c r="FO240" t="s">
        <v>190</v>
      </c>
      <c r="FP240" t="s">
        <v>191</v>
      </c>
      <c r="FQ240" t="s">
        <v>191</v>
      </c>
      <c r="FR240" t="s">
        <v>191</v>
      </c>
      <c r="FS240" t="s">
        <v>191</v>
      </c>
      <c r="FT240" t="s">
        <v>191</v>
      </c>
      <c r="FU240" t="s">
        <v>191</v>
      </c>
      <c r="FV240" t="s">
        <v>191</v>
      </c>
      <c r="FW240" t="s">
        <v>191</v>
      </c>
      <c r="FX240" t="s">
        <v>191</v>
      </c>
      <c r="FY240">
        <v>1</v>
      </c>
      <c r="FZ240" t="s">
        <v>179</v>
      </c>
      <c r="GA240" t="s">
        <v>2727</v>
      </c>
      <c r="GB240" t="s">
        <v>2728</v>
      </c>
      <c r="GC240" t="s">
        <v>2729</v>
      </c>
      <c r="GD240" t="s">
        <v>2730</v>
      </c>
      <c r="GE240" t="s">
        <v>837</v>
      </c>
      <c r="GX240">
        <v>39728986</v>
      </c>
      <c r="GY240" t="s">
        <v>2731</v>
      </c>
      <c r="GZ240" t="s">
        <v>2732</v>
      </c>
      <c r="HB240">
        <v>239</v>
      </c>
    </row>
    <row r="241" spans="1:210" x14ac:dyDescent="0.25">
      <c r="A241" t="s">
        <v>2733</v>
      </c>
      <c r="B241" t="s">
        <v>2734</v>
      </c>
      <c r="F241" t="s">
        <v>167</v>
      </c>
      <c r="G241" t="s">
        <v>2735</v>
      </c>
      <c r="H241" t="s">
        <v>169</v>
      </c>
      <c r="I241" t="s">
        <v>170</v>
      </c>
      <c r="J241" t="s">
        <v>482</v>
      </c>
      <c r="K241" t="s">
        <v>2736</v>
      </c>
      <c r="L241" t="s">
        <v>2737</v>
      </c>
      <c r="M241">
        <v>2</v>
      </c>
      <c r="N241">
        <v>1</v>
      </c>
      <c r="O241">
        <v>2</v>
      </c>
      <c r="P241" t="s">
        <v>187</v>
      </c>
      <c r="Q241" t="s">
        <v>179</v>
      </c>
      <c r="R241" t="s">
        <v>179</v>
      </c>
      <c r="S241" t="s">
        <v>175</v>
      </c>
      <c r="T241" t="s">
        <v>177</v>
      </c>
      <c r="U241">
        <v>0</v>
      </c>
      <c r="V241">
        <v>1</v>
      </c>
      <c r="W241">
        <v>1</v>
      </c>
      <c r="X241">
        <v>2</v>
      </c>
      <c r="Y241" t="s">
        <v>3357</v>
      </c>
      <c r="Z241" t="s">
        <v>177</v>
      </c>
      <c r="AA241" t="s">
        <v>179</v>
      </c>
      <c r="AB241" t="s">
        <v>179</v>
      </c>
      <c r="AC241" t="s">
        <v>177</v>
      </c>
      <c r="AD241" t="s">
        <v>177</v>
      </c>
      <c r="AE241" t="s">
        <v>179</v>
      </c>
      <c r="AF241" t="s">
        <v>177</v>
      </c>
      <c r="AG241" t="s">
        <v>177</v>
      </c>
      <c r="AH241" t="s">
        <v>177</v>
      </c>
      <c r="AI241" t="s">
        <v>177</v>
      </c>
      <c r="AJ241" t="s">
        <v>177</v>
      </c>
      <c r="AK241" t="s">
        <v>177</v>
      </c>
      <c r="AL241" t="s">
        <v>177</v>
      </c>
      <c r="AM241" t="s">
        <v>177</v>
      </c>
      <c r="AN241" t="s">
        <v>177</v>
      </c>
      <c r="AO241" t="s">
        <v>177</v>
      </c>
      <c r="AP241" t="s">
        <v>177</v>
      </c>
      <c r="AQ241" t="s">
        <v>177</v>
      </c>
      <c r="AR241" t="s">
        <v>179</v>
      </c>
      <c r="AS241" t="s">
        <v>314</v>
      </c>
      <c r="AT241">
        <v>0</v>
      </c>
      <c r="BE241" t="s">
        <v>181</v>
      </c>
      <c r="BF241" t="s">
        <v>177</v>
      </c>
      <c r="BG241" t="s">
        <v>177</v>
      </c>
      <c r="BH241" t="s">
        <v>177</v>
      </c>
      <c r="BI241" t="s">
        <v>177</v>
      </c>
      <c r="BJ241" t="s">
        <v>177</v>
      </c>
      <c r="BK241" t="s">
        <v>177</v>
      </c>
      <c r="BL241" t="s">
        <v>177</v>
      </c>
      <c r="BM241" t="s">
        <v>177</v>
      </c>
      <c r="BN241" t="s">
        <v>177</v>
      </c>
      <c r="BO241" t="s">
        <v>177</v>
      </c>
      <c r="BP241" t="s">
        <v>177</v>
      </c>
      <c r="BQ241" t="s">
        <v>177</v>
      </c>
      <c r="BR241" t="s">
        <v>177</v>
      </c>
      <c r="BS241" t="s">
        <v>177</v>
      </c>
      <c r="BT241">
        <f t="shared" si="44"/>
        <v>20</v>
      </c>
      <c r="BV241">
        <v>3</v>
      </c>
      <c r="BW241">
        <v>1</v>
      </c>
      <c r="BX241">
        <v>1</v>
      </c>
      <c r="BY241" t="s">
        <v>413</v>
      </c>
      <c r="BZ241" t="s">
        <v>413</v>
      </c>
      <c r="CA241" t="s">
        <v>179</v>
      </c>
      <c r="CB241" t="s">
        <v>177</v>
      </c>
      <c r="CC241" t="s">
        <v>179</v>
      </c>
      <c r="CD241" t="s">
        <v>177</v>
      </c>
      <c r="CE241" t="s">
        <v>177</v>
      </c>
      <c r="CF241" t="s">
        <v>186</v>
      </c>
      <c r="CG241">
        <v>1</v>
      </c>
      <c r="CH241" t="s">
        <v>220</v>
      </c>
      <c r="CI241" t="s">
        <v>207</v>
      </c>
      <c r="CJ241" t="s">
        <v>179</v>
      </c>
      <c r="CK241" t="s">
        <v>177</v>
      </c>
      <c r="CL241" t="s">
        <v>177</v>
      </c>
      <c r="CM241" t="s">
        <v>179</v>
      </c>
      <c r="CN241" t="s">
        <v>177</v>
      </c>
      <c r="CO241" t="s">
        <v>179</v>
      </c>
      <c r="CP241" t="s">
        <v>177</v>
      </c>
      <c r="CQ241" t="s">
        <v>177</v>
      </c>
      <c r="CR241" t="s">
        <v>177</v>
      </c>
      <c r="CS241" t="s">
        <v>177</v>
      </c>
      <c r="CW241" t="s">
        <v>175</v>
      </c>
      <c r="CX241" t="s">
        <v>186</v>
      </c>
      <c r="DA241" t="s">
        <v>177</v>
      </c>
      <c r="DB241" t="s">
        <v>175</v>
      </c>
      <c r="DC241" t="s">
        <v>177</v>
      </c>
      <c r="DD241" t="s">
        <v>177</v>
      </c>
      <c r="DE241" s="18">
        <f t="shared" si="45"/>
        <v>2</v>
      </c>
      <c r="DF241" s="23">
        <v>2</v>
      </c>
      <c r="DG241" s="26">
        <f t="shared" si="46"/>
        <v>4</v>
      </c>
      <c r="DH241" s="18" t="s">
        <v>177</v>
      </c>
      <c r="DI241" s="23">
        <v>3</v>
      </c>
      <c r="DJ241" s="26">
        <f t="shared" si="47"/>
        <v>0</v>
      </c>
      <c r="DK241" t="s">
        <v>177</v>
      </c>
      <c r="DL241" t="s">
        <v>177</v>
      </c>
      <c r="DM241" t="s">
        <v>177</v>
      </c>
      <c r="DN241" t="s">
        <v>177</v>
      </c>
      <c r="DO241" s="18">
        <f t="shared" si="57"/>
        <v>0</v>
      </c>
      <c r="DP241" s="23">
        <v>4</v>
      </c>
      <c r="DQ241" s="26">
        <f t="shared" si="48"/>
        <v>0</v>
      </c>
      <c r="DR241" t="s">
        <v>177</v>
      </c>
      <c r="DS241" s="18" t="s">
        <v>177</v>
      </c>
      <c r="DT241" s="23">
        <v>0.5</v>
      </c>
      <c r="DU241" s="26">
        <f t="shared" si="49"/>
        <v>0</v>
      </c>
      <c r="DV241" t="s">
        <v>177</v>
      </c>
      <c r="DW241" t="s">
        <v>177</v>
      </c>
      <c r="DX241" s="18">
        <f t="shared" si="50"/>
        <v>0</v>
      </c>
      <c r="DY241" s="23">
        <v>4</v>
      </c>
      <c r="DZ241" s="26">
        <f t="shared" si="51"/>
        <v>0</v>
      </c>
      <c r="EA241" t="s">
        <v>177</v>
      </c>
      <c r="EB241" s="18" t="s">
        <v>177</v>
      </c>
      <c r="EC241" s="23">
        <v>1</v>
      </c>
      <c r="ED241" s="26">
        <f t="shared" si="52"/>
        <v>0</v>
      </c>
      <c r="EE241" t="s">
        <v>177</v>
      </c>
      <c r="EF241" s="18" t="s">
        <v>177</v>
      </c>
      <c r="EG241" s="23">
        <v>1</v>
      </c>
      <c r="EH241" s="26">
        <f t="shared" si="53"/>
        <v>0</v>
      </c>
      <c r="EI241" t="s">
        <v>177</v>
      </c>
      <c r="EJ241" s="18" t="s">
        <v>177</v>
      </c>
      <c r="EK241" s="23">
        <v>0.5</v>
      </c>
      <c r="EL241" s="26">
        <f t="shared" si="54"/>
        <v>0</v>
      </c>
      <c r="EM241" t="s">
        <v>177</v>
      </c>
      <c r="EN241" s="18" t="s">
        <v>177</v>
      </c>
      <c r="EO241" s="23">
        <v>0</v>
      </c>
      <c r="EP241" s="3">
        <f t="shared" si="55"/>
        <v>4</v>
      </c>
      <c r="EQ241" s="29">
        <f t="shared" si="56"/>
        <v>2</v>
      </c>
      <c r="ER241">
        <v>1</v>
      </c>
      <c r="ES241" t="s">
        <v>316</v>
      </c>
      <c r="EV241" t="s">
        <v>187</v>
      </c>
      <c r="EW241">
        <v>1</v>
      </c>
      <c r="EX241">
        <v>2</v>
      </c>
      <c r="EY241">
        <v>1</v>
      </c>
      <c r="EZ241">
        <v>3</v>
      </c>
      <c r="FA241">
        <v>0</v>
      </c>
      <c r="FE241">
        <v>1</v>
      </c>
      <c r="FG241" t="s">
        <v>175</v>
      </c>
      <c r="FH241" t="s">
        <v>186</v>
      </c>
      <c r="FI241" t="s">
        <v>179</v>
      </c>
      <c r="FJ241" t="s">
        <v>175</v>
      </c>
      <c r="FK241" t="s">
        <v>175</v>
      </c>
      <c r="FL241" t="s">
        <v>186</v>
      </c>
      <c r="FO241" t="s">
        <v>190</v>
      </c>
      <c r="FP241" t="s">
        <v>191</v>
      </c>
      <c r="FQ241" t="s">
        <v>191</v>
      </c>
      <c r="FR241" t="s">
        <v>191</v>
      </c>
      <c r="FS241" t="s">
        <v>191</v>
      </c>
      <c r="FT241" t="s">
        <v>191</v>
      </c>
      <c r="FU241" t="s">
        <v>191</v>
      </c>
      <c r="FV241" t="s">
        <v>191</v>
      </c>
      <c r="FW241" t="s">
        <v>191</v>
      </c>
      <c r="FX241" t="s">
        <v>191</v>
      </c>
      <c r="FY241">
        <v>1</v>
      </c>
      <c r="FZ241" t="s">
        <v>175</v>
      </c>
      <c r="GA241" t="s">
        <v>2738</v>
      </c>
      <c r="GB241" t="s">
        <v>2739</v>
      </c>
      <c r="GC241" t="s">
        <v>2740</v>
      </c>
      <c r="GD241" t="s">
        <v>211</v>
      </c>
      <c r="GE241" t="s">
        <v>870</v>
      </c>
      <c r="GX241">
        <v>39728989</v>
      </c>
      <c r="GY241" t="s">
        <v>2741</v>
      </c>
      <c r="GZ241" t="s">
        <v>2742</v>
      </c>
      <c r="HB241">
        <v>240</v>
      </c>
    </row>
    <row r="242" spans="1:210" x14ac:dyDescent="0.25">
      <c r="A242" t="s">
        <v>2743</v>
      </c>
      <c r="B242" t="s">
        <v>2744</v>
      </c>
      <c r="F242" t="s">
        <v>167</v>
      </c>
      <c r="G242" t="s">
        <v>2582</v>
      </c>
      <c r="H242" t="s">
        <v>169</v>
      </c>
      <c r="I242" t="s">
        <v>170</v>
      </c>
      <c r="J242" t="s">
        <v>482</v>
      </c>
      <c r="K242" t="s">
        <v>2745</v>
      </c>
      <c r="L242" t="s">
        <v>2746</v>
      </c>
      <c r="M242">
        <v>1</v>
      </c>
      <c r="N242">
        <v>1</v>
      </c>
      <c r="O242">
        <v>2</v>
      </c>
      <c r="P242" t="s">
        <v>235</v>
      </c>
      <c r="Q242" t="s">
        <v>175</v>
      </c>
      <c r="R242" t="s">
        <v>179</v>
      </c>
      <c r="S242" t="s">
        <v>175</v>
      </c>
      <c r="T242" t="s">
        <v>177</v>
      </c>
      <c r="U242">
        <v>0</v>
      </c>
      <c r="V242">
        <v>0</v>
      </c>
      <c r="W242">
        <v>1</v>
      </c>
      <c r="X242">
        <v>1</v>
      </c>
      <c r="Y242" t="s">
        <v>3360</v>
      </c>
      <c r="Z242" t="s">
        <v>177</v>
      </c>
      <c r="AA242" t="s">
        <v>179</v>
      </c>
      <c r="AB242" t="s">
        <v>179</v>
      </c>
      <c r="AC242" t="s">
        <v>177</v>
      </c>
      <c r="AD242" t="s">
        <v>177</v>
      </c>
      <c r="AE242" t="s">
        <v>179</v>
      </c>
      <c r="AF242" t="s">
        <v>177</v>
      </c>
      <c r="AG242" t="s">
        <v>177</v>
      </c>
      <c r="AH242" t="s">
        <v>177</v>
      </c>
      <c r="AI242" t="s">
        <v>177</v>
      </c>
      <c r="AJ242" t="s">
        <v>177</v>
      </c>
      <c r="AK242" t="s">
        <v>177</v>
      </c>
      <c r="AL242" t="s">
        <v>177</v>
      </c>
      <c r="AM242" t="s">
        <v>177</v>
      </c>
      <c r="AN242" t="s">
        <v>177</v>
      </c>
      <c r="AO242" t="s">
        <v>177</v>
      </c>
      <c r="AP242" t="s">
        <v>177</v>
      </c>
      <c r="AQ242" t="s">
        <v>177</v>
      </c>
      <c r="AR242" t="s">
        <v>179</v>
      </c>
      <c r="AS242" t="s">
        <v>180</v>
      </c>
      <c r="AT242">
        <v>0</v>
      </c>
      <c r="BE242" t="s">
        <v>275</v>
      </c>
      <c r="BF242" t="s">
        <v>177</v>
      </c>
      <c r="BG242" t="s">
        <v>177</v>
      </c>
      <c r="BH242" t="s">
        <v>177</v>
      </c>
      <c r="BI242" t="s">
        <v>177</v>
      </c>
      <c r="BJ242" t="s">
        <v>177</v>
      </c>
      <c r="BK242" t="s">
        <v>177</v>
      </c>
      <c r="BL242" t="s">
        <v>177</v>
      </c>
      <c r="BM242" t="s">
        <v>177</v>
      </c>
      <c r="BN242" t="s">
        <v>177</v>
      </c>
      <c r="BO242" t="s">
        <v>177</v>
      </c>
      <c r="BP242" t="s">
        <v>177</v>
      </c>
      <c r="BQ242" t="s">
        <v>177</v>
      </c>
      <c r="BR242" t="s">
        <v>177</v>
      </c>
      <c r="BS242" t="s">
        <v>177</v>
      </c>
      <c r="BT242">
        <f t="shared" si="44"/>
        <v>18</v>
      </c>
      <c r="BV242">
        <v>3</v>
      </c>
      <c r="BW242">
        <v>1</v>
      </c>
      <c r="BX242">
        <v>1</v>
      </c>
      <c r="BY242" t="s">
        <v>204</v>
      </c>
      <c r="BZ242" t="s">
        <v>249</v>
      </c>
      <c r="CA242" t="s">
        <v>177</v>
      </c>
      <c r="CB242" t="s">
        <v>177</v>
      </c>
      <c r="CC242" t="s">
        <v>179</v>
      </c>
      <c r="CD242" t="s">
        <v>177</v>
      </c>
      <c r="CE242" t="s">
        <v>177</v>
      </c>
      <c r="CF242" t="s">
        <v>179</v>
      </c>
      <c r="CG242">
        <v>1</v>
      </c>
      <c r="CH242" t="s">
        <v>220</v>
      </c>
      <c r="CI242" t="s">
        <v>207</v>
      </c>
      <c r="CJ242" t="s">
        <v>179</v>
      </c>
      <c r="CK242" t="s">
        <v>177</v>
      </c>
      <c r="CL242" t="s">
        <v>177</v>
      </c>
      <c r="CM242" t="s">
        <v>179</v>
      </c>
      <c r="CN242" t="s">
        <v>177</v>
      </c>
      <c r="CO242" t="s">
        <v>179</v>
      </c>
      <c r="CP242" t="s">
        <v>177</v>
      </c>
      <c r="CQ242" t="s">
        <v>177</v>
      </c>
      <c r="CR242" t="s">
        <v>177</v>
      </c>
      <c r="CS242" t="s">
        <v>177</v>
      </c>
      <c r="CW242" t="s">
        <v>179</v>
      </c>
      <c r="CX242" t="s">
        <v>186</v>
      </c>
      <c r="DA242" t="s">
        <v>177</v>
      </c>
      <c r="DB242" t="s">
        <v>177</v>
      </c>
      <c r="DC242" t="s">
        <v>177</v>
      </c>
      <c r="DD242" t="s">
        <v>177</v>
      </c>
      <c r="DE242" s="18">
        <f t="shared" si="45"/>
        <v>0</v>
      </c>
      <c r="DF242" s="23">
        <v>2</v>
      </c>
      <c r="DG242" s="26">
        <f t="shared" si="46"/>
        <v>0</v>
      </c>
      <c r="DH242" s="18" t="s">
        <v>177</v>
      </c>
      <c r="DI242" s="23">
        <v>3</v>
      </c>
      <c r="DJ242" s="26">
        <f t="shared" si="47"/>
        <v>0</v>
      </c>
      <c r="DK242" t="s">
        <v>177</v>
      </c>
      <c r="DL242" t="s">
        <v>177</v>
      </c>
      <c r="DM242" t="s">
        <v>177</v>
      </c>
      <c r="DN242" t="s">
        <v>177</v>
      </c>
      <c r="DO242" s="18">
        <f t="shared" si="57"/>
        <v>0</v>
      </c>
      <c r="DP242" s="23">
        <v>4</v>
      </c>
      <c r="DQ242" s="26">
        <f t="shared" si="48"/>
        <v>0</v>
      </c>
      <c r="DR242" t="s">
        <v>177</v>
      </c>
      <c r="DS242" s="18" t="s">
        <v>177</v>
      </c>
      <c r="DT242" s="23">
        <v>0.5</v>
      </c>
      <c r="DU242" s="26">
        <f t="shared" si="49"/>
        <v>0</v>
      </c>
      <c r="DV242" t="s">
        <v>177</v>
      </c>
      <c r="DW242" t="s">
        <v>177</v>
      </c>
      <c r="DX242" s="18">
        <f t="shared" si="50"/>
        <v>0</v>
      </c>
      <c r="DY242" s="23">
        <v>4</v>
      </c>
      <c r="DZ242" s="26">
        <f t="shared" si="51"/>
        <v>0</v>
      </c>
      <c r="EA242" t="s">
        <v>177</v>
      </c>
      <c r="EB242" s="18" t="s">
        <v>177</v>
      </c>
      <c r="EC242" s="23">
        <v>1</v>
      </c>
      <c r="ED242" s="26">
        <f t="shared" si="52"/>
        <v>0</v>
      </c>
      <c r="EE242" t="s">
        <v>177</v>
      </c>
      <c r="EF242" s="18" t="s">
        <v>177</v>
      </c>
      <c r="EG242" s="23">
        <v>1</v>
      </c>
      <c r="EH242" s="26">
        <f t="shared" si="53"/>
        <v>0</v>
      </c>
      <c r="EI242" t="s">
        <v>177</v>
      </c>
      <c r="EJ242" s="18" t="s">
        <v>177</v>
      </c>
      <c r="EK242" s="23">
        <v>0.5</v>
      </c>
      <c r="EL242" s="26">
        <f t="shared" si="54"/>
        <v>0</v>
      </c>
      <c r="EM242" t="s">
        <v>177</v>
      </c>
      <c r="EN242" s="18" t="s">
        <v>177</v>
      </c>
      <c r="EO242" s="23">
        <v>0</v>
      </c>
      <c r="EP242" s="3">
        <f t="shared" si="55"/>
        <v>0</v>
      </c>
      <c r="EQ242" s="29">
        <f t="shared" si="56"/>
        <v>0</v>
      </c>
      <c r="ER242">
        <v>1</v>
      </c>
      <c r="ES242" t="s">
        <v>316</v>
      </c>
      <c r="EV242" t="s">
        <v>187</v>
      </c>
      <c r="EW242">
        <v>1</v>
      </c>
      <c r="EX242">
        <v>3</v>
      </c>
      <c r="EY242">
        <v>1</v>
      </c>
      <c r="EZ242">
        <v>3</v>
      </c>
      <c r="FA242">
        <v>1</v>
      </c>
      <c r="FB242">
        <v>2</v>
      </c>
      <c r="FE242">
        <v>1</v>
      </c>
      <c r="FG242" t="s">
        <v>186</v>
      </c>
      <c r="FH242" t="s">
        <v>175</v>
      </c>
      <c r="FI242" t="s">
        <v>186</v>
      </c>
      <c r="FJ242" t="s">
        <v>179</v>
      </c>
      <c r="FK242" t="s">
        <v>186</v>
      </c>
      <c r="FL242" t="s">
        <v>175</v>
      </c>
      <c r="FO242" t="s">
        <v>190</v>
      </c>
      <c r="FP242" t="s">
        <v>191</v>
      </c>
      <c r="FQ242" t="s">
        <v>191</v>
      </c>
      <c r="FR242" t="s">
        <v>191</v>
      </c>
      <c r="FS242" t="s">
        <v>191</v>
      </c>
      <c r="FT242" t="s">
        <v>191</v>
      </c>
      <c r="FU242" t="s">
        <v>191</v>
      </c>
      <c r="FV242" t="s">
        <v>191</v>
      </c>
      <c r="FW242" t="s">
        <v>191</v>
      </c>
      <c r="FX242" t="s">
        <v>191</v>
      </c>
      <c r="FY242">
        <v>1</v>
      </c>
      <c r="FZ242" t="s">
        <v>175</v>
      </c>
      <c r="GA242" t="s">
        <v>2747</v>
      </c>
      <c r="GB242" t="s">
        <v>2748</v>
      </c>
      <c r="GC242" t="s">
        <v>2749</v>
      </c>
      <c r="GD242" t="s">
        <v>2750</v>
      </c>
      <c r="GE242" t="s">
        <v>913</v>
      </c>
      <c r="GX242">
        <v>39728990</v>
      </c>
      <c r="GY242" t="s">
        <v>2751</v>
      </c>
      <c r="GZ242" t="s">
        <v>2752</v>
      </c>
      <c r="HB242">
        <v>241</v>
      </c>
    </row>
    <row r="243" spans="1:210" x14ac:dyDescent="0.25">
      <c r="A243" t="s">
        <v>2753</v>
      </c>
      <c r="B243" t="s">
        <v>2754</v>
      </c>
      <c r="F243" t="s">
        <v>167</v>
      </c>
      <c r="G243" t="s">
        <v>2582</v>
      </c>
      <c r="H243" t="s">
        <v>169</v>
      </c>
      <c r="I243" t="s">
        <v>170</v>
      </c>
      <c r="J243" t="s">
        <v>482</v>
      </c>
      <c r="K243" t="s">
        <v>2755</v>
      </c>
      <c r="L243" t="s">
        <v>2756</v>
      </c>
      <c r="M243">
        <v>1</v>
      </c>
      <c r="N243">
        <v>1</v>
      </c>
      <c r="O243">
        <v>2</v>
      </c>
      <c r="P243" t="s">
        <v>176</v>
      </c>
      <c r="Q243" t="s">
        <v>186</v>
      </c>
      <c r="R243" t="s">
        <v>175</v>
      </c>
      <c r="S243" t="s">
        <v>175</v>
      </c>
      <c r="T243" t="s">
        <v>177</v>
      </c>
      <c r="U243">
        <v>0</v>
      </c>
      <c r="V243">
        <v>0</v>
      </c>
      <c r="W243">
        <v>1</v>
      </c>
      <c r="X243">
        <v>1</v>
      </c>
      <c r="Y243" t="s">
        <v>3374</v>
      </c>
      <c r="Z243" t="s">
        <v>177</v>
      </c>
      <c r="AA243" t="s">
        <v>177</v>
      </c>
      <c r="AB243" t="s">
        <v>179</v>
      </c>
      <c r="AC243" t="s">
        <v>177</v>
      </c>
      <c r="AD243" t="s">
        <v>177</v>
      </c>
      <c r="AE243" t="s">
        <v>179</v>
      </c>
      <c r="AF243" t="s">
        <v>177</v>
      </c>
      <c r="AG243" t="s">
        <v>177</v>
      </c>
      <c r="AH243" t="s">
        <v>177</v>
      </c>
      <c r="AI243" t="s">
        <v>177</v>
      </c>
      <c r="AJ243" t="s">
        <v>177</v>
      </c>
      <c r="AK243" t="s">
        <v>177</v>
      </c>
      <c r="AL243" t="s">
        <v>177</v>
      </c>
      <c r="AM243" t="s">
        <v>177</v>
      </c>
      <c r="AN243" t="s">
        <v>179</v>
      </c>
      <c r="AO243" t="s">
        <v>177</v>
      </c>
      <c r="AP243" t="s">
        <v>177</v>
      </c>
      <c r="AQ243" t="s">
        <v>177</v>
      </c>
      <c r="AR243" t="s">
        <v>179</v>
      </c>
      <c r="AS243" t="s">
        <v>204</v>
      </c>
      <c r="AT243">
        <v>0</v>
      </c>
      <c r="BE243" t="s">
        <v>2757</v>
      </c>
      <c r="BF243" t="s">
        <v>179</v>
      </c>
      <c r="BG243" t="s">
        <v>177</v>
      </c>
      <c r="BH243" t="s">
        <v>177</v>
      </c>
      <c r="BI243" t="s">
        <v>175</v>
      </c>
      <c r="BJ243" t="s">
        <v>177</v>
      </c>
      <c r="BK243" t="s">
        <v>177</v>
      </c>
      <c r="BL243" t="s">
        <v>177</v>
      </c>
      <c r="BM243" t="s">
        <v>177</v>
      </c>
      <c r="BN243" t="s">
        <v>177</v>
      </c>
      <c r="BO243" t="s">
        <v>177</v>
      </c>
      <c r="BP243" t="s">
        <v>177</v>
      </c>
      <c r="BQ243" t="s">
        <v>177</v>
      </c>
      <c r="BR243" t="s">
        <v>177</v>
      </c>
      <c r="BS243" t="s">
        <v>179</v>
      </c>
      <c r="BT243">
        <f t="shared" si="44"/>
        <v>32</v>
      </c>
      <c r="BV243">
        <v>2</v>
      </c>
      <c r="BW243">
        <v>1</v>
      </c>
      <c r="BX243">
        <v>1</v>
      </c>
      <c r="BY243" t="s">
        <v>413</v>
      </c>
      <c r="BZ243" t="s">
        <v>301</v>
      </c>
      <c r="CA243" t="s">
        <v>177</v>
      </c>
      <c r="CB243" t="s">
        <v>177</v>
      </c>
      <c r="CC243" t="s">
        <v>177</v>
      </c>
      <c r="CD243" t="s">
        <v>177</v>
      </c>
      <c r="CE243" t="s">
        <v>177</v>
      </c>
      <c r="CF243" t="s">
        <v>177</v>
      </c>
      <c r="CG243">
        <v>1</v>
      </c>
      <c r="CH243" t="s">
        <v>461</v>
      </c>
      <c r="CI243" t="s">
        <v>2687</v>
      </c>
      <c r="CJ243" t="s">
        <v>179</v>
      </c>
      <c r="CK243" t="s">
        <v>177</v>
      </c>
      <c r="CL243" t="s">
        <v>177</v>
      </c>
      <c r="CM243" t="s">
        <v>177</v>
      </c>
      <c r="CN243" t="s">
        <v>177</v>
      </c>
      <c r="CO243" t="s">
        <v>179</v>
      </c>
      <c r="CP243" t="s">
        <v>179</v>
      </c>
      <c r="CQ243" t="s">
        <v>177</v>
      </c>
      <c r="CR243" t="s">
        <v>177</v>
      </c>
      <c r="CS243" t="s">
        <v>177</v>
      </c>
      <c r="CW243" t="s">
        <v>175</v>
      </c>
      <c r="CX243" t="s">
        <v>186</v>
      </c>
      <c r="DA243" t="s">
        <v>177</v>
      </c>
      <c r="DB243" t="s">
        <v>177</v>
      </c>
      <c r="DC243" t="s">
        <v>177</v>
      </c>
      <c r="DD243" t="s">
        <v>177</v>
      </c>
      <c r="DE243" s="18">
        <f t="shared" si="45"/>
        <v>0</v>
      </c>
      <c r="DF243" s="23">
        <v>2</v>
      </c>
      <c r="DG243" s="26">
        <f t="shared" si="46"/>
        <v>0</v>
      </c>
      <c r="DH243" s="18" t="s">
        <v>177</v>
      </c>
      <c r="DI243" s="23">
        <v>3</v>
      </c>
      <c r="DJ243" s="26">
        <f t="shared" si="47"/>
        <v>0</v>
      </c>
      <c r="DK243" t="s">
        <v>177</v>
      </c>
      <c r="DL243" t="s">
        <v>177</v>
      </c>
      <c r="DM243" t="s">
        <v>177</v>
      </c>
      <c r="DN243" t="s">
        <v>177</v>
      </c>
      <c r="DO243" s="18">
        <f t="shared" si="57"/>
        <v>0</v>
      </c>
      <c r="DP243" s="23">
        <v>4</v>
      </c>
      <c r="DQ243" s="26">
        <f t="shared" si="48"/>
        <v>0</v>
      </c>
      <c r="DR243" t="s">
        <v>177</v>
      </c>
      <c r="DS243" s="18" t="s">
        <v>177</v>
      </c>
      <c r="DT243" s="23">
        <v>0.5</v>
      </c>
      <c r="DU243" s="26">
        <f t="shared" si="49"/>
        <v>0</v>
      </c>
      <c r="DV243" t="s">
        <v>177</v>
      </c>
      <c r="DW243" t="s">
        <v>177</v>
      </c>
      <c r="DX243" s="18">
        <f t="shared" si="50"/>
        <v>0</v>
      </c>
      <c r="DY243" s="23">
        <v>4</v>
      </c>
      <c r="DZ243" s="26">
        <f t="shared" si="51"/>
        <v>0</v>
      </c>
      <c r="EA243" t="s">
        <v>177</v>
      </c>
      <c r="EB243" s="18" t="s">
        <v>177</v>
      </c>
      <c r="EC243" s="23">
        <v>1</v>
      </c>
      <c r="ED243" s="26">
        <f t="shared" si="52"/>
        <v>0</v>
      </c>
      <c r="EE243" t="s">
        <v>177</v>
      </c>
      <c r="EF243" s="18" t="s">
        <v>177</v>
      </c>
      <c r="EG243" s="23">
        <v>1</v>
      </c>
      <c r="EH243" s="26">
        <f t="shared" si="53"/>
        <v>0</v>
      </c>
      <c r="EI243" t="s">
        <v>177</v>
      </c>
      <c r="EJ243" s="18" t="s">
        <v>177</v>
      </c>
      <c r="EK243" s="23">
        <v>0.5</v>
      </c>
      <c r="EL243" s="26">
        <f t="shared" si="54"/>
        <v>0</v>
      </c>
      <c r="EM243" t="s">
        <v>177</v>
      </c>
      <c r="EN243" s="18" t="s">
        <v>177</v>
      </c>
      <c r="EO243" s="23">
        <v>0</v>
      </c>
      <c r="EP243" s="3">
        <f t="shared" si="55"/>
        <v>0</v>
      </c>
      <c r="EQ243" s="29">
        <f t="shared" si="56"/>
        <v>0</v>
      </c>
      <c r="ER243">
        <v>1</v>
      </c>
      <c r="ES243" t="s">
        <v>189</v>
      </c>
      <c r="EV243" t="s">
        <v>235</v>
      </c>
      <c r="EW243">
        <v>1</v>
      </c>
      <c r="EX243">
        <v>2</v>
      </c>
      <c r="EY243">
        <v>1</v>
      </c>
      <c r="EZ243">
        <v>1</v>
      </c>
      <c r="FA243">
        <v>1</v>
      </c>
      <c r="FB243">
        <v>2</v>
      </c>
      <c r="FE243">
        <v>1</v>
      </c>
      <c r="FG243" t="s">
        <v>179</v>
      </c>
      <c r="FH243" t="s">
        <v>175</v>
      </c>
      <c r="FI243" t="s">
        <v>186</v>
      </c>
      <c r="FJ243" t="s">
        <v>175</v>
      </c>
      <c r="FK243" t="s">
        <v>179</v>
      </c>
      <c r="FL243" t="s">
        <v>175</v>
      </c>
      <c r="FO243" t="s">
        <v>190</v>
      </c>
      <c r="FP243" t="s">
        <v>191</v>
      </c>
      <c r="FQ243" t="s">
        <v>191</v>
      </c>
      <c r="FR243" t="s">
        <v>191</v>
      </c>
      <c r="FS243" t="s">
        <v>191</v>
      </c>
      <c r="FT243" t="s">
        <v>190</v>
      </c>
      <c r="FU243" t="s">
        <v>191</v>
      </c>
      <c r="FV243" t="s">
        <v>191</v>
      </c>
      <c r="FW243" t="s">
        <v>191</v>
      </c>
      <c r="FX243" t="s">
        <v>191</v>
      </c>
      <c r="FY243">
        <v>0</v>
      </c>
      <c r="FZ243" t="s">
        <v>179</v>
      </c>
      <c r="GA243" t="s">
        <v>2758</v>
      </c>
      <c r="GB243" t="s">
        <v>2759</v>
      </c>
      <c r="GC243" t="s">
        <v>2760</v>
      </c>
      <c r="GD243" t="s">
        <v>2761</v>
      </c>
      <c r="GE243" t="s">
        <v>870</v>
      </c>
      <c r="GX243">
        <v>39728993</v>
      </c>
      <c r="GY243" t="s">
        <v>2762</v>
      </c>
      <c r="GZ243" t="s">
        <v>2763</v>
      </c>
      <c r="HB243">
        <v>242</v>
      </c>
    </row>
    <row r="244" spans="1:210" x14ac:dyDescent="0.25">
      <c r="A244" t="s">
        <v>2764</v>
      </c>
      <c r="B244" t="s">
        <v>2765</v>
      </c>
      <c r="F244" t="s">
        <v>818</v>
      </c>
      <c r="G244" t="s">
        <v>941</v>
      </c>
      <c r="H244" t="s">
        <v>169</v>
      </c>
      <c r="I244" t="s">
        <v>170</v>
      </c>
      <c r="J244" t="s">
        <v>819</v>
      </c>
      <c r="K244" t="s">
        <v>2766</v>
      </c>
      <c r="L244" t="s">
        <v>2767</v>
      </c>
      <c r="M244">
        <v>2</v>
      </c>
      <c r="N244">
        <v>1</v>
      </c>
      <c r="O244">
        <v>2</v>
      </c>
      <c r="P244" t="s">
        <v>264</v>
      </c>
      <c r="Q244" t="s">
        <v>175</v>
      </c>
      <c r="R244" t="s">
        <v>175</v>
      </c>
      <c r="S244" t="s">
        <v>186</v>
      </c>
      <c r="T244" t="s">
        <v>177</v>
      </c>
      <c r="U244">
        <v>0</v>
      </c>
      <c r="V244">
        <v>0</v>
      </c>
      <c r="W244">
        <v>1</v>
      </c>
      <c r="X244">
        <v>1</v>
      </c>
      <c r="Y244" t="s">
        <v>3398</v>
      </c>
      <c r="Z244" t="s">
        <v>177</v>
      </c>
      <c r="AA244" t="s">
        <v>179</v>
      </c>
      <c r="AB244" t="s">
        <v>177</v>
      </c>
      <c r="AC244" t="s">
        <v>177</v>
      </c>
      <c r="AD244" t="s">
        <v>177</v>
      </c>
      <c r="AE244" t="s">
        <v>177</v>
      </c>
      <c r="AF244" t="s">
        <v>177</v>
      </c>
      <c r="AG244" t="s">
        <v>177</v>
      </c>
      <c r="AH244" t="s">
        <v>177</v>
      </c>
      <c r="AI244" t="s">
        <v>177</v>
      </c>
      <c r="AJ244" t="s">
        <v>177</v>
      </c>
      <c r="AK244" t="s">
        <v>179</v>
      </c>
      <c r="AL244" t="s">
        <v>177</v>
      </c>
      <c r="AM244" t="s">
        <v>179</v>
      </c>
      <c r="AN244" t="s">
        <v>177</v>
      </c>
      <c r="AO244" t="s">
        <v>177</v>
      </c>
      <c r="AP244" t="s">
        <v>177</v>
      </c>
      <c r="AQ244" t="s">
        <v>177</v>
      </c>
      <c r="AR244" t="s">
        <v>179</v>
      </c>
      <c r="AS244" t="s">
        <v>206</v>
      </c>
      <c r="AT244">
        <v>0</v>
      </c>
      <c r="BE244" t="s">
        <v>204</v>
      </c>
      <c r="BF244" t="s">
        <v>177</v>
      </c>
      <c r="BG244" t="s">
        <v>188</v>
      </c>
      <c r="BH244" t="s">
        <v>177</v>
      </c>
      <c r="BI244" t="s">
        <v>177</v>
      </c>
      <c r="BJ244" t="s">
        <v>177</v>
      </c>
      <c r="BK244" t="s">
        <v>177</v>
      </c>
      <c r="BL244" t="s">
        <v>175</v>
      </c>
      <c r="BM244" t="s">
        <v>179</v>
      </c>
      <c r="BN244" t="s">
        <v>177</v>
      </c>
      <c r="BO244" t="s">
        <v>175</v>
      </c>
      <c r="BP244" t="s">
        <v>177</v>
      </c>
      <c r="BQ244" t="s">
        <v>177</v>
      </c>
      <c r="BR244" t="s">
        <v>177</v>
      </c>
      <c r="BS244" t="s">
        <v>188</v>
      </c>
      <c r="BT244">
        <f t="shared" si="44"/>
        <v>55</v>
      </c>
      <c r="BV244">
        <v>3</v>
      </c>
      <c r="BW244">
        <v>1</v>
      </c>
      <c r="BX244">
        <v>1</v>
      </c>
      <c r="BY244" t="s">
        <v>181</v>
      </c>
      <c r="BZ244" t="s">
        <v>203</v>
      </c>
      <c r="CA244" t="s">
        <v>177</v>
      </c>
      <c r="CB244" t="s">
        <v>177</v>
      </c>
      <c r="CC244" t="s">
        <v>177</v>
      </c>
      <c r="CD244" t="s">
        <v>175</v>
      </c>
      <c r="CE244" t="s">
        <v>235</v>
      </c>
      <c r="CF244" t="s">
        <v>175</v>
      </c>
      <c r="CG244">
        <v>1</v>
      </c>
      <c r="CH244" t="s">
        <v>220</v>
      </c>
      <c r="CI244" t="s">
        <v>185</v>
      </c>
      <c r="CJ244" t="s">
        <v>179</v>
      </c>
      <c r="CK244" t="s">
        <v>177</v>
      </c>
      <c r="CL244" t="s">
        <v>177</v>
      </c>
      <c r="CM244" t="s">
        <v>179</v>
      </c>
      <c r="CN244" t="s">
        <v>177</v>
      </c>
      <c r="CO244" t="s">
        <v>177</v>
      </c>
      <c r="CP244" t="s">
        <v>179</v>
      </c>
      <c r="CQ244" t="s">
        <v>177</v>
      </c>
      <c r="CR244" t="s">
        <v>177</v>
      </c>
      <c r="CS244" t="s">
        <v>177</v>
      </c>
      <c r="CW244" t="s">
        <v>175</v>
      </c>
      <c r="CX244" t="s">
        <v>186</v>
      </c>
      <c r="DA244" t="s">
        <v>264</v>
      </c>
      <c r="DB244" t="s">
        <v>177</v>
      </c>
      <c r="DC244" t="s">
        <v>177</v>
      </c>
      <c r="DD244" t="s">
        <v>177</v>
      </c>
      <c r="DE244" s="18">
        <f t="shared" si="45"/>
        <v>7</v>
      </c>
      <c r="DF244" s="23">
        <v>2</v>
      </c>
      <c r="DG244" s="26">
        <f t="shared" si="46"/>
        <v>14</v>
      </c>
      <c r="DH244" s="18" t="s">
        <v>177</v>
      </c>
      <c r="DI244" s="23">
        <v>3</v>
      </c>
      <c r="DJ244" s="26">
        <f t="shared" si="47"/>
        <v>0</v>
      </c>
      <c r="DK244" t="s">
        <v>177</v>
      </c>
      <c r="DL244" t="s">
        <v>177</v>
      </c>
      <c r="DM244" t="s">
        <v>177</v>
      </c>
      <c r="DN244" t="s">
        <v>177</v>
      </c>
      <c r="DO244" s="18">
        <f t="shared" si="57"/>
        <v>0</v>
      </c>
      <c r="DP244" s="23">
        <v>4</v>
      </c>
      <c r="DQ244" s="26">
        <f t="shared" si="48"/>
        <v>0</v>
      </c>
      <c r="DR244" t="s">
        <v>177</v>
      </c>
      <c r="DS244" s="18" t="s">
        <v>177</v>
      </c>
      <c r="DT244" s="23">
        <v>0.5</v>
      </c>
      <c r="DU244" s="26">
        <f t="shared" si="49"/>
        <v>0</v>
      </c>
      <c r="DV244" t="s">
        <v>177</v>
      </c>
      <c r="DW244" t="s">
        <v>177</v>
      </c>
      <c r="DX244" s="18">
        <f t="shared" si="50"/>
        <v>0</v>
      </c>
      <c r="DY244" s="23">
        <v>4</v>
      </c>
      <c r="DZ244" s="26">
        <f t="shared" si="51"/>
        <v>0</v>
      </c>
      <c r="EA244" t="s">
        <v>177</v>
      </c>
      <c r="EB244" s="18" t="s">
        <v>177</v>
      </c>
      <c r="EC244" s="23">
        <v>1</v>
      </c>
      <c r="ED244" s="26">
        <f t="shared" si="52"/>
        <v>0</v>
      </c>
      <c r="EE244" t="s">
        <v>177</v>
      </c>
      <c r="EF244" s="18" t="s">
        <v>177</v>
      </c>
      <c r="EG244" s="23">
        <v>1</v>
      </c>
      <c r="EH244" s="26">
        <f t="shared" si="53"/>
        <v>0</v>
      </c>
      <c r="EI244" t="s">
        <v>186</v>
      </c>
      <c r="EJ244" s="18" t="s">
        <v>186</v>
      </c>
      <c r="EK244" s="23">
        <v>0.5</v>
      </c>
      <c r="EL244" s="26">
        <f t="shared" si="54"/>
        <v>1.5</v>
      </c>
      <c r="EM244" t="s">
        <v>177</v>
      </c>
      <c r="EN244" s="18" t="s">
        <v>177</v>
      </c>
      <c r="EO244" s="23">
        <v>0</v>
      </c>
      <c r="EP244" s="3">
        <f t="shared" si="55"/>
        <v>15.5</v>
      </c>
      <c r="EQ244" s="29">
        <f t="shared" si="56"/>
        <v>10</v>
      </c>
      <c r="ER244">
        <v>1</v>
      </c>
      <c r="ES244" t="s">
        <v>945</v>
      </c>
      <c r="EV244" t="s">
        <v>188</v>
      </c>
      <c r="EW244">
        <v>0</v>
      </c>
      <c r="EY244">
        <v>0</v>
      </c>
      <c r="FA244">
        <v>0</v>
      </c>
      <c r="FE244">
        <v>1</v>
      </c>
      <c r="FG244" t="s">
        <v>179</v>
      </c>
      <c r="FH244" t="s">
        <v>179</v>
      </c>
      <c r="FI244" t="s">
        <v>179</v>
      </c>
      <c r="FJ244" t="s">
        <v>179</v>
      </c>
      <c r="FK244" t="s">
        <v>179</v>
      </c>
      <c r="FL244" t="s">
        <v>179</v>
      </c>
      <c r="FO244" t="s">
        <v>190</v>
      </c>
      <c r="FP244" t="s">
        <v>191</v>
      </c>
      <c r="FQ244" t="s">
        <v>190</v>
      </c>
      <c r="FR244" t="s">
        <v>191</v>
      </c>
      <c r="FS244" t="s">
        <v>191</v>
      </c>
      <c r="FT244" t="s">
        <v>191</v>
      </c>
      <c r="FU244" t="s">
        <v>190</v>
      </c>
      <c r="FV244" t="s">
        <v>191</v>
      </c>
      <c r="FW244" t="s">
        <v>191</v>
      </c>
      <c r="FX244" t="s">
        <v>191</v>
      </c>
      <c r="FY244">
        <v>0</v>
      </c>
      <c r="FZ244" t="s">
        <v>175</v>
      </c>
      <c r="GA244" t="s">
        <v>2768</v>
      </c>
      <c r="GB244" t="s">
        <v>2769</v>
      </c>
      <c r="GC244" t="s">
        <v>2770</v>
      </c>
      <c r="GD244" t="s">
        <v>2771</v>
      </c>
      <c r="GE244" t="s">
        <v>813</v>
      </c>
      <c r="GX244">
        <v>39785858</v>
      </c>
      <c r="GY244" t="s">
        <v>2772</v>
      </c>
      <c r="GZ244" t="s">
        <v>2773</v>
      </c>
      <c r="HB244">
        <v>243</v>
      </c>
    </row>
    <row r="245" spans="1:210" x14ac:dyDescent="0.25">
      <c r="A245" t="s">
        <v>2774</v>
      </c>
      <c r="B245" t="s">
        <v>2775</v>
      </c>
      <c r="F245" t="s">
        <v>818</v>
      </c>
      <c r="G245" t="s">
        <v>941</v>
      </c>
      <c r="H245" t="s">
        <v>169</v>
      </c>
      <c r="I245" t="s">
        <v>170</v>
      </c>
      <c r="J245" t="s">
        <v>819</v>
      </c>
      <c r="K245" t="s">
        <v>2776</v>
      </c>
      <c r="L245" t="s">
        <v>2777</v>
      </c>
      <c r="M245">
        <v>2</v>
      </c>
      <c r="N245">
        <v>1</v>
      </c>
      <c r="O245">
        <v>2</v>
      </c>
      <c r="P245" t="s">
        <v>176</v>
      </c>
      <c r="Q245" t="s">
        <v>186</v>
      </c>
      <c r="R245" t="s">
        <v>186</v>
      </c>
      <c r="S245" t="s">
        <v>175</v>
      </c>
      <c r="T245" t="s">
        <v>177</v>
      </c>
      <c r="U245">
        <v>0</v>
      </c>
      <c r="V245">
        <v>0</v>
      </c>
      <c r="W245">
        <v>1</v>
      </c>
      <c r="X245">
        <v>1</v>
      </c>
      <c r="Y245" t="s">
        <v>3357</v>
      </c>
      <c r="Z245" t="s">
        <v>177</v>
      </c>
      <c r="AA245" t="s">
        <v>179</v>
      </c>
      <c r="AB245" t="s">
        <v>179</v>
      </c>
      <c r="AC245" t="s">
        <v>177</v>
      </c>
      <c r="AD245" t="s">
        <v>177</v>
      </c>
      <c r="AE245" t="s">
        <v>179</v>
      </c>
      <c r="AF245" t="s">
        <v>177</v>
      </c>
      <c r="AG245" t="s">
        <v>177</v>
      </c>
      <c r="AH245" t="s">
        <v>177</v>
      </c>
      <c r="AI245" t="s">
        <v>177</v>
      </c>
      <c r="AJ245" t="s">
        <v>177</v>
      </c>
      <c r="AK245" t="s">
        <v>177</v>
      </c>
      <c r="AL245" t="s">
        <v>177</v>
      </c>
      <c r="AM245" t="s">
        <v>177</v>
      </c>
      <c r="AN245" t="s">
        <v>177</v>
      </c>
      <c r="AO245" t="s">
        <v>177</v>
      </c>
      <c r="AP245" t="s">
        <v>177</v>
      </c>
      <c r="AQ245" t="s">
        <v>177</v>
      </c>
      <c r="AR245" t="s">
        <v>179</v>
      </c>
      <c r="AS245" t="s">
        <v>736</v>
      </c>
      <c r="AT245">
        <v>0</v>
      </c>
      <c r="BE245" t="s">
        <v>180</v>
      </c>
      <c r="BF245" t="s">
        <v>177</v>
      </c>
      <c r="BG245" t="s">
        <v>188</v>
      </c>
      <c r="BH245" t="s">
        <v>177</v>
      </c>
      <c r="BI245" t="s">
        <v>177</v>
      </c>
      <c r="BJ245" t="s">
        <v>177</v>
      </c>
      <c r="BK245" t="s">
        <v>177</v>
      </c>
      <c r="BL245" t="s">
        <v>177</v>
      </c>
      <c r="BM245" t="s">
        <v>177</v>
      </c>
      <c r="BN245" t="s">
        <v>177</v>
      </c>
      <c r="BO245" t="s">
        <v>186</v>
      </c>
      <c r="BP245" t="s">
        <v>177</v>
      </c>
      <c r="BQ245" t="s">
        <v>177</v>
      </c>
      <c r="BR245" t="s">
        <v>177</v>
      </c>
      <c r="BS245" t="s">
        <v>175</v>
      </c>
      <c r="BT245">
        <f t="shared" si="44"/>
        <v>40</v>
      </c>
      <c r="BV245">
        <v>2</v>
      </c>
      <c r="BW245">
        <v>1</v>
      </c>
      <c r="BX245">
        <v>0</v>
      </c>
      <c r="CA245" t="s">
        <v>179</v>
      </c>
      <c r="CB245" t="s">
        <v>177</v>
      </c>
      <c r="CC245" t="s">
        <v>177</v>
      </c>
      <c r="CD245" t="s">
        <v>177</v>
      </c>
      <c r="CE245" t="s">
        <v>177</v>
      </c>
      <c r="CF245" t="s">
        <v>177</v>
      </c>
      <c r="CG245">
        <v>1</v>
      </c>
      <c r="CH245" t="s">
        <v>288</v>
      </c>
      <c r="CI245" t="s">
        <v>185</v>
      </c>
      <c r="CJ245" t="s">
        <v>179</v>
      </c>
      <c r="CK245" t="s">
        <v>177</v>
      </c>
      <c r="CL245" t="s">
        <v>177</v>
      </c>
      <c r="CM245" t="s">
        <v>179</v>
      </c>
      <c r="CN245" t="s">
        <v>177</v>
      </c>
      <c r="CO245" t="s">
        <v>177</v>
      </c>
      <c r="CP245" t="s">
        <v>179</v>
      </c>
      <c r="CQ245" t="s">
        <v>177</v>
      </c>
      <c r="CR245" t="s">
        <v>177</v>
      </c>
      <c r="CS245" t="s">
        <v>177</v>
      </c>
      <c r="CW245" t="s">
        <v>175</v>
      </c>
      <c r="CX245" t="s">
        <v>186</v>
      </c>
      <c r="DA245" t="s">
        <v>188</v>
      </c>
      <c r="DB245" t="s">
        <v>175</v>
      </c>
      <c r="DC245" t="s">
        <v>177</v>
      </c>
      <c r="DD245" t="s">
        <v>177</v>
      </c>
      <c r="DE245" s="18">
        <f t="shared" si="45"/>
        <v>7</v>
      </c>
      <c r="DF245" s="23">
        <v>2</v>
      </c>
      <c r="DG245" s="26">
        <f t="shared" si="46"/>
        <v>14</v>
      </c>
      <c r="DH245" s="18" t="s">
        <v>177</v>
      </c>
      <c r="DI245" s="23">
        <v>3</v>
      </c>
      <c r="DJ245" s="26">
        <f t="shared" si="47"/>
        <v>0</v>
      </c>
      <c r="DK245" t="s">
        <v>177</v>
      </c>
      <c r="DL245" t="s">
        <v>177</v>
      </c>
      <c r="DM245" t="s">
        <v>177</v>
      </c>
      <c r="DN245" t="s">
        <v>177</v>
      </c>
      <c r="DO245" s="18">
        <f t="shared" si="57"/>
        <v>0</v>
      </c>
      <c r="DP245" s="23">
        <v>4</v>
      </c>
      <c r="DQ245" s="26">
        <f t="shared" si="48"/>
        <v>0</v>
      </c>
      <c r="DR245" t="s">
        <v>177</v>
      </c>
      <c r="DS245" s="18" t="s">
        <v>177</v>
      </c>
      <c r="DT245" s="23">
        <v>0.5</v>
      </c>
      <c r="DU245" s="26">
        <f t="shared" si="49"/>
        <v>0</v>
      </c>
      <c r="DV245" t="s">
        <v>175</v>
      </c>
      <c r="DW245" t="s">
        <v>175</v>
      </c>
      <c r="DX245" s="18">
        <f t="shared" si="50"/>
        <v>4</v>
      </c>
      <c r="DY245" s="23">
        <v>4</v>
      </c>
      <c r="DZ245" s="26">
        <f t="shared" si="51"/>
        <v>16</v>
      </c>
      <c r="EA245" t="s">
        <v>177</v>
      </c>
      <c r="EB245" s="18" t="s">
        <v>177</v>
      </c>
      <c r="EC245" s="23">
        <v>1</v>
      </c>
      <c r="ED245" s="26">
        <f t="shared" si="52"/>
        <v>0</v>
      </c>
      <c r="EE245" t="s">
        <v>177</v>
      </c>
      <c r="EF245" s="18" t="s">
        <v>177</v>
      </c>
      <c r="EG245" s="23">
        <v>1</v>
      </c>
      <c r="EH245" s="26">
        <f t="shared" si="53"/>
        <v>0</v>
      </c>
      <c r="EI245" t="s">
        <v>175</v>
      </c>
      <c r="EJ245" s="18" t="s">
        <v>175</v>
      </c>
      <c r="EK245" s="23">
        <v>0.5</v>
      </c>
      <c r="EL245" s="26">
        <f t="shared" si="54"/>
        <v>1</v>
      </c>
      <c r="EM245" t="s">
        <v>177</v>
      </c>
      <c r="EN245" s="18" t="s">
        <v>177</v>
      </c>
      <c r="EO245" s="23">
        <v>0</v>
      </c>
      <c r="EP245" s="3">
        <f t="shared" si="55"/>
        <v>31</v>
      </c>
      <c r="EQ245" s="29">
        <f t="shared" si="56"/>
        <v>13</v>
      </c>
      <c r="ER245">
        <v>1</v>
      </c>
      <c r="ES245" t="s">
        <v>189</v>
      </c>
      <c r="EV245" t="s">
        <v>188</v>
      </c>
      <c r="EW245">
        <v>0</v>
      </c>
      <c r="EY245">
        <v>0</v>
      </c>
      <c r="FA245">
        <v>0</v>
      </c>
      <c r="FE245">
        <v>1</v>
      </c>
      <c r="FG245" t="s">
        <v>179</v>
      </c>
      <c r="FH245" t="s">
        <v>179</v>
      </c>
      <c r="FI245" t="s">
        <v>179</v>
      </c>
      <c r="FJ245" t="s">
        <v>179</v>
      </c>
      <c r="FK245" t="s">
        <v>177</v>
      </c>
      <c r="FL245" t="s">
        <v>179</v>
      </c>
      <c r="FO245" t="s">
        <v>190</v>
      </c>
      <c r="FP245" t="s">
        <v>191</v>
      </c>
      <c r="FQ245" t="s">
        <v>190</v>
      </c>
      <c r="FR245" t="s">
        <v>191</v>
      </c>
      <c r="FS245" t="s">
        <v>191</v>
      </c>
      <c r="FT245" t="s">
        <v>191</v>
      </c>
      <c r="FU245" t="s">
        <v>190</v>
      </c>
      <c r="FV245" t="s">
        <v>191</v>
      </c>
      <c r="FW245" t="s">
        <v>191</v>
      </c>
      <c r="FX245" t="s">
        <v>191</v>
      </c>
      <c r="FY245">
        <v>0</v>
      </c>
      <c r="FZ245" t="s">
        <v>175</v>
      </c>
      <c r="GA245" t="s">
        <v>2778</v>
      </c>
      <c r="GB245" t="s">
        <v>2779</v>
      </c>
      <c r="GC245" t="s">
        <v>2780</v>
      </c>
      <c r="GD245" t="s">
        <v>2781</v>
      </c>
      <c r="GE245" t="s">
        <v>813</v>
      </c>
      <c r="GX245">
        <v>39785864</v>
      </c>
      <c r="GY245" t="s">
        <v>2782</v>
      </c>
      <c r="GZ245" t="s">
        <v>2783</v>
      </c>
      <c r="HB245">
        <v>244</v>
      </c>
    </row>
    <row r="246" spans="1:210" x14ac:dyDescent="0.25">
      <c r="A246" t="s">
        <v>2784</v>
      </c>
      <c r="B246" t="s">
        <v>2785</v>
      </c>
      <c r="F246" t="s">
        <v>818</v>
      </c>
      <c r="G246" t="s">
        <v>941</v>
      </c>
      <c r="H246" t="s">
        <v>169</v>
      </c>
      <c r="I246" t="s">
        <v>170</v>
      </c>
      <c r="J246" t="s">
        <v>819</v>
      </c>
      <c r="K246" t="s">
        <v>2786</v>
      </c>
      <c r="L246" t="s">
        <v>2787</v>
      </c>
      <c r="M246">
        <v>2</v>
      </c>
      <c r="N246">
        <v>1</v>
      </c>
      <c r="O246">
        <v>2</v>
      </c>
      <c r="P246" t="s">
        <v>232</v>
      </c>
      <c r="Q246" t="s">
        <v>175</v>
      </c>
      <c r="R246" t="s">
        <v>188</v>
      </c>
      <c r="S246" t="s">
        <v>175</v>
      </c>
      <c r="T246" t="s">
        <v>177</v>
      </c>
      <c r="U246">
        <v>0</v>
      </c>
      <c r="V246">
        <v>0</v>
      </c>
      <c r="W246">
        <v>1</v>
      </c>
      <c r="X246">
        <v>1</v>
      </c>
      <c r="Y246" t="s">
        <v>3403</v>
      </c>
      <c r="Z246" t="s">
        <v>177</v>
      </c>
      <c r="AA246" t="s">
        <v>179</v>
      </c>
      <c r="AB246" t="s">
        <v>177</v>
      </c>
      <c r="AC246" t="s">
        <v>177</v>
      </c>
      <c r="AD246" t="s">
        <v>177</v>
      </c>
      <c r="AE246" t="s">
        <v>177</v>
      </c>
      <c r="AF246" t="s">
        <v>177</v>
      </c>
      <c r="AG246" t="s">
        <v>177</v>
      </c>
      <c r="AH246" t="s">
        <v>177</v>
      </c>
      <c r="AI246" t="s">
        <v>177</v>
      </c>
      <c r="AJ246" t="s">
        <v>177</v>
      </c>
      <c r="AK246" t="s">
        <v>179</v>
      </c>
      <c r="AL246" t="s">
        <v>179</v>
      </c>
      <c r="AM246" t="s">
        <v>177</v>
      </c>
      <c r="AN246" t="s">
        <v>177</v>
      </c>
      <c r="AO246" t="s">
        <v>177</v>
      </c>
      <c r="AP246" t="s">
        <v>177</v>
      </c>
      <c r="AQ246" t="s">
        <v>177</v>
      </c>
      <c r="AR246" t="s">
        <v>177</v>
      </c>
      <c r="AS246" t="s">
        <v>650</v>
      </c>
      <c r="AT246">
        <v>0</v>
      </c>
      <c r="BE246" t="s">
        <v>204</v>
      </c>
      <c r="BF246" t="s">
        <v>177</v>
      </c>
      <c r="BG246" t="s">
        <v>188</v>
      </c>
      <c r="BH246" t="s">
        <v>177</v>
      </c>
      <c r="BI246" t="s">
        <v>177</v>
      </c>
      <c r="BJ246" t="s">
        <v>177</v>
      </c>
      <c r="BK246" t="s">
        <v>177</v>
      </c>
      <c r="BL246" t="s">
        <v>188</v>
      </c>
      <c r="BM246" t="s">
        <v>188</v>
      </c>
      <c r="BN246" t="s">
        <v>175</v>
      </c>
      <c r="BO246" t="s">
        <v>175</v>
      </c>
      <c r="BP246" t="s">
        <v>177</v>
      </c>
      <c r="BQ246" t="s">
        <v>177</v>
      </c>
      <c r="BR246" t="s">
        <v>177</v>
      </c>
      <c r="BS246" t="s">
        <v>177</v>
      </c>
      <c r="BT246">
        <f t="shared" si="44"/>
        <v>59</v>
      </c>
      <c r="BV246">
        <v>2</v>
      </c>
      <c r="BW246">
        <v>1</v>
      </c>
      <c r="BX246">
        <v>1</v>
      </c>
      <c r="BY246" t="s">
        <v>176</v>
      </c>
      <c r="BZ246" t="s">
        <v>186</v>
      </c>
      <c r="CA246" t="s">
        <v>177</v>
      </c>
      <c r="CB246" t="s">
        <v>177</v>
      </c>
      <c r="CC246" t="s">
        <v>179</v>
      </c>
      <c r="CD246" t="s">
        <v>177</v>
      </c>
      <c r="CE246" t="s">
        <v>177</v>
      </c>
      <c r="CF246" t="s">
        <v>177</v>
      </c>
      <c r="CG246">
        <v>1</v>
      </c>
      <c r="CH246" t="s">
        <v>288</v>
      </c>
      <c r="CI246" t="s">
        <v>185</v>
      </c>
      <c r="CJ246" t="s">
        <v>179</v>
      </c>
      <c r="CK246" t="s">
        <v>177</v>
      </c>
      <c r="CL246" t="s">
        <v>177</v>
      </c>
      <c r="CM246" t="s">
        <v>179</v>
      </c>
      <c r="CN246" t="s">
        <v>177</v>
      </c>
      <c r="CO246" t="s">
        <v>177</v>
      </c>
      <c r="CP246" t="s">
        <v>179</v>
      </c>
      <c r="CQ246" t="s">
        <v>177</v>
      </c>
      <c r="CR246" t="s">
        <v>177</v>
      </c>
      <c r="CS246" t="s">
        <v>177</v>
      </c>
      <c r="CW246" t="s">
        <v>175</v>
      </c>
      <c r="CX246" t="s">
        <v>186</v>
      </c>
      <c r="DA246" t="s">
        <v>188</v>
      </c>
      <c r="DB246" t="s">
        <v>175</v>
      </c>
      <c r="DC246" t="s">
        <v>177</v>
      </c>
      <c r="DD246" t="s">
        <v>177</v>
      </c>
      <c r="DE246" s="18">
        <f t="shared" si="45"/>
        <v>7</v>
      </c>
      <c r="DF246" s="23">
        <v>2</v>
      </c>
      <c r="DG246" s="26">
        <f t="shared" si="46"/>
        <v>14</v>
      </c>
      <c r="DH246" s="18" t="s">
        <v>177</v>
      </c>
      <c r="DI246" s="23">
        <v>3</v>
      </c>
      <c r="DJ246" s="26">
        <f t="shared" si="47"/>
        <v>0</v>
      </c>
      <c r="DK246" t="s">
        <v>177</v>
      </c>
      <c r="DL246" t="s">
        <v>177</v>
      </c>
      <c r="DM246" t="s">
        <v>177</v>
      </c>
      <c r="DN246" t="s">
        <v>177</v>
      </c>
      <c r="DO246" s="18">
        <f t="shared" si="57"/>
        <v>0</v>
      </c>
      <c r="DP246" s="23">
        <v>4</v>
      </c>
      <c r="DQ246" s="26">
        <f t="shared" si="48"/>
        <v>0</v>
      </c>
      <c r="DR246" t="s">
        <v>177</v>
      </c>
      <c r="DS246" s="18" t="s">
        <v>177</v>
      </c>
      <c r="DT246" s="23">
        <v>0.5</v>
      </c>
      <c r="DU246" s="26">
        <f t="shared" si="49"/>
        <v>0</v>
      </c>
      <c r="DV246" t="s">
        <v>177</v>
      </c>
      <c r="DW246" t="s">
        <v>177</v>
      </c>
      <c r="DX246" s="18">
        <f t="shared" si="50"/>
        <v>0</v>
      </c>
      <c r="DY246" s="23">
        <v>4</v>
      </c>
      <c r="DZ246" s="26">
        <f t="shared" si="51"/>
        <v>0</v>
      </c>
      <c r="EA246" t="s">
        <v>177</v>
      </c>
      <c r="EB246" s="18" t="s">
        <v>177</v>
      </c>
      <c r="EC246" s="23">
        <v>1</v>
      </c>
      <c r="ED246" s="26">
        <f t="shared" si="52"/>
        <v>0</v>
      </c>
      <c r="EE246" t="s">
        <v>177</v>
      </c>
      <c r="EF246" s="18" t="s">
        <v>177</v>
      </c>
      <c r="EG246" s="23">
        <v>1</v>
      </c>
      <c r="EH246" s="26">
        <f t="shared" si="53"/>
        <v>0</v>
      </c>
      <c r="EI246" t="s">
        <v>175</v>
      </c>
      <c r="EJ246" s="18" t="s">
        <v>175</v>
      </c>
      <c r="EK246" s="23">
        <v>0.5</v>
      </c>
      <c r="EL246" s="26">
        <f t="shared" si="54"/>
        <v>1</v>
      </c>
      <c r="EM246" t="s">
        <v>177</v>
      </c>
      <c r="EN246" s="18" t="s">
        <v>177</v>
      </c>
      <c r="EO246" s="23">
        <v>0</v>
      </c>
      <c r="EP246" s="3">
        <f t="shared" si="55"/>
        <v>15</v>
      </c>
      <c r="EQ246" s="29">
        <f t="shared" si="56"/>
        <v>9</v>
      </c>
      <c r="ER246">
        <v>1</v>
      </c>
      <c r="ES246" t="s">
        <v>316</v>
      </c>
      <c r="EV246" t="s">
        <v>235</v>
      </c>
      <c r="EW246">
        <v>0</v>
      </c>
      <c r="EY246">
        <v>0</v>
      </c>
      <c r="FA246">
        <v>0</v>
      </c>
      <c r="FE246">
        <v>1</v>
      </c>
      <c r="FG246" t="s">
        <v>179</v>
      </c>
      <c r="FH246" t="s">
        <v>179</v>
      </c>
      <c r="FI246" t="s">
        <v>179</v>
      </c>
      <c r="FJ246" t="s">
        <v>179</v>
      </c>
      <c r="FK246" t="s">
        <v>177</v>
      </c>
      <c r="FL246" t="s">
        <v>179</v>
      </c>
      <c r="FO246" t="s">
        <v>190</v>
      </c>
      <c r="FP246" t="s">
        <v>191</v>
      </c>
      <c r="FQ246" t="s">
        <v>190</v>
      </c>
      <c r="FR246" t="s">
        <v>191</v>
      </c>
      <c r="FS246" t="s">
        <v>191</v>
      </c>
      <c r="FT246" t="s">
        <v>191</v>
      </c>
      <c r="FU246" t="s">
        <v>191</v>
      </c>
      <c r="FV246" t="s">
        <v>191</v>
      </c>
      <c r="FW246" t="s">
        <v>191</v>
      </c>
      <c r="FX246" t="s">
        <v>191</v>
      </c>
      <c r="FY246">
        <v>0</v>
      </c>
      <c r="FZ246" t="s">
        <v>186</v>
      </c>
      <c r="GA246" t="s">
        <v>2788</v>
      </c>
      <c r="GB246" t="s">
        <v>2789</v>
      </c>
      <c r="GC246" t="s">
        <v>2790</v>
      </c>
      <c r="GD246" t="s">
        <v>2791</v>
      </c>
      <c r="GE246" t="s">
        <v>1238</v>
      </c>
      <c r="GX246">
        <v>39785875</v>
      </c>
      <c r="GY246" t="s">
        <v>2792</v>
      </c>
      <c r="GZ246" t="s">
        <v>2793</v>
      </c>
      <c r="HB246">
        <v>245</v>
      </c>
    </row>
    <row r="247" spans="1:210" x14ac:dyDescent="0.25">
      <c r="A247" t="s">
        <v>2794</v>
      </c>
      <c r="B247" t="s">
        <v>2795</v>
      </c>
      <c r="F247" t="s">
        <v>818</v>
      </c>
      <c r="G247" t="s">
        <v>941</v>
      </c>
      <c r="H247" t="s">
        <v>169</v>
      </c>
      <c r="I247" t="s">
        <v>170</v>
      </c>
      <c r="J247" t="s">
        <v>819</v>
      </c>
      <c r="K247" t="s">
        <v>2796</v>
      </c>
      <c r="L247" t="s">
        <v>2797</v>
      </c>
      <c r="M247">
        <v>2</v>
      </c>
      <c r="N247">
        <v>1</v>
      </c>
      <c r="O247">
        <v>2</v>
      </c>
      <c r="P247" t="s">
        <v>183</v>
      </c>
      <c r="Q247" t="s">
        <v>175</v>
      </c>
      <c r="R247" t="s">
        <v>188</v>
      </c>
      <c r="S247" t="s">
        <v>186</v>
      </c>
      <c r="T247" t="s">
        <v>177</v>
      </c>
      <c r="U247">
        <v>0</v>
      </c>
      <c r="V247">
        <v>0</v>
      </c>
      <c r="W247">
        <v>1</v>
      </c>
      <c r="X247">
        <v>1</v>
      </c>
      <c r="Y247" t="s">
        <v>3375</v>
      </c>
      <c r="Z247" t="s">
        <v>177</v>
      </c>
      <c r="AA247" t="s">
        <v>179</v>
      </c>
      <c r="AB247" t="s">
        <v>177</v>
      </c>
      <c r="AC247" t="s">
        <v>177</v>
      </c>
      <c r="AD247" t="s">
        <v>177</v>
      </c>
      <c r="AE247" t="s">
        <v>179</v>
      </c>
      <c r="AF247" t="s">
        <v>177</v>
      </c>
      <c r="AG247" t="s">
        <v>177</v>
      </c>
      <c r="AH247" t="s">
        <v>177</v>
      </c>
      <c r="AI247" t="s">
        <v>177</v>
      </c>
      <c r="AJ247" t="s">
        <v>177</v>
      </c>
      <c r="AK247" t="s">
        <v>177</v>
      </c>
      <c r="AL247" t="s">
        <v>177</v>
      </c>
      <c r="AM247" t="s">
        <v>179</v>
      </c>
      <c r="AN247" t="s">
        <v>177</v>
      </c>
      <c r="AO247" t="s">
        <v>177</v>
      </c>
      <c r="AP247" t="s">
        <v>177</v>
      </c>
      <c r="AQ247" t="s">
        <v>177</v>
      </c>
      <c r="AR247" t="s">
        <v>179</v>
      </c>
      <c r="AS247" t="s">
        <v>736</v>
      </c>
      <c r="AT247">
        <v>0</v>
      </c>
      <c r="BE247" t="s">
        <v>204</v>
      </c>
      <c r="BF247" t="s">
        <v>177</v>
      </c>
      <c r="BG247" t="s">
        <v>177</v>
      </c>
      <c r="BH247" t="s">
        <v>177</v>
      </c>
      <c r="BI247" t="s">
        <v>177</v>
      </c>
      <c r="BJ247" t="s">
        <v>177</v>
      </c>
      <c r="BK247" t="s">
        <v>177</v>
      </c>
      <c r="BL247" t="s">
        <v>177</v>
      </c>
      <c r="BM247" t="s">
        <v>188</v>
      </c>
      <c r="BN247" t="s">
        <v>186</v>
      </c>
      <c r="BO247" t="s">
        <v>177</v>
      </c>
      <c r="BP247" t="s">
        <v>177</v>
      </c>
      <c r="BQ247" t="s">
        <v>177</v>
      </c>
      <c r="BR247" t="s">
        <v>177</v>
      </c>
      <c r="BS247" t="s">
        <v>186</v>
      </c>
      <c r="BT247">
        <f t="shared" si="44"/>
        <v>51</v>
      </c>
      <c r="BV247">
        <v>2</v>
      </c>
      <c r="BW247">
        <v>1</v>
      </c>
      <c r="BX247">
        <v>1</v>
      </c>
      <c r="BY247" t="s">
        <v>205</v>
      </c>
      <c r="BZ247" t="s">
        <v>176</v>
      </c>
      <c r="CA247" t="s">
        <v>179</v>
      </c>
      <c r="CB247" t="s">
        <v>177</v>
      </c>
      <c r="CC247" t="s">
        <v>177</v>
      </c>
      <c r="CD247" t="s">
        <v>177</v>
      </c>
      <c r="CE247" t="s">
        <v>186</v>
      </c>
      <c r="CF247" t="s">
        <v>177</v>
      </c>
      <c r="CG247">
        <v>1</v>
      </c>
      <c r="CH247" t="s">
        <v>288</v>
      </c>
      <c r="CI247" t="s">
        <v>185</v>
      </c>
      <c r="CJ247" t="s">
        <v>179</v>
      </c>
      <c r="CK247" t="s">
        <v>177</v>
      </c>
      <c r="CL247" t="s">
        <v>177</v>
      </c>
      <c r="CM247" t="s">
        <v>179</v>
      </c>
      <c r="CN247" t="s">
        <v>177</v>
      </c>
      <c r="CO247" t="s">
        <v>177</v>
      </c>
      <c r="CP247" t="s">
        <v>179</v>
      </c>
      <c r="CQ247" t="s">
        <v>177</v>
      </c>
      <c r="CR247" t="s">
        <v>177</v>
      </c>
      <c r="CS247" t="s">
        <v>177</v>
      </c>
      <c r="CW247" t="s">
        <v>175</v>
      </c>
      <c r="CX247" t="s">
        <v>186</v>
      </c>
      <c r="DA247" t="s">
        <v>264</v>
      </c>
      <c r="DB247" t="s">
        <v>177</v>
      </c>
      <c r="DC247" t="s">
        <v>177</v>
      </c>
      <c r="DD247" t="s">
        <v>177</v>
      </c>
      <c r="DE247" s="18">
        <f t="shared" si="45"/>
        <v>7</v>
      </c>
      <c r="DF247" s="23">
        <v>2</v>
      </c>
      <c r="DG247" s="26">
        <f t="shared" si="46"/>
        <v>14</v>
      </c>
      <c r="DH247" s="18" t="s">
        <v>177</v>
      </c>
      <c r="DI247" s="23">
        <v>3</v>
      </c>
      <c r="DJ247" s="26">
        <f t="shared" si="47"/>
        <v>0</v>
      </c>
      <c r="DK247" t="s">
        <v>177</v>
      </c>
      <c r="DL247" t="s">
        <v>177</v>
      </c>
      <c r="DM247" t="s">
        <v>177</v>
      </c>
      <c r="DN247" t="s">
        <v>177</v>
      </c>
      <c r="DO247" s="18">
        <f t="shared" si="57"/>
        <v>0</v>
      </c>
      <c r="DP247" s="23">
        <v>4</v>
      </c>
      <c r="DQ247" s="26">
        <f t="shared" si="48"/>
        <v>0</v>
      </c>
      <c r="DR247" t="s">
        <v>177</v>
      </c>
      <c r="DS247" s="18" t="s">
        <v>177</v>
      </c>
      <c r="DT247" s="23">
        <v>0.5</v>
      </c>
      <c r="DU247" s="26">
        <f t="shared" si="49"/>
        <v>0</v>
      </c>
      <c r="DV247" t="s">
        <v>177</v>
      </c>
      <c r="DW247" t="s">
        <v>177</v>
      </c>
      <c r="DX247" s="18">
        <f t="shared" si="50"/>
        <v>0</v>
      </c>
      <c r="DY247" s="23">
        <v>4</v>
      </c>
      <c r="DZ247" s="26">
        <f t="shared" si="51"/>
        <v>0</v>
      </c>
      <c r="EA247" t="s">
        <v>177</v>
      </c>
      <c r="EB247" s="18" t="s">
        <v>177</v>
      </c>
      <c r="EC247" s="23">
        <v>1</v>
      </c>
      <c r="ED247" s="26">
        <f t="shared" si="52"/>
        <v>0</v>
      </c>
      <c r="EE247" t="s">
        <v>177</v>
      </c>
      <c r="EF247" s="18" t="s">
        <v>177</v>
      </c>
      <c r="EG247" s="23">
        <v>1</v>
      </c>
      <c r="EH247" s="26">
        <f t="shared" si="53"/>
        <v>0</v>
      </c>
      <c r="EI247" t="s">
        <v>186</v>
      </c>
      <c r="EJ247" s="18" t="s">
        <v>186</v>
      </c>
      <c r="EK247" s="23">
        <v>0.5</v>
      </c>
      <c r="EL247" s="26">
        <f t="shared" si="54"/>
        <v>1.5</v>
      </c>
      <c r="EM247" t="s">
        <v>177</v>
      </c>
      <c r="EN247" s="18" t="s">
        <v>177</v>
      </c>
      <c r="EO247" s="23">
        <v>0</v>
      </c>
      <c r="EP247" s="3">
        <f t="shared" si="55"/>
        <v>15.5</v>
      </c>
      <c r="EQ247" s="29">
        <f t="shared" si="56"/>
        <v>10</v>
      </c>
      <c r="ER247">
        <v>1</v>
      </c>
      <c r="ES247" t="s">
        <v>189</v>
      </c>
      <c r="EV247" t="s">
        <v>188</v>
      </c>
      <c r="EW247">
        <v>0</v>
      </c>
      <c r="EY247">
        <v>0</v>
      </c>
      <c r="FA247">
        <v>0</v>
      </c>
      <c r="FE247">
        <v>1</v>
      </c>
      <c r="FG247" t="s">
        <v>179</v>
      </c>
      <c r="FH247" t="s">
        <v>179</v>
      </c>
      <c r="FI247" t="s">
        <v>179</v>
      </c>
      <c r="FJ247" t="s">
        <v>179</v>
      </c>
      <c r="FK247" t="s">
        <v>177</v>
      </c>
      <c r="FL247" t="s">
        <v>179</v>
      </c>
      <c r="FO247" t="s">
        <v>190</v>
      </c>
      <c r="FP247" t="s">
        <v>191</v>
      </c>
      <c r="FQ247" t="s">
        <v>190</v>
      </c>
      <c r="FR247" t="s">
        <v>191</v>
      </c>
      <c r="FS247" t="s">
        <v>191</v>
      </c>
      <c r="FT247" t="s">
        <v>191</v>
      </c>
      <c r="FU247" t="s">
        <v>190</v>
      </c>
      <c r="FV247" t="s">
        <v>191</v>
      </c>
      <c r="FW247" t="s">
        <v>191</v>
      </c>
      <c r="FX247" t="s">
        <v>191</v>
      </c>
      <c r="FY247">
        <v>0</v>
      </c>
      <c r="FZ247" t="s">
        <v>186</v>
      </c>
      <c r="GA247" t="s">
        <v>2798</v>
      </c>
      <c r="GB247" t="s">
        <v>2799</v>
      </c>
      <c r="GC247" t="s">
        <v>2800</v>
      </c>
      <c r="GD247" t="s">
        <v>2801</v>
      </c>
      <c r="GE247" t="s">
        <v>454</v>
      </c>
      <c r="GX247">
        <v>39785882</v>
      </c>
      <c r="GY247" t="s">
        <v>2802</v>
      </c>
      <c r="GZ247" t="s">
        <v>2803</v>
      </c>
      <c r="HB247">
        <v>246</v>
      </c>
    </row>
    <row r="248" spans="1:210" x14ac:dyDescent="0.25">
      <c r="A248" t="s">
        <v>2804</v>
      </c>
      <c r="B248" t="s">
        <v>2805</v>
      </c>
      <c r="F248" t="s">
        <v>818</v>
      </c>
      <c r="G248" t="s">
        <v>941</v>
      </c>
      <c r="H248" t="s">
        <v>169</v>
      </c>
      <c r="I248" t="s">
        <v>170</v>
      </c>
      <c r="J248" t="s">
        <v>819</v>
      </c>
      <c r="K248" t="s">
        <v>2806</v>
      </c>
      <c r="L248" t="s">
        <v>2807</v>
      </c>
      <c r="M248">
        <v>2</v>
      </c>
      <c r="N248">
        <v>1</v>
      </c>
      <c r="O248">
        <v>2</v>
      </c>
      <c r="P248" t="s">
        <v>186</v>
      </c>
      <c r="Q248" t="s">
        <v>179</v>
      </c>
      <c r="R248" t="s">
        <v>177</v>
      </c>
      <c r="S248" t="s">
        <v>175</v>
      </c>
      <c r="T248" t="s">
        <v>177</v>
      </c>
      <c r="U248">
        <v>0</v>
      </c>
      <c r="V248">
        <v>0</v>
      </c>
      <c r="W248">
        <v>1</v>
      </c>
      <c r="X248">
        <v>1</v>
      </c>
      <c r="Y248" t="s">
        <v>3357</v>
      </c>
      <c r="Z248" t="s">
        <v>177</v>
      </c>
      <c r="AA248" t="s">
        <v>179</v>
      </c>
      <c r="AB248" t="s">
        <v>179</v>
      </c>
      <c r="AC248" t="s">
        <v>177</v>
      </c>
      <c r="AD248" t="s">
        <v>177</v>
      </c>
      <c r="AE248" t="s">
        <v>179</v>
      </c>
      <c r="AF248" t="s">
        <v>177</v>
      </c>
      <c r="AG248" t="s">
        <v>177</v>
      </c>
      <c r="AH248" t="s">
        <v>177</v>
      </c>
      <c r="AI248" t="s">
        <v>177</v>
      </c>
      <c r="AJ248" t="s">
        <v>177</v>
      </c>
      <c r="AK248" t="s">
        <v>177</v>
      </c>
      <c r="AL248" t="s">
        <v>177</v>
      </c>
      <c r="AM248" t="s">
        <v>177</v>
      </c>
      <c r="AN248" t="s">
        <v>177</v>
      </c>
      <c r="AO248" t="s">
        <v>177</v>
      </c>
      <c r="AP248" t="s">
        <v>177</v>
      </c>
      <c r="AQ248" t="s">
        <v>177</v>
      </c>
      <c r="AR248" t="s">
        <v>179</v>
      </c>
      <c r="AS248" t="s">
        <v>650</v>
      </c>
      <c r="AT248">
        <v>0</v>
      </c>
      <c r="BE248" t="s">
        <v>234</v>
      </c>
      <c r="BF248" t="s">
        <v>177</v>
      </c>
      <c r="BG248" t="s">
        <v>175</v>
      </c>
      <c r="BH248" t="s">
        <v>177</v>
      </c>
      <c r="BI248" t="s">
        <v>177</v>
      </c>
      <c r="BJ248" t="s">
        <v>177</v>
      </c>
      <c r="BK248" t="s">
        <v>177</v>
      </c>
      <c r="BL248" t="s">
        <v>177</v>
      </c>
      <c r="BM248" t="s">
        <v>177</v>
      </c>
      <c r="BN248" t="s">
        <v>177</v>
      </c>
      <c r="BO248" t="s">
        <v>177</v>
      </c>
      <c r="BP248" t="s">
        <v>177</v>
      </c>
      <c r="BQ248" t="s">
        <v>177</v>
      </c>
      <c r="BR248" t="s">
        <v>177</v>
      </c>
      <c r="BS248" t="s">
        <v>177</v>
      </c>
      <c r="BT248">
        <f t="shared" si="44"/>
        <v>44</v>
      </c>
      <c r="BV248">
        <v>2</v>
      </c>
      <c r="BW248">
        <v>1</v>
      </c>
      <c r="BX248">
        <v>1</v>
      </c>
      <c r="BY248" t="s">
        <v>233</v>
      </c>
      <c r="BZ248" t="s">
        <v>264</v>
      </c>
      <c r="CA248" t="s">
        <v>175</v>
      </c>
      <c r="CB248" t="s">
        <v>177</v>
      </c>
      <c r="CC248" t="s">
        <v>179</v>
      </c>
      <c r="CD248" t="s">
        <v>177</v>
      </c>
      <c r="CE248" t="s">
        <v>186</v>
      </c>
      <c r="CF248" t="s">
        <v>179</v>
      </c>
      <c r="CG248">
        <v>1</v>
      </c>
      <c r="CH248" t="s">
        <v>288</v>
      </c>
      <c r="CI248" t="s">
        <v>185</v>
      </c>
      <c r="CJ248" t="s">
        <v>179</v>
      </c>
      <c r="CK248" t="s">
        <v>177</v>
      </c>
      <c r="CL248" t="s">
        <v>177</v>
      </c>
      <c r="CM248" t="s">
        <v>179</v>
      </c>
      <c r="CN248" t="s">
        <v>177</v>
      </c>
      <c r="CO248" t="s">
        <v>177</v>
      </c>
      <c r="CP248" t="s">
        <v>179</v>
      </c>
      <c r="CQ248" t="s">
        <v>177</v>
      </c>
      <c r="CR248" t="s">
        <v>177</v>
      </c>
      <c r="CS248" t="s">
        <v>177</v>
      </c>
      <c r="CW248" t="s">
        <v>186</v>
      </c>
      <c r="CX248" t="s">
        <v>186</v>
      </c>
      <c r="DA248" t="s">
        <v>264</v>
      </c>
      <c r="DB248" t="s">
        <v>177</v>
      </c>
      <c r="DC248" t="s">
        <v>179</v>
      </c>
      <c r="DD248" t="s">
        <v>177</v>
      </c>
      <c r="DE248" s="18">
        <f t="shared" si="45"/>
        <v>8</v>
      </c>
      <c r="DF248" s="23">
        <v>2</v>
      </c>
      <c r="DG248" s="26">
        <f t="shared" si="46"/>
        <v>16</v>
      </c>
      <c r="DH248" s="18" t="s">
        <v>177</v>
      </c>
      <c r="DI248" s="23">
        <v>3</v>
      </c>
      <c r="DJ248" s="26">
        <f t="shared" si="47"/>
        <v>0</v>
      </c>
      <c r="DK248" t="s">
        <v>177</v>
      </c>
      <c r="DL248" t="s">
        <v>177</v>
      </c>
      <c r="DM248" t="s">
        <v>177</v>
      </c>
      <c r="DN248" t="s">
        <v>177</v>
      </c>
      <c r="DO248" s="18">
        <f t="shared" si="57"/>
        <v>0</v>
      </c>
      <c r="DP248" s="23">
        <v>4</v>
      </c>
      <c r="DQ248" s="26">
        <f t="shared" si="48"/>
        <v>0</v>
      </c>
      <c r="DR248" t="s">
        <v>177</v>
      </c>
      <c r="DS248" s="18" t="s">
        <v>177</v>
      </c>
      <c r="DT248" s="23">
        <v>0.5</v>
      </c>
      <c r="DU248" s="26">
        <f t="shared" si="49"/>
        <v>0</v>
      </c>
      <c r="DV248" t="s">
        <v>175</v>
      </c>
      <c r="DW248" t="s">
        <v>175</v>
      </c>
      <c r="DX248" s="18">
        <f t="shared" si="50"/>
        <v>4</v>
      </c>
      <c r="DY248" s="23">
        <v>4</v>
      </c>
      <c r="DZ248" s="26">
        <f t="shared" si="51"/>
        <v>16</v>
      </c>
      <c r="EA248" t="s">
        <v>177</v>
      </c>
      <c r="EB248" s="18" t="s">
        <v>177</v>
      </c>
      <c r="EC248" s="23">
        <v>1</v>
      </c>
      <c r="ED248" s="26">
        <f t="shared" si="52"/>
        <v>0</v>
      </c>
      <c r="EE248" t="s">
        <v>177</v>
      </c>
      <c r="EF248" s="18" t="s">
        <v>177</v>
      </c>
      <c r="EG248" s="23">
        <v>1</v>
      </c>
      <c r="EH248" s="26">
        <f t="shared" si="53"/>
        <v>0</v>
      </c>
      <c r="EI248" t="s">
        <v>175</v>
      </c>
      <c r="EJ248" s="18" t="s">
        <v>175</v>
      </c>
      <c r="EK248" s="23">
        <v>0.5</v>
      </c>
      <c r="EL248" s="26">
        <f t="shared" si="54"/>
        <v>1</v>
      </c>
      <c r="EM248" t="s">
        <v>177</v>
      </c>
      <c r="EN248" s="18" t="s">
        <v>177</v>
      </c>
      <c r="EO248" s="23">
        <v>0</v>
      </c>
      <c r="EP248" s="3">
        <f t="shared" si="55"/>
        <v>33</v>
      </c>
      <c r="EQ248" s="29">
        <f t="shared" si="56"/>
        <v>14</v>
      </c>
      <c r="ER248">
        <v>1</v>
      </c>
      <c r="ES248" t="s">
        <v>316</v>
      </c>
      <c r="EV248" t="s">
        <v>264</v>
      </c>
      <c r="EW248">
        <v>0</v>
      </c>
      <c r="EY248">
        <v>0</v>
      </c>
      <c r="FA248">
        <v>0</v>
      </c>
      <c r="FE248">
        <v>0</v>
      </c>
      <c r="FG248" t="s">
        <v>179</v>
      </c>
      <c r="FH248" t="s">
        <v>179</v>
      </c>
      <c r="FI248" t="s">
        <v>179</v>
      </c>
      <c r="FJ248" t="s">
        <v>179</v>
      </c>
      <c r="FK248" t="s">
        <v>179</v>
      </c>
      <c r="FL248" t="s">
        <v>179</v>
      </c>
      <c r="FO248" t="s">
        <v>190</v>
      </c>
      <c r="FP248" t="s">
        <v>191</v>
      </c>
      <c r="FQ248" t="s">
        <v>190</v>
      </c>
      <c r="FR248" t="s">
        <v>191</v>
      </c>
      <c r="FS248" t="s">
        <v>191</v>
      </c>
      <c r="FT248" t="s">
        <v>191</v>
      </c>
      <c r="FU248" t="s">
        <v>191</v>
      </c>
      <c r="FV248" t="s">
        <v>190</v>
      </c>
      <c r="FW248" t="s">
        <v>191</v>
      </c>
      <c r="FX248" t="s">
        <v>191</v>
      </c>
      <c r="FY248">
        <v>0</v>
      </c>
      <c r="FZ248" t="s">
        <v>186</v>
      </c>
      <c r="GA248" t="s">
        <v>2808</v>
      </c>
      <c r="GB248" t="s">
        <v>2809</v>
      </c>
      <c r="GC248" t="s">
        <v>2810</v>
      </c>
      <c r="GD248" t="s">
        <v>2811</v>
      </c>
      <c r="GE248" t="s">
        <v>382</v>
      </c>
      <c r="GX248">
        <v>39785892</v>
      </c>
      <c r="GY248" t="s">
        <v>2812</v>
      </c>
      <c r="GZ248" t="s">
        <v>2813</v>
      </c>
      <c r="HB248">
        <v>247</v>
      </c>
    </row>
    <row r="249" spans="1:210" x14ac:dyDescent="0.25">
      <c r="A249" t="s">
        <v>2814</v>
      </c>
      <c r="B249" t="s">
        <v>2815</v>
      </c>
      <c r="F249" t="s">
        <v>818</v>
      </c>
      <c r="G249" t="s">
        <v>941</v>
      </c>
      <c r="H249" t="s">
        <v>169</v>
      </c>
      <c r="I249" t="s">
        <v>170</v>
      </c>
      <c r="J249" t="s">
        <v>819</v>
      </c>
      <c r="K249" t="s">
        <v>2816</v>
      </c>
      <c r="L249" t="s">
        <v>2817</v>
      </c>
      <c r="M249">
        <v>2</v>
      </c>
      <c r="N249">
        <v>1</v>
      </c>
      <c r="O249">
        <v>2</v>
      </c>
      <c r="P249" t="s">
        <v>264</v>
      </c>
      <c r="Q249" t="s">
        <v>186</v>
      </c>
      <c r="R249" t="s">
        <v>175</v>
      </c>
      <c r="S249" t="s">
        <v>175</v>
      </c>
      <c r="T249" t="s">
        <v>177</v>
      </c>
      <c r="U249">
        <v>0</v>
      </c>
      <c r="V249">
        <v>0</v>
      </c>
      <c r="W249">
        <v>1</v>
      </c>
      <c r="X249">
        <v>1</v>
      </c>
      <c r="Y249" t="s">
        <v>3357</v>
      </c>
      <c r="Z249" t="s">
        <v>177</v>
      </c>
      <c r="AA249" t="s">
        <v>179</v>
      </c>
      <c r="AB249" t="s">
        <v>179</v>
      </c>
      <c r="AC249" t="s">
        <v>177</v>
      </c>
      <c r="AD249" t="s">
        <v>177</v>
      </c>
      <c r="AE249" t="s">
        <v>179</v>
      </c>
      <c r="AF249" t="s">
        <v>177</v>
      </c>
      <c r="AG249" t="s">
        <v>177</v>
      </c>
      <c r="AH249" t="s">
        <v>177</v>
      </c>
      <c r="AI249" t="s">
        <v>177</v>
      </c>
      <c r="AJ249" t="s">
        <v>177</v>
      </c>
      <c r="AK249" t="s">
        <v>177</v>
      </c>
      <c r="AL249" t="s">
        <v>177</v>
      </c>
      <c r="AM249" t="s">
        <v>177</v>
      </c>
      <c r="AN249" t="s">
        <v>177</v>
      </c>
      <c r="AO249" t="s">
        <v>177</v>
      </c>
      <c r="AP249" t="s">
        <v>177</v>
      </c>
      <c r="AQ249" t="s">
        <v>177</v>
      </c>
      <c r="AR249" t="s">
        <v>179</v>
      </c>
      <c r="AS249" t="s">
        <v>736</v>
      </c>
      <c r="AT249">
        <v>0</v>
      </c>
      <c r="BE249" t="s">
        <v>249</v>
      </c>
      <c r="BF249" t="s">
        <v>177</v>
      </c>
      <c r="BG249" t="s">
        <v>177</v>
      </c>
      <c r="BH249" t="s">
        <v>177</v>
      </c>
      <c r="BI249" t="s">
        <v>177</v>
      </c>
      <c r="BJ249" t="s">
        <v>177</v>
      </c>
      <c r="BK249" t="s">
        <v>177</v>
      </c>
      <c r="BL249" t="s">
        <v>177</v>
      </c>
      <c r="BM249" t="s">
        <v>177</v>
      </c>
      <c r="BN249" t="s">
        <v>177</v>
      </c>
      <c r="BO249" t="s">
        <v>177</v>
      </c>
      <c r="BP249" t="s">
        <v>177</v>
      </c>
      <c r="BQ249" t="s">
        <v>177</v>
      </c>
      <c r="BR249" t="s">
        <v>177</v>
      </c>
      <c r="BS249" t="s">
        <v>177</v>
      </c>
      <c r="BT249">
        <f t="shared" si="44"/>
        <v>35</v>
      </c>
      <c r="BV249">
        <v>3</v>
      </c>
      <c r="BW249">
        <v>1</v>
      </c>
      <c r="BX249">
        <v>1</v>
      </c>
      <c r="BY249" t="s">
        <v>205</v>
      </c>
      <c r="BZ249" t="s">
        <v>183</v>
      </c>
      <c r="CA249" t="s">
        <v>177</v>
      </c>
      <c r="CB249" t="s">
        <v>177</v>
      </c>
      <c r="CC249" t="s">
        <v>179</v>
      </c>
      <c r="CD249" t="s">
        <v>177</v>
      </c>
      <c r="CE249" t="s">
        <v>175</v>
      </c>
      <c r="CF249" t="s">
        <v>188</v>
      </c>
      <c r="CG249">
        <v>1</v>
      </c>
      <c r="CH249" t="s">
        <v>288</v>
      </c>
      <c r="CI249" t="s">
        <v>185</v>
      </c>
      <c r="CJ249" t="s">
        <v>179</v>
      </c>
      <c r="CK249" t="s">
        <v>177</v>
      </c>
      <c r="CL249" t="s">
        <v>177</v>
      </c>
      <c r="CM249" t="s">
        <v>179</v>
      </c>
      <c r="CN249" t="s">
        <v>177</v>
      </c>
      <c r="CO249" t="s">
        <v>177</v>
      </c>
      <c r="CP249" t="s">
        <v>179</v>
      </c>
      <c r="CQ249" t="s">
        <v>177</v>
      </c>
      <c r="CR249" t="s">
        <v>177</v>
      </c>
      <c r="CS249" t="s">
        <v>177</v>
      </c>
      <c r="CW249" t="s">
        <v>186</v>
      </c>
      <c r="CX249" t="s">
        <v>186</v>
      </c>
      <c r="DA249" t="s">
        <v>188</v>
      </c>
      <c r="DB249" t="s">
        <v>175</v>
      </c>
      <c r="DC249" t="s">
        <v>177</v>
      </c>
      <c r="DD249" t="s">
        <v>177</v>
      </c>
      <c r="DE249" s="18">
        <f t="shared" si="45"/>
        <v>7</v>
      </c>
      <c r="DF249" s="23">
        <v>2</v>
      </c>
      <c r="DG249" s="26">
        <f t="shared" si="46"/>
        <v>14</v>
      </c>
      <c r="DH249" s="18" t="s">
        <v>177</v>
      </c>
      <c r="DI249" s="23">
        <v>3</v>
      </c>
      <c r="DJ249" s="26">
        <f t="shared" si="47"/>
        <v>0</v>
      </c>
      <c r="DK249" t="s">
        <v>177</v>
      </c>
      <c r="DL249" t="s">
        <v>177</v>
      </c>
      <c r="DM249" t="s">
        <v>177</v>
      </c>
      <c r="DN249" t="s">
        <v>177</v>
      </c>
      <c r="DO249" s="18">
        <f t="shared" si="57"/>
        <v>0</v>
      </c>
      <c r="DP249" s="23">
        <v>4</v>
      </c>
      <c r="DQ249" s="26">
        <f t="shared" si="48"/>
        <v>0</v>
      </c>
      <c r="DR249" t="s">
        <v>177</v>
      </c>
      <c r="DS249" s="18" t="s">
        <v>177</v>
      </c>
      <c r="DT249" s="23">
        <v>0.5</v>
      </c>
      <c r="DU249" s="26">
        <f t="shared" si="49"/>
        <v>0</v>
      </c>
      <c r="DV249" t="s">
        <v>177</v>
      </c>
      <c r="DW249" t="s">
        <v>177</v>
      </c>
      <c r="DX249" s="18">
        <f t="shared" si="50"/>
        <v>0</v>
      </c>
      <c r="DY249" s="23">
        <v>4</v>
      </c>
      <c r="DZ249" s="26">
        <f t="shared" si="51"/>
        <v>0</v>
      </c>
      <c r="EA249" t="s">
        <v>177</v>
      </c>
      <c r="EB249" s="18" t="s">
        <v>177</v>
      </c>
      <c r="EC249" s="23">
        <v>1</v>
      </c>
      <c r="ED249" s="26">
        <f t="shared" si="52"/>
        <v>0</v>
      </c>
      <c r="EE249" t="s">
        <v>177</v>
      </c>
      <c r="EF249" s="18" t="s">
        <v>177</v>
      </c>
      <c r="EG249" s="23">
        <v>1</v>
      </c>
      <c r="EH249" s="26">
        <f t="shared" si="53"/>
        <v>0</v>
      </c>
      <c r="EI249" t="s">
        <v>186</v>
      </c>
      <c r="EJ249" s="18" t="s">
        <v>186</v>
      </c>
      <c r="EK249" s="23">
        <v>0.5</v>
      </c>
      <c r="EL249" s="26">
        <f t="shared" si="54"/>
        <v>1.5</v>
      </c>
      <c r="EM249" t="s">
        <v>177</v>
      </c>
      <c r="EN249" s="18" t="s">
        <v>177</v>
      </c>
      <c r="EO249" s="23">
        <v>0</v>
      </c>
      <c r="EP249" s="3">
        <f t="shared" si="55"/>
        <v>15.5</v>
      </c>
      <c r="EQ249" s="29">
        <f t="shared" si="56"/>
        <v>10</v>
      </c>
      <c r="ER249">
        <v>1</v>
      </c>
      <c r="ES249" t="s">
        <v>945</v>
      </c>
      <c r="EV249" t="s">
        <v>188</v>
      </c>
      <c r="EW249">
        <v>0</v>
      </c>
      <c r="EY249">
        <v>0</v>
      </c>
      <c r="FA249">
        <v>0</v>
      </c>
      <c r="FE249">
        <v>1</v>
      </c>
      <c r="FG249" t="s">
        <v>179</v>
      </c>
      <c r="FH249" t="s">
        <v>179</v>
      </c>
      <c r="FI249" t="s">
        <v>179</v>
      </c>
      <c r="FJ249" t="s">
        <v>179</v>
      </c>
      <c r="FK249" t="s">
        <v>179</v>
      </c>
      <c r="FL249" t="s">
        <v>179</v>
      </c>
      <c r="FO249" t="s">
        <v>190</v>
      </c>
      <c r="FP249" t="s">
        <v>190</v>
      </c>
      <c r="FQ249" t="s">
        <v>190</v>
      </c>
      <c r="FR249" t="s">
        <v>191</v>
      </c>
      <c r="FS249" t="s">
        <v>191</v>
      </c>
      <c r="FT249" t="s">
        <v>191</v>
      </c>
      <c r="FU249" t="s">
        <v>191</v>
      </c>
      <c r="FV249" t="s">
        <v>191</v>
      </c>
      <c r="FW249" t="s">
        <v>191</v>
      </c>
      <c r="FX249" t="s">
        <v>191</v>
      </c>
      <c r="FY249">
        <v>0</v>
      </c>
      <c r="FZ249" t="s">
        <v>186</v>
      </c>
      <c r="GA249" t="s">
        <v>2818</v>
      </c>
      <c r="GB249" t="s">
        <v>2819</v>
      </c>
      <c r="GC249" t="s">
        <v>2820</v>
      </c>
      <c r="GD249" t="s">
        <v>2821</v>
      </c>
      <c r="GE249" t="s">
        <v>1238</v>
      </c>
      <c r="GX249">
        <v>39785900</v>
      </c>
      <c r="GY249" t="s">
        <v>2822</v>
      </c>
      <c r="GZ249" t="s">
        <v>2823</v>
      </c>
      <c r="HB249">
        <v>248</v>
      </c>
    </row>
    <row r="250" spans="1:210" x14ac:dyDescent="0.25">
      <c r="A250" t="s">
        <v>2824</v>
      </c>
      <c r="B250" t="s">
        <v>2825</v>
      </c>
      <c r="F250" t="s">
        <v>818</v>
      </c>
      <c r="G250" t="s">
        <v>941</v>
      </c>
      <c r="H250" t="s">
        <v>169</v>
      </c>
      <c r="I250" t="s">
        <v>170</v>
      </c>
      <c r="J250" t="s">
        <v>819</v>
      </c>
      <c r="K250" t="s">
        <v>2826</v>
      </c>
      <c r="L250" t="s">
        <v>2827</v>
      </c>
      <c r="M250">
        <v>2</v>
      </c>
      <c r="N250">
        <v>1</v>
      </c>
      <c r="O250">
        <v>2</v>
      </c>
      <c r="P250" t="s">
        <v>183</v>
      </c>
      <c r="Q250" t="s">
        <v>186</v>
      </c>
      <c r="R250" t="s">
        <v>187</v>
      </c>
      <c r="S250" t="s">
        <v>186</v>
      </c>
      <c r="T250" t="s">
        <v>177</v>
      </c>
      <c r="U250">
        <v>0</v>
      </c>
      <c r="V250">
        <v>0</v>
      </c>
      <c r="W250">
        <v>1</v>
      </c>
      <c r="X250">
        <v>1</v>
      </c>
      <c r="Y250" t="s">
        <v>3357</v>
      </c>
      <c r="Z250" t="s">
        <v>177</v>
      </c>
      <c r="AA250" t="s">
        <v>179</v>
      </c>
      <c r="AB250" t="s">
        <v>179</v>
      </c>
      <c r="AC250" t="s">
        <v>177</v>
      </c>
      <c r="AD250" t="s">
        <v>177</v>
      </c>
      <c r="AE250" t="s">
        <v>179</v>
      </c>
      <c r="AF250" t="s">
        <v>177</v>
      </c>
      <c r="AG250" t="s">
        <v>177</v>
      </c>
      <c r="AH250" t="s">
        <v>177</v>
      </c>
      <c r="AI250" t="s">
        <v>177</v>
      </c>
      <c r="AJ250" t="s">
        <v>177</v>
      </c>
      <c r="AK250" t="s">
        <v>177</v>
      </c>
      <c r="AL250" t="s">
        <v>177</v>
      </c>
      <c r="AM250" t="s">
        <v>177</v>
      </c>
      <c r="AN250" t="s">
        <v>177</v>
      </c>
      <c r="AO250" t="s">
        <v>177</v>
      </c>
      <c r="AP250" t="s">
        <v>177</v>
      </c>
      <c r="AQ250" t="s">
        <v>177</v>
      </c>
      <c r="AR250" t="s">
        <v>179</v>
      </c>
      <c r="AS250" t="s">
        <v>1428</v>
      </c>
      <c r="AT250">
        <v>0</v>
      </c>
      <c r="BE250" t="s">
        <v>249</v>
      </c>
      <c r="BF250" t="s">
        <v>177</v>
      </c>
      <c r="BG250" t="s">
        <v>177</v>
      </c>
      <c r="BH250" t="s">
        <v>177</v>
      </c>
      <c r="BI250" t="s">
        <v>177</v>
      </c>
      <c r="BJ250" t="s">
        <v>177</v>
      </c>
      <c r="BK250" t="s">
        <v>177</v>
      </c>
      <c r="BL250" t="s">
        <v>177</v>
      </c>
      <c r="BM250" t="s">
        <v>177</v>
      </c>
      <c r="BN250" t="s">
        <v>177</v>
      </c>
      <c r="BO250" t="s">
        <v>177</v>
      </c>
      <c r="BP250" t="s">
        <v>175</v>
      </c>
      <c r="BQ250" t="s">
        <v>177</v>
      </c>
      <c r="BR250" t="s">
        <v>177</v>
      </c>
      <c r="BS250" t="s">
        <v>186</v>
      </c>
      <c r="BT250">
        <f t="shared" si="44"/>
        <v>40</v>
      </c>
      <c r="BV250">
        <v>3</v>
      </c>
      <c r="BW250">
        <v>1</v>
      </c>
      <c r="BX250">
        <v>1</v>
      </c>
      <c r="BY250" t="s">
        <v>205</v>
      </c>
      <c r="BZ250" t="s">
        <v>183</v>
      </c>
      <c r="CA250" t="s">
        <v>177</v>
      </c>
      <c r="CB250" t="s">
        <v>177</v>
      </c>
      <c r="CC250" t="s">
        <v>177</v>
      </c>
      <c r="CD250" t="s">
        <v>177</v>
      </c>
      <c r="CE250" t="s">
        <v>177</v>
      </c>
      <c r="CF250" t="s">
        <v>179</v>
      </c>
      <c r="CG250">
        <v>1</v>
      </c>
      <c r="CH250" t="s">
        <v>288</v>
      </c>
      <c r="CI250" t="s">
        <v>185</v>
      </c>
      <c r="CJ250" t="s">
        <v>179</v>
      </c>
      <c r="CK250" t="s">
        <v>177</v>
      </c>
      <c r="CL250" t="s">
        <v>177</v>
      </c>
      <c r="CM250" t="s">
        <v>179</v>
      </c>
      <c r="CN250" t="s">
        <v>177</v>
      </c>
      <c r="CO250" t="s">
        <v>177</v>
      </c>
      <c r="CP250" t="s">
        <v>179</v>
      </c>
      <c r="CQ250" t="s">
        <v>177</v>
      </c>
      <c r="CR250" t="s">
        <v>177</v>
      </c>
      <c r="CS250" t="s">
        <v>177</v>
      </c>
      <c r="CW250" t="s">
        <v>186</v>
      </c>
      <c r="CX250" t="s">
        <v>186</v>
      </c>
      <c r="DA250" t="s">
        <v>235</v>
      </c>
      <c r="DB250" t="s">
        <v>179</v>
      </c>
      <c r="DC250" t="s">
        <v>177</v>
      </c>
      <c r="DD250" t="s">
        <v>177</v>
      </c>
      <c r="DE250" s="18">
        <f t="shared" si="45"/>
        <v>7</v>
      </c>
      <c r="DF250" s="23">
        <v>2</v>
      </c>
      <c r="DG250" s="26">
        <f t="shared" si="46"/>
        <v>14</v>
      </c>
      <c r="DH250" s="18" t="s">
        <v>177</v>
      </c>
      <c r="DI250" s="23">
        <v>3</v>
      </c>
      <c r="DJ250" s="26">
        <f t="shared" si="47"/>
        <v>0</v>
      </c>
      <c r="DK250" t="s">
        <v>177</v>
      </c>
      <c r="DL250" t="s">
        <v>177</v>
      </c>
      <c r="DM250" t="s">
        <v>177</v>
      </c>
      <c r="DN250" t="s">
        <v>177</v>
      </c>
      <c r="DO250" s="18">
        <f t="shared" si="57"/>
        <v>0</v>
      </c>
      <c r="DP250" s="23">
        <v>4</v>
      </c>
      <c r="DQ250" s="26">
        <f t="shared" si="48"/>
        <v>0</v>
      </c>
      <c r="DR250" t="s">
        <v>177</v>
      </c>
      <c r="DS250" s="18" t="s">
        <v>177</v>
      </c>
      <c r="DT250" s="23">
        <v>0.5</v>
      </c>
      <c r="DU250" s="26">
        <f t="shared" si="49"/>
        <v>0</v>
      </c>
      <c r="DV250" t="s">
        <v>175</v>
      </c>
      <c r="DW250" t="s">
        <v>175</v>
      </c>
      <c r="DX250" s="18">
        <f t="shared" si="50"/>
        <v>4</v>
      </c>
      <c r="DY250" s="23">
        <v>4</v>
      </c>
      <c r="DZ250" s="26">
        <f t="shared" si="51"/>
        <v>16</v>
      </c>
      <c r="EA250" t="s">
        <v>177</v>
      </c>
      <c r="EB250" s="18" t="s">
        <v>177</v>
      </c>
      <c r="EC250" s="23">
        <v>1</v>
      </c>
      <c r="ED250" s="26">
        <f t="shared" si="52"/>
        <v>0</v>
      </c>
      <c r="EE250" t="s">
        <v>177</v>
      </c>
      <c r="EF250" s="18" t="s">
        <v>177</v>
      </c>
      <c r="EG250" s="23">
        <v>1</v>
      </c>
      <c r="EH250" s="26">
        <f t="shared" si="53"/>
        <v>0</v>
      </c>
      <c r="EI250" t="s">
        <v>175</v>
      </c>
      <c r="EJ250" s="18" t="s">
        <v>175</v>
      </c>
      <c r="EK250" s="23">
        <v>0.5</v>
      </c>
      <c r="EL250" s="26">
        <f t="shared" si="54"/>
        <v>1</v>
      </c>
      <c r="EM250" t="s">
        <v>177</v>
      </c>
      <c r="EN250" s="18" t="s">
        <v>177</v>
      </c>
      <c r="EO250" s="23">
        <v>0</v>
      </c>
      <c r="EP250" s="3">
        <f t="shared" si="55"/>
        <v>31</v>
      </c>
      <c r="EQ250" s="29">
        <f t="shared" si="56"/>
        <v>13</v>
      </c>
      <c r="ER250">
        <v>1</v>
      </c>
      <c r="ES250" t="s">
        <v>316</v>
      </c>
      <c r="EV250" t="s">
        <v>235</v>
      </c>
      <c r="EW250">
        <v>0</v>
      </c>
      <c r="EY250">
        <v>0</v>
      </c>
      <c r="FA250">
        <v>0</v>
      </c>
      <c r="FE250">
        <v>1</v>
      </c>
      <c r="FG250" t="s">
        <v>179</v>
      </c>
      <c r="FH250" t="s">
        <v>179</v>
      </c>
      <c r="FI250" t="s">
        <v>179</v>
      </c>
      <c r="FJ250" t="s">
        <v>179</v>
      </c>
      <c r="FK250" t="s">
        <v>177</v>
      </c>
      <c r="FL250" t="s">
        <v>179</v>
      </c>
      <c r="FO250" t="s">
        <v>190</v>
      </c>
      <c r="FP250" t="s">
        <v>191</v>
      </c>
      <c r="FQ250" t="s">
        <v>190</v>
      </c>
      <c r="FR250" t="s">
        <v>191</v>
      </c>
      <c r="FS250" t="s">
        <v>191</v>
      </c>
      <c r="FT250" t="s">
        <v>191</v>
      </c>
      <c r="FU250" t="s">
        <v>190</v>
      </c>
      <c r="FV250" t="s">
        <v>191</v>
      </c>
      <c r="FW250" t="s">
        <v>191</v>
      </c>
      <c r="FX250" t="s">
        <v>191</v>
      </c>
      <c r="FY250">
        <v>0</v>
      </c>
      <c r="FZ250" t="s">
        <v>175</v>
      </c>
      <c r="GA250" t="s">
        <v>2828</v>
      </c>
      <c r="GB250" t="s">
        <v>2829</v>
      </c>
      <c r="GC250" t="s">
        <v>2830</v>
      </c>
      <c r="GD250" t="s">
        <v>2831</v>
      </c>
      <c r="GE250" t="s">
        <v>1238</v>
      </c>
      <c r="GX250">
        <v>39785907</v>
      </c>
      <c r="GY250" t="s">
        <v>2832</v>
      </c>
      <c r="GZ250" t="s">
        <v>2833</v>
      </c>
      <c r="HB250">
        <v>249</v>
      </c>
    </row>
    <row r="251" spans="1:210" x14ac:dyDescent="0.25">
      <c r="A251" t="s">
        <v>2834</v>
      </c>
      <c r="B251" t="s">
        <v>2835</v>
      </c>
      <c r="F251" t="s">
        <v>818</v>
      </c>
      <c r="G251" t="s">
        <v>941</v>
      </c>
      <c r="H251" t="s">
        <v>169</v>
      </c>
      <c r="I251" t="s">
        <v>170</v>
      </c>
      <c r="J251" t="s">
        <v>819</v>
      </c>
      <c r="K251" t="s">
        <v>2836</v>
      </c>
      <c r="L251" t="s">
        <v>2837</v>
      </c>
      <c r="M251">
        <v>2</v>
      </c>
      <c r="N251">
        <v>1</v>
      </c>
      <c r="O251">
        <v>2</v>
      </c>
      <c r="P251" t="s">
        <v>232</v>
      </c>
      <c r="Q251" t="s">
        <v>179</v>
      </c>
      <c r="R251" t="s">
        <v>264</v>
      </c>
      <c r="S251" t="s">
        <v>175</v>
      </c>
      <c r="T251" t="s">
        <v>177</v>
      </c>
      <c r="U251">
        <v>0</v>
      </c>
      <c r="V251">
        <v>0</v>
      </c>
      <c r="W251">
        <v>1</v>
      </c>
      <c r="X251">
        <v>1</v>
      </c>
      <c r="Y251" t="s">
        <v>3357</v>
      </c>
      <c r="Z251" t="s">
        <v>177</v>
      </c>
      <c r="AA251" t="s">
        <v>179</v>
      </c>
      <c r="AB251" t="s">
        <v>179</v>
      </c>
      <c r="AC251" t="s">
        <v>177</v>
      </c>
      <c r="AD251" t="s">
        <v>177</v>
      </c>
      <c r="AE251" t="s">
        <v>179</v>
      </c>
      <c r="AF251" t="s">
        <v>177</v>
      </c>
      <c r="AG251" t="s">
        <v>177</v>
      </c>
      <c r="AH251" t="s">
        <v>177</v>
      </c>
      <c r="AI251" t="s">
        <v>177</v>
      </c>
      <c r="AJ251" t="s">
        <v>177</v>
      </c>
      <c r="AK251" t="s">
        <v>177</v>
      </c>
      <c r="AL251" t="s">
        <v>177</v>
      </c>
      <c r="AM251" t="s">
        <v>177</v>
      </c>
      <c r="AN251" t="s">
        <v>177</v>
      </c>
      <c r="AO251" t="s">
        <v>177</v>
      </c>
      <c r="AP251" t="s">
        <v>177</v>
      </c>
      <c r="AQ251" t="s">
        <v>177</v>
      </c>
      <c r="AR251" t="s">
        <v>179</v>
      </c>
      <c r="AS251" t="s">
        <v>1428</v>
      </c>
      <c r="AT251">
        <v>0</v>
      </c>
      <c r="BE251" t="s">
        <v>180</v>
      </c>
      <c r="BF251" t="s">
        <v>177</v>
      </c>
      <c r="BG251" t="s">
        <v>177</v>
      </c>
      <c r="BH251" t="s">
        <v>177</v>
      </c>
      <c r="BI251" t="s">
        <v>177</v>
      </c>
      <c r="BJ251" t="s">
        <v>177</v>
      </c>
      <c r="BK251" t="s">
        <v>177</v>
      </c>
      <c r="BL251" t="s">
        <v>177</v>
      </c>
      <c r="BM251" t="s">
        <v>188</v>
      </c>
      <c r="BN251" t="s">
        <v>188</v>
      </c>
      <c r="BO251" t="s">
        <v>177</v>
      </c>
      <c r="BP251" t="s">
        <v>188</v>
      </c>
      <c r="BQ251" t="s">
        <v>177</v>
      </c>
      <c r="BR251" t="s">
        <v>177</v>
      </c>
      <c r="BS251" t="s">
        <v>188</v>
      </c>
      <c r="BT251">
        <f t="shared" si="44"/>
        <v>50</v>
      </c>
      <c r="BV251">
        <v>3</v>
      </c>
      <c r="BW251">
        <v>1</v>
      </c>
      <c r="BX251">
        <v>1</v>
      </c>
      <c r="BY251" t="s">
        <v>176</v>
      </c>
      <c r="BZ251" t="s">
        <v>187</v>
      </c>
      <c r="CA251" t="s">
        <v>179</v>
      </c>
      <c r="CB251" t="s">
        <v>177</v>
      </c>
      <c r="CC251" t="s">
        <v>179</v>
      </c>
      <c r="CD251" t="s">
        <v>177</v>
      </c>
      <c r="CE251" t="s">
        <v>177</v>
      </c>
      <c r="CF251" t="s">
        <v>177</v>
      </c>
      <c r="CG251">
        <v>1</v>
      </c>
      <c r="CH251" t="s">
        <v>288</v>
      </c>
      <c r="CI251" t="s">
        <v>185</v>
      </c>
      <c r="CJ251" t="s">
        <v>179</v>
      </c>
      <c r="CK251" t="s">
        <v>177</v>
      </c>
      <c r="CL251" t="s">
        <v>177</v>
      </c>
      <c r="CM251" t="s">
        <v>179</v>
      </c>
      <c r="CN251" t="s">
        <v>177</v>
      </c>
      <c r="CO251" t="s">
        <v>177</v>
      </c>
      <c r="CP251" t="s">
        <v>179</v>
      </c>
      <c r="CQ251" t="s">
        <v>177</v>
      </c>
      <c r="CR251" t="s">
        <v>177</v>
      </c>
      <c r="CS251" t="s">
        <v>177</v>
      </c>
      <c r="CW251" t="s">
        <v>186</v>
      </c>
      <c r="CX251" t="s">
        <v>186</v>
      </c>
      <c r="DA251" t="s">
        <v>264</v>
      </c>
      <c r="DB251" t="s">
        <v>177</v>
      </c>
      <c r="DC251" t="s">
        <v>177</v>
      </c>
      <c r="DD251" t="s">
        <v>177</v>
      </c>
      <c r="DE251" s="18">
        <f t="shared" si="45"/>
        <v>7</v>
      </c>
      <c r="DF251" s="23">
        <v>2</v>
      </c>
      <c r="DG251" s="26">
        <f t="shared" si="46"/>
        <v>14</v>
      </c>
      <c r="DH251" s="18" t="s">
        <v>177</v>
      </c>
      <c r="DI251" s="23">
        <v>3</v>
      </c>
      <c r="DJ251" s="26">
        <f t="shared" si="47"/>
        <v>0</v>
      </c>
      <c r="DK251" t="s">
        <v>177</v>
      </c>
      <c r="DL251" t="s">
        <v>177</v>
      </c>
      <c r="DM251" t="s">
        <v>177</v>
      </c>
      <c r="DN251" t="s">
        <v>177</v>
      </c>
      <c r="DO251" s="18">
        <f t="shared" si="57"/>
        <v>0</v>
      </c>
      <c r="DP251" s="23">
        <v>4</v>
      </c>
      <c r="DQ251" s="26">
        <f t="shared" si="48"/>
        <v>0</v>
      </c>
      <c r="DR251" t="s">
        <v>177</v>
      </c>
      <c r="DS251" s="18" t="s">
        <v>177</v>
      </c>
      <c r="DT251" s="23">
        <v>0.5</v>
      </c>
      <c r="DU251" s="26">
        <f t="shared" si="49"/>
        <v>0</v>
      </c>
      <c r="DV251" t="s">
        <v>175</v>
      </c>
      <c r="DW251" t="s">
        <v>175</v>
      </c>
      <c r="DX251" s="18">
        <f t="shared" si="50"/>
        <v>4</v>
      </c>
      <c r="DY251" s="23">
        <v>4</v>
      </c>
      <c r="DZ251" s="26">
        <f t="shared" si="51"/>
        <v>16</v>
      </c>
      <c r="EA251" t="s">
        <v>177</v>
      </c>
      <c r="EB251" s="18" t="s">
        <v>177</v>
      </c>
      <c r="EC251" s="23">
        <v>1</v>
      </c>
      <c r="ED251" s="26">
        <f t="shared" si="52"/>
        <v>0</v>
      </c>
      <c r="EE251" t="s">
        <v>177</v>
      </c>
      <c r="EF251" s="18" t="s">
        <v>177</v>
      </c>
      <c r="EG251" s="23">
        <v>1</v>
      </c>
      <c r="EH251" s="26">
        <f t="shared" si="53"/>
        <v>0</v>
      </c>
      <c r="EI251" t="s">
        <v>186</v>
      </c>
      <c r="EJ251" s="18" t="s">
        <v>186</v>
      </c>
      <c r="EK251" s="23">
        <v>0.5</v>
      </c>
      <c r="EL251" s="26">
        <f t="shared" si="54"/>
        <v>1.5</v>
      </c>
      <c r="EM251" t="s">
        <v>177</v>
      </c>
      <c r="EN251" s="18" t="s">
        <v>177</v>
      </c>
      <c r="EO251" s="23">
        <v>0</v>
      </c>
      <c r="EP251" s="3">
        <f t="shared" si="55"/>
        <v>31.5</v>
      </c>
      <c r="EQ251" s="29">
        <f t="shared" si="56"/>
        <v>14</v>
      </c>
      <c r="ER251">
        <v>1</v>
      </c>
      <c r="ES251" t="s">
        <v>189</v>
      </c>
      <c r="EV251" t="s">
        <v>188</v>
      </c>
      <c r="EW251">
        <v>0</v>
      </c>
      <c r="EY251">
        <v>0</v>
      </c>
      <c r="FA251">
        <v>0</v>
      </c>
      <c r="FE251">
        <v>0</v>
      </c>
      <c r="FG251" t="s">
        <v>179</v>
      </c>
      <c r="FH251" t="s">
        <v>179</v>
      </c>
      <c r="FI251" t="s">
        <v>179</v>
      </c>
      <c r="FJ251" t="s">
        <v>179</v>
      </c>
      <c r="FK251" t="s">
        <v>177</v>
      </c>
      <c r="FL251" t="s">
        <v>179</v>
      </c>
      <c r="FO251" t="s">
        <v>190</v>
      </c>
      <c r="FP251" t="s">
        <v>191</v>
      </c>
      <c r="FQ251" t="s">
        <v>190</v>
      </c>
      <c r="FR251" t="s">
        <v>191</v>
      </c>
      <c r="FS251" t="s">
        <v>191</v>
      </c>
      <c r="FT251" t="s">
        <v>191</v>
      </c>
      <c r="FU251" t="s">
        <v>191</v>
      </c>
      <c r="FV251" t="s">
        <v>191</v>
      </c>
      <c r="FW251" t="s">
        <v>191</v>
      </c>
      <c r="FX251" t="s">
        <v>191</v>
      </c>
      <c r="FY251">
        <v>0</v>
      </c>
      <c r="FZ251" t="s">
        <v>186</v>
      </c>
      <c r="GA251" t="s">
        <v>2838</v>
      </c>
      <c r="GB251" t="s">
        <v>2839</v>
      </c>
      <c r="GC251" t="s">
        <v>2840</v>
      </c>
      <c r="GD251" t="s">
        <v>2841</v>
      </c>
      <c r="GE251" t="s">
        <v>1238</v>
      </c>
      <c r="GX251">
        <v>39785913</v>
      </c>
      <c r="GY251" t="s">
        <v>2842</v>
      </c>
      <c r="GZ251" t="s">
        <v>2843</v>
      </c>
      <c r="HB251">
        <v>250</v>
      </c>
    </row>
    <row r="252" spans="1:210" x14ac:dyDescent="0.25">
      <c r="A252" t="s">
        <v>2844</v>
      </c>
      <c r="B252" t="s">
        <v>2845</v>
      </c>
      <c r="F252" t="s">
        <v>818</v>
      </c>
      <c r="G252" t="s">
        <v>941</v>
      </c>
      <c r="H252" t="s">
        <v>169</v>
      </c>
      <c r="I252" t="s">
        <v>170</v>
      </c>
      <c r="J252" t="s">
        <v>819</v>
      </c>
      <c r="K252" t="s">
        <v>2846</v>
      </c>
      <c r="L252" t="s">
        <v>2847</v>
      </c>
      <c r="M252">
        <v>2</v>
      </c>
      <c r="N252">
        <v>1</v>
      </c>
      <c r="O252">
        <v>2</v>
      </c>
      <c r="P252" t="s">
        <v>233</v>
      </c>
      <c r="Q252" t="s">
        <v>179</v>
      </c>
      <c r="R252" t="s">
        <v>188</v>
      </c>
      <c r="S252" t="s">
        <v>188</v>
      </c>
      <c r="T252" t="s">
        <v>177</v>
      </c>
      <c r="U252">
        <v>0</v>
      </c>
      <c r="V252">
        <v>0</v>
      </c>
      <c r="W252">
        <v>1</v>
      </c>
      <c r="X252">
        <v>1</v>
      </c>
      <c r="Y252" t="s">
        <v>3356</v>
      </c>
      <c r="Z252" t="s">
        <v>177</v>
      </c>
      <c r="AA252" t="s">
        <v>179</v>
      </c>
      <c r="AB252" t="s">
        <v>179</v>
      </c>
      <c r="AC252" t="s">
        <v>177</v>
      </c>
      <c r="AD252" t="s">
        <v>177</v>
      </c>
      <c r="AE252" t="s">
        <v>177</v>
      </c>
      <c r="AF252" t="s">
        <v>177</v>
      </c>
      <c r="AG252" t="s">
        <v>177</v>
      </c>
      <c r="AH252" t="s">
        <v>177</v>
      </c>
      <c r="AI252" t="s">
        <v>177</v>
      </c>
      <c r="AJ252" t="s">
        <v>177</v>
      </c>
      <c r="AK252" t="s">
        <v>177</v>
      </c>
      <c r="AL252" t="s">
        <v>177</v>
      </c>
      <c r="AM252" t="s">
        <v>179</v>
      </c>
      <c r="AN252" t="s">
        <v>177</v>
      </c>
      <c r="AO252" t="s">
        <v>177</v>
      </c>
      <c r="AP252" t="s">
        <v>177</v>
      </c>
      <c r="AQ252" t="s">
        <v>177</v>
      </c>
      <c r="AR252" t="s">
        <v>179</v>
      </c>
      <c r="AS252" t="s">
        <v>997</v>
      </c>
      <c r="AT252">
        <v>0</v>
      </c>
      <c r="BE252" t="s">
        <v>2848</v>
      </c>
      <c r="BF252" t="s">
        <v>177</v>
      </c>
      <c r="BG252" t="s">
        <v>188</v>
      </c>
      <c r="BH252" t="s">
        <v>177</v>
      </c>
      <c r="BI252" t="s">
        <v>177</v>
      </c>
      <c r="BJ252" t="s">
        <v>177</v>
      </c>
      <c r="BK252" t="s">
        <v>177</v>
      </c>
      <c r="BL252" t="s">
        <v>177</v>
      </c>
      <c r="BM252" t="s">
        <v>175</v>
      </c>
      <c r="BN252" t="s">
        <v>177</v>
      </c>
      <c r="BO252" t="s">
        <v>177</v>
      </c>
      <c r="BP252" t="s">
        <v>177</v>
      </c>
      <c r="BQ252" t="s">
        <v>177</v>
      </c>
      <c r="BR252" t="s">
        <v>177</v>
      </c>
      <c r="BS252" t="s">
        <v>175</v>
      </c>
      <c r="BT252">
        <f t="shared" si="44"/>
        <v>42</v>
      </c>
      <c r="BV252">
        <v>2</v>
      </c>
      <c r="BW252">
        <v>1</v>
      </c>
      <c r="BX252">
        <v>0</v>
      </c>
      <c r="CA252" t="s">
        <v>177</v>
      </c>
      <c r="CB252" t="s">
        <v>177</v>
      </c>
      <c r="CC252" t="s">
        <v>179</v>
      </c>
      <c r="CD252" t="s">
        <v>175</v>
      </c>
      <c r="CE252" t="s">
        <v>188</v>
      </c>
      <c r="CF252" t="s">
        <v>186</v>
      </c>
      <c r="CG252">
        <v>1</v>
      </c>
      <c r="CH252" t="s">
        <v>461</v>
      </c>
      <c r="CI252" t="s">
        <v>185</v>
      </c>
      <c r="CJ252" t="s">
        <v>179</v>
      </c>
      <c r="CK252" t="s">
        <v>177</v>
      </c>
      <c r="CL252" t="s">
        <v>177</v>
      </c>
      <c r="CM252" t="s">
        <v>179</v>
      </c>
      <c r="CN252" t="s">
        <v>177</v>
      </c>
      <c r="CO252" t="s">
        <v>177</v>
      </c>
      <c r="CP252" t="s">
        <v>179</v>
      </c>
      <c r="CQ252" t="s">
        <v>177</v>
      </c>
      <c r="CR252" t="s">
        <v>177</v>
      </c>
      <c r="CS252" t="s">
        <v>177</v>
      </c>
      <c r="CW252" t="s">
        <v>186</v>
      </c>
      <c r="CX252" t="s">
        <v>186</v>
      </c>
      <c r="DA252" t="s">
        <v>187</v>
      </c>
      <c r="DB252" t="s">
        <v>186</v>
      </c>
      <c r="DC252" t="s">
        <v>177</v>
      </c>
      <c r="DD252" t="s">
        <v>177</v>
      </c>
      <c r="DE252" s="18">
        <f t="shared" si="45"/>
        <v>7</v>
      </c>
      <c r="DF252" s="23">
        <v>2</v>
      </c>
      <c r="DG252" s="26">
        <f t="shared" si="46"/>
        <v>14</v>
      </c>
      <c r="DH252" s="18" t="s">
        <v>177</v>
      </c>
      <c r="DI252" s="23">
        <v>3</v>
      </c>
      <c r="DJ252" s="26">
        <f t="shared" si="47"/>
        <v>0</v>
      </c>
      <c r="DK252" t="s">
        <v>177</v>
      </c>
      <c r="DL252" t="s">
        <v>177</v>
      </c>
      <c r="DM252" t="s">
        <v>177</v>
      </c>
      <c r="DN252" t="s">
        <v>177</v>
      </c>
      <c r="DO252" s="18">
        <f t="shared" si="57"/>
        <v>0</v>
      </c>
      <c r="DP252" s="23">
        <v>4</v>
      </c>
      <c r="DQ252" s="26">
        <f t="shared" si="48"/>
        <v>0</v>
      </c>
      <c r="DR252" t="s">
        <v>177</v>
      </c>
      <c r="DS252" s="18" t="s">
        <v>177</v>
      </c>
      <c r="DT252" s="23">
        <v>0.5</v>
      </c>
      <c r="DU252" s="26">
        <f t="shared" si="49"/>
        <v>0</v>
      </c>
      <c r="DV252" t="s">
        <v>175</v>
      </c>
      <c r="DW252" t="s">
        <v>175</v>
      </c>
      <c r="DX252" s="18">
        <f t="shared" si="50"/>
        <v>4</v>
      </c>
      <c r="DY252" s="23">
        <v>4</v>
      </c>
      <c r="DZ252" s="26">
        <f t="shared" si="51"/>
        <v>16</v>
      </c>
      <c r="EA252" t="s">
        <v>177</v>
      </c>
      <c r="EB252" s="18" t="s">
        <v>177</v>
      </c>
      <c r="EC252" s="23">
        <v>1</v>
      </c>
      <c r="ED252" s="26">
        <f t="shared" si="52"/>
        <v>0</v>
      </c>
      <c r="EE252" t="s">
        <v>177</v>
      </c>
      <c r="EF252" s="18" t="s">
        <v>177</v>
      </c>
      <c r="EG252" s="23">
        <v>1</v>
      </c>
      <c r="EH252" s="26">
        <f t="shared" si="53"/>
        <v>0</v>
      </c>
      <c r="EI252" t="s">
        <v>175</v>
      </c>
      <c r="EJ252" s="18" t="s">
        <v>175</v>
      </c>
      <c r="EK252" s="23">
        <v>0.5</v>
      </c>
      <c r="EL252" s="26">
        <f t="shared" si="54"/>
        <v>1</v>
      </c>
      <c r="EM252" t="s">
        <v>177</v>
      </c>
      <c r="EN252" s="18" t="s">
        <v>177</v>
      </c>
      <c r="EO252" s="23">
        <v>0</v>
      </c>
      <c r="EP252" s="3">
        <f t="shared" si="55"/>
        <v>31</v>
      </c>
      <c r="EQ252" s="29">
        <f t="shared" si="56"/>
        <v>13</v>
      </c>
      <c r="ER252">
        <v>1</v>
      </c>
      <c r="ES252" t="s">
        <v>316</v>
      </c>
      <c r="EV252" t="s">
        <v>264</v>
      </c>
      <c r="EW252">
        <v>0</v>
      </c>
      <c r="EY252">
        <v>0</v>
      </c>
      <c r="FA252">
        <v>0</v>
      </c>
      <c r="FE252">
        <v>1</v>
      </c>
      <c r="FG252" t="s">
        <v>179</v>
      </c>
      <c r="FH252" t="s">
        <v>179</v>
      </c>
      <c r="FI252" t="s">
        <v>179</v>
      </c>
      <c r="FJ252" t="s">
        <v>179</v>
      </c>
      <c r="FK252" t="s">
        <v>177</v>
      </c>
      <c r="FL252" t="s">
        <v>179</v>
      </c>
      <c r="FO252" t="s">
        <v>190</v>
      </c>
      <c r="FP252" t="s">
        <v>191</v>
      </c>
      <c r="FQ252" t="s">
        <v>190</v>
      </c>
      <c r="FR252" t="s">
        <v>191</v>
      </c>
      <c r="FS252" t="s">
        <v>191</v>
      </c>
      <c r="FT252" t="s">
        <v>191</v>
      </c>
      <c r="FU252" t="s">
        <v>191</v>
      </c>
      <c r="FV252" t="s">
        <v>191</v>
      </c>
      <c r="FW252" t="s">
        <v>191</v>
      </c>
      <c r="FX252" t="s">
        <v>191</v>
      </c>
      <c r="FY252">
        <v>0</v>
      </c>
      <c r="FZ252" t="s">
        <v>186</v>
      </c>
      <c r="GA252" t="s">
        <v>2849</v>
      </c>
      <c r="GB252" t="s">
        <v>2850</v>
      </c>
      <c r="GC252" t="s">
        <v>2851</v>
      </c>
      <c r="GD252" t="s">
        <v>2852</v>
      </c>
      <c r="GE252" t="s">
        <v>1238</v>
      </c>
      <c r="GX252">
        <v>39785921</v>
      </c>
      <c r="GY252" t="s">
        <v>2853</v>
      </c>
      <c r="GZ252" t="s">
        <v>2854</v>
      </c>
      <c r="HB252">
        <v>251</v>
      </c>
    </row>
    <row r="253" spans="1:210" x14ac:dyDescent="0.25">
      <c r="A253" t="s">
        <v>2855</v>
      </c>
      <c r="B253" t="s">
        <v>2856</v>
      </c>
      <c r="F253" t="s">
        <v>818</v>
      </c>
      <c r="G253" t="s">
        <v>941</v>
      </c>
      <c r="H253" t="s">
        <v>169</v>
      </c>
      <c r="I253" t="s">
        <v>170</v>
      </c>
      <c r="J253" t="s">
        <v>819</v>
      </c>
      <c r="K253" t="s">
        <v>2857</v>
      </c>
      <c r="L253" t="s">
        <v>2858</v>
      </c>
      <c r="M253">
        <v>2</v>
      </c>
      <c r="N253">
        <v>1</v>
      </c>
      <c r="O253">
        <v>2</v>
      </c>
      <c r="P253" t="s">
        <v>187</v>
      </c>
      <c r="Q253" t="s">
        <v>186</v>
      </c>
      <c r="R253" t="s">
        <v>179</v>
      </c>
      <c r="S253" t="s">
        <v>175</v>
      </c>
      <c r="T253" t="s">
        <v>177</v>
      </c>
      <c r="U253">
        <v>0</v>
      </c>
      <c r="V253">
        <v>0</v>
      </c>
      <c r="W253">
        <v>1</v>
      </c>
      <c r="X253">
        <v>1</v>
      </c>
      <c r="Y253" t="s">
        <v>3398</v>
      </c>
      <c r="Z253" t="s">
        <v>177</v>
      </c>
      <c r="AA253" t="s">
        <v>179</v>
      </c>
      <c r="AB253" t="s">
        <v>177</v>
      </c>
      <c r="AC253" t="s">
        <v>177</v>
      </c>
      <c r="AD253" t="s">
        <v>177</v>
      </c>
      <c r="AE253" t="s">
        <v>177</v>
      </c>
      <c r="AF253" t="s">
        <v>177</v>
      </c>
      <c r="AG253" t="s">
        <v>177</v>
      </c>
      <c r="AH253" t="s">
        <v>177</v>
      </c>
      <c r="AI253" t="s">
        <v>177</v>
      </c>
      <c r="AJ253" t="s">
        <v>177</v>
      </c>
      <c r="AK253" t="s">
        <v>179</v>
      </c>
      <c r="AL253" t="s">
        <v>177</v>
      </c>
      <c r="AM253" t="s">
        <v>179</v>
      </c>
      <c r="AN253" t="s">
        <v>177</v>
      </c>
      <c r="AO253" t="s">
        <v>177</v>
      </c>
      <c r="AP253" t="s">
        <v>177</v>
      </c>
      <c r="AQ253" t="s">
        <v>177</v>
      </c>
      <c r="AR253" t="s">
        <v>179</v>
      </c>
      <c r="AS253" t="s">
        <v>650</v>
      </c>
      <c r="AT253">
        <v>0</v>
      </c>
      <c r="BE253" t="s">
        <v>377</v>
      </c>
      <c r="BF253" t="s">
        <v>177</v>
      </c>
      <c r="BG253" t="s">
        <v>188</v>
      </c>
      <c r="BH253" t="s">
        <v>177</v>
      </c>
      <c r="BI253" t="s">
        <v>175</v>
      </c>
      <c r="BJ253" t="s">
        <v>177</v>
      </c>
      <c r="BK253" t="s">
        <v>177</v>
      </c>
      <c r="BL253" t="s">
        <v>175</v>
      </c>
      <c r="BM253" t="s">
        <v>186</v>
      </c>
      <c r="BN253" t="s">
        <v>175</v>
      </c>
      <c r="BO253" t="s">
        <v>186</v>
      </c>
      <c r="BP253" t="s">
        <v>175</v>
      </c>
      <c r="BQ253" t="s">
        <v>177</v>
      </c>
      <c r="BR253" t="s">
        <v>177</v>
      </c>
      <c r="BS253" t="s">
        <v>175</v>
      </c>
      <c r="BT253">
        <f t="shared" si="44"/>
        <v>57</v>
      </c>
      <c r="BV253">
        <v>2</v>
      </c>
      <c r="BW253">
        <v>1</v>
      </c>
      <c r="BX253">
        <v>1</v>
      </c>
      <c r="BY253" t="s">
        <v>262</v>
      </c>
      <c r="BZ253" t="s">
        <v>232</v>
      </c>
      <c r="CA253" t="s">
        <v>179</v>
      </c>
      <c r="CB253" t="s">
        <v>177</v>
      </c>
      <c r="CC253" t="s">
        <v>179</v>
      </c>
      <c r="CD253" t="s">
        <v>177</v>
      </c>
      <c r="CE253" t="s">
        <v>179</v>
      </c>
      <c r="CF253" t="s">
        <v>175</v>
      </c>
      <c r="CG253">
        <v>1</v>
      </c>
      <c r="CH253" t="s">
        <v>1366</v>
      </c>
      <c r="CI253" t="s">
        <v>185</v>
      </c>
      <c r="CJ253" t="s">
        <v>179</v>
      </c>
      <c r="CK253" t="s">
        <v>177</v>
      </c>
      <c r="CL253" t="s">
        <v>177</v>
      </c>
      <c r="CM253" t="s">
        <v>179</v>
      </c>
      <c r="CN253" t="s">
        <v>177</v>
      </c>
      <c r="CO253" t="s">
        <v>177</v>
      </c>
      <c r="CP253" t="s">
        <v>179</v>
      </c>
      <c r="CQ253" t="s">
        <v>177</v>
      </c>
      <c r="CR253" t="s">
        <v>177</v>
      </c>
      <c r="CS253" t="s">
        <v>177</v>
      </c>
      <c r="CW253" t="s">
        <v>175</v>
      </c>
      <c r="CX253" t="s">
        <v>186</v>
      </c>
      <c r="DA253" t="s">
        <v>187</v>
      </c>
      <c r="DB253" t="s">
        <v>186</v>
      </c>
      <c r="DC253" t="s">
        <v>177</v>
      </c>
      <c r="DD253" t="s">
        <v>177</v>
      </c>
      <c r="DE253" s="18">
        <f t="shared" si="45"/>
        <v>7</v>
      </c>
      <c r="DF253" s="23">
        <v>2</v>
      </c>
      <c r="DG253" s="26">
        <f t="shared" si="46"/>
        <v>14</v>
      </c>
      <c r="DH253" s="18" t="s">
        <v>177</v>
      </c>
      <c r="DI253" s="23">
        <v>3</v>
      </c>
      <c r="DJ253" s="26">
        <f t="shared" si="47"/>
        <v>0</v>
      </c>
      <c r="DK253" t="s">
        <v>177</v>
      </c>
      <c r="DL253" t="s">
        <v>177</v>
      </c>
      <c r="DM253" t="s">
        <v>177</v>
      </c>
      <c r="DN253" t="s">
        <v>179</v>
      </c>
      <c r="DO253" s="18">
        <f t="shared" si="57"/>
        <v>1</v>
      </c>
      <c r="DP253" s="23">
        <v>4</v>
      </c>
      <c r="DQ253" s="26">
        <f t="shared" si="48"/>
        <v>4</v>
      </c>
      <c r="DR253" t="s">
        <v>177</v>
      </c>
      <c r="DS253" s="18" t="s">
        <v>177</v>
      </c>
      <c r="DT253" s="23">
        <v>0.5</v>
      </c>
      <c r="DU253" s="26">
        <f t="shared" si="49"/>
        <v>0</v>
      </c>
      <c r="DV253" t="s">
        <v>179</v>
      </c>
      <c r="DW253" t="s">
        <v>179</v>
      </c>
      <c r="DX253" s="18">
        <f t="shared" si="50"/>
        <v>2</v>
      </c>
      <c r="DY253" s="23">
        <v>4</v>
      </c>
      <c r="DZ253" s="26">
        <f t="shared" si="51"/>
        <v>8</v>
      </c>
      <c r="EA253" t="s">
        <v>177</v>
      </c>
      <c r="EB253" s="18" t="s">
        <v>177</v>
      </c>
      <c r="EC253" s="23">
        <v>1</v>
      </c>
      <c r="ED253" s="26">
        <f t="shared" si="52"/>
        <v>0</v>
      </c>
      <c r="EE253" t="s">
        <v>177</v>
      </c>
      <c r="EF253" s="18" t="s">
        <v>177</v>
      </c>
      <c r="EG253" s="23">
        <v>1</v>
      </c>
      <c r="EH253" s="26">
        <f t="shared" si="53"/>
        <v>0</v>
      </c>
      <c r="EI253" t="s">
        <v>186</v>
      </c>
      <c r="EJ253" s="18" t="s">
        <v>186</v>
      </c>
      <c r="EK253" s="23">
        <v>0.5</v>
      </c>
      <c r="EL253" s="26">
        <f t="shared" si="54"/>
        <v>1.5</v>
      </c>
      <c r="EM253" t="s">
        <v>177</v>
      </c>
      <c r="EN253" s="18" t="s">
        <v>177</v>
      </c>
      <c r="EO253" s="23">
        <v>0</v>
      </c>
      <c r="EP253" s="3">
        <f t="shared" si="55"/>
        <v>27.5</v>
      </c>
      <c r="EQ253" s="29">
        <f t="shared" si="56"/>
        <v>13</v>
      </c>
      <c r="ER253">
        <v>1</v>
      </c>
      <c r="ES253" t="s">
        <v>945</v>
      </c>
      <c r="EV253" t="s">
        <v>176</v>
      </c>
      <c r="EW253">
        <v>0</v>
      </c>
      <c r="EY253">
        <v>0</v>
      </c>
      <c r="FA253">
        <v>0</v>
      </c>
      <c r="FE253">
        <v>1</v>
      </c>
      <c r="FG253" t="s">
        <v>179</v>
      </c>
      <c r="FH253" t="s">
        <v>179</v>
      </c>
      <c r="FI253" t="s">
        <v>179</v>
      </c>
      <c r="FJ253" t="s">
        <v>179</v>
      </c>
      <c r="FK253" t="s">
        <v>177</v>
      </c>
      <c r="FL253" t="s">
        <v>179</v>
      </c>
      <c r="FO253" t="s">
        <v>190</v>
      </c>
      <c r="FP253" t="s">
        <v>191</v>
      </c>
      <c r="FQ253" t="s">
        <v>190</v>
      </c>
      <c r="FR253" t="s">
        <v>191</v>
      </c>
      <c r="FS253" t="s">
        <v>191</v>
      </c>
      <c r="FT253" t="s">
        <v>191</v>
      </c>
      <c r="FU253" t="s">
        <v>191</v>
      </c>
      <c r="FV253" t="s">
        <v>191</v>
      </c>
      <c r="FW253" t="s">
        <v>191</v>
      </c>
      <c r="FX253" t="s">
        <v>191</v>
      </c>
      <c r="FY253">
        <v>0</v>
      </c>
      <c r="FZ253" t="s">
        <v>175</v>
      </c>
      <c r="GA253" t="s">
        <v>2859</v>
      </c>
      <c r="GB253" t="s">
        <v>2860</v>
      </c>
      <c r="GC253" t="s">
        <v>2861</v>
      </c>
      <c r="GD253" t="s">
        <v>2862</v>
      </c>
      <c r="GE253" t="s">
        <v>466</v>
      </c>
      <c r="GX253">
        <v>39785926</v>
      </c>
      <c r="GY253" t="s">
        <v>2863</v>
      </c>
      <c r="GZ253" t="s">
        <v>2864</v>
      </c>
      <c r="HB253">
        <v>252</v>
      </c>
    </row>
    <row r="254" spans="1:210" x14ac:dyDescent="0.25">
      <c r="A254" t="s">
        <v>2865</v>
      </c>
      <c r="B254" t="s">
        <v>2866</v>
      </c>
      <c r="F254" t="s">
        <v>818</v>
      </c>
      <c r="G254" t="s">
        <v>941</v>
      </c>
      <c r="H254" t="s">
        <v>169</v>
      </c>
      <c r="I254" t="s">
        <v>170</v>
      </c>
      <c r="J254" t="s">
        <v>819</v>
      </c>
      <c r="K254" t="s">
        <v>2867</v>
      </c>
      <c r="L254" t="s">
        <v>2868</v>
      </c>
      <c r="M254">
        <v>2</v>
      </c>
      <c r="N254">
        <v>1</v>
      </c>
      <c r="O254">
        <v>2</v>
      </c>
      <c r="P254" t="s">
        <v>264</v>
      </c>
      <c r="Q254" t="s">
        <v>179</v>
      </c>
      <c r="R254" t="s">
        <v>186</v>
      </c>
      <c r="S254" t="s">
        <v>175</v>
      </c>
      <c r="T254" t="s">
        <v>177</v>
      </c>
      <c r="U254">
        <v>0</v>
      </c>
      <c r="V254">
        <v>0</v>
      </c>
      <c r="W254">
        <v>1</v>
      </c>
      <c r="X254">
        <v>1</v>
      </c>
      <c r="Y254" t="s">
        <v>3377</v>
      </c>
      <c r="Z254" t="s">
        <v>177</v>
      </c>
      <c r="AA254" t="s">
        <v>179</v>
      </c>
      <c r="AB254" t="s">
        <v>179</v>
      </c>
      <c r="AC254" t="s">
        <v>177</v>
      </c>
      <c r="AD254" t="s">
        <v>177</v>
      </c>
      <c r="AE254" t="s">
        <v>177</v>
      </c>
      <c r="AF254" t="s">
        <v>177</v>
      </c>
      <c r="AG254" t="s">
        <v>177</v>
      </c>
      <c r="AH254" t="s">
        <v>177</v>
      </c>
      <c r="AI254" t="s">
        <v>177</v>
      </c>
      <c r="AJ254" t="s">
        <v>177</v>
      </c>
      <c r="AK254" t="s">
        <v>179</v>
      </c>
      <c r="AL254" t="s">
        <v>177</v>
      </c>
      <c r="AM254" t="s">
        <v>177</v>
      </c>
      <c r="AN254" t="s">
        <v>177</v>
      </c>
      <c r="AO254" t="s">
        <v>177</v>
      </c>
      <c r="AP254" t="s">
        <v>177</v>
      </c>
      <c r="AQ254" t="s">
        <v>177</v>
      </c>
      <c r="AR254" t="s">
        <v>179</v>
      </c>
      <c r="AS254" t="s">
        <v>376</v>
      </c>
      <c r="AT254">
        <v>0</v>
      </c>
      <c r="BE254" t="s">
        <v>181</v>
      </c>
      <c r="BF254" t="s">
        <v>177</v>
      </c>
      <c r="BG254" t="s">
        <v>177</v>
      </c>
      <c r="BH254" t="s">
        <v>177</v>
      </c>
      <c r="BI254" t="s">
        <v>177</v>
      </c>
      <c r="BJ254" t="s">
        <v>177</v>
      </c>
      <c r="BK254" t="s">
        <v>177</v>
      </c>
      <c r="BL254" t="s">
        <v>177</v>
      </c>
      <c r="BM254" t="s">
        <v>175</v>
      </c>
      <c r="BN254" t="s">
        <v>175</v>
      </c>
      <c r="BO254" t="s">
        <v>186</v>
      </c>
      <c r="BP254" t="s">
        <v>177</v>
      </c>
      <c r="BQ254" t="s">
        <v>177</v>
      </c>
      <c r="BR254" t="s">
        <v>177</v>
      </c>
      <c r="BS254" t="s">
        <v>175</v>
      </c>
      <c r="BT254">
        <f t="shared" si="44"/>
        <v>29</v>
      </c>
      <c r="BV254">
        <v>3</v>
      </c>
      <c r="BW254">
        <v>1</v>
      </c>
      <c r="BX254">
        <v>1</v>
      </c>
      <c r="BY254" t="s">
        <v>181</v>
      </c>
      <c r="BZ254" t="s">
        <v>188</v>
      </c>
      <c r="CA254" t="s">
        <v>179</v>
      </c>
      <c r="CB254" t="s">
        <v>177</v>
      </c>
      <c r="CC254" t="s">
        <v>179</v>
      </c>
      <c r="CD254" t="s">
        <v>177</v>
      </c>
      <c r="CE254" t="s">
        <v>175</v>
      </c>
      <c r="CF254" t="s">
        <v>179</v>
      </c>
      <c r="CG254">
        <v>1</v>
      </c>
      <c r="CH254" t="s">
        <v>413</v>
      </c>
      <c r="CI254" t="s">
        <v>185</v>
      </c>
      <c r="CJ254" t="s">
        <v>179</v>
      </c>
      <c r="CK254" t="s">
        <v>177</v>
      </c>
      <c r="CL254" t="s">
        <v>177</v>
      </c>
      <c r="CM254" t="s">
        <v>179</v>
      </c>
      <c r="CN254" t="s">
        <v>177</v>
      </c>
      <c r="CO254" t="s">
        <v>177</v>
      </c>
      <c r="CP254" t="s">
        <v>179</v>
      </c>
      <c r="CQ254" t="s">
        <v>177</v>
      </c>
      <c r="CR254" t="s">
        <v>177</v>
      </c>
      <c r="CS254" t="s">
        <v>177</v>
      </c>
      <c r="CW254" t="s">
        <v>175</v>
      </c>
      <c r="CX254" t="s">
        <v>186</v>
      </c>
      <c r="DA254" t="s">
        <v>235</v>
      </c>
      <c r="DB254" t="s">
        <v>179</v>
      </c>
      <c r="DC254" t="s">
        <v>177</v>
      </c>
      <c r="DD254" t="s">
        <v>177</v>
      </c>
      <c r="DE254" s="18">
        <f t="shared" si="45"/>
        <v>7</v>
      </c>
      <c r="DF254" s="23">
        <v>2</v>
      </c>
      <c r="DG254" s="26">
        <f t="shared" si="46"/>
        <v>14</v>
      </c>
      <c r="DH254" s="18" t="s">
        <v>177</v>
      </c>
      <c r="DI254" s="23">
        <v>3</v>
      </c>
      <c r="DJ254" s="26">
        <f t="shared" si="47"/>
        <v>0</v>
      </c>
      <c r="DK254" t="s">
        <v>177</v>
      </c>
      <c r="DL254" t="s">
        <v>177</v>
      </c>
      <c r="DM254" t="s">
        <v>177</v>
      </c>
      <c r="DN254" t="s">
        <v>177</v>
      </c>
      <c r="DO254" s="18">
        <f t="shared" si="57"/>
        <v>0</v>
      </c>
      <c r="DP254" s="23">
        <v>4</v>
      </c>
      <c r="DQ254" s="26">
        <f t="shared" si="48"/>
        <v>0</v>
      </c>
      <c r="DR254" t="s">
        <v>177</v>
      </c>
      <c r="DS254" s="18" t="s">
        <v>177</v>
      </c>
      <c r="DT254" s="23">
        <v>0.5</v>
      </c>
      <c r="DU254" s="26">
        <f t="shared" si="49"/>
        <v>0</v>
      </c>
      <c r="DV254" t="s">
        <v>175</v>
      </c>
      <c r="DW254" t="s">
        <v>175</v>
      </c>
      <c r="DX254" s="18">
        <f t="shared" si="50"/>
        <v>4</v>
      </c>
      <c r="DY254" s="23">
        <v>4</v>
      </c>
      <c r="DZ254" s="26">
        <f t="shared" si="51"/>
        <v>16</v>
      </c>
      <c r="EA254" t="s">
        <v>177</v>
      </c>
      <c r="EB254" s="18" t="s">
        <v>177</v>
      </c>
      <c r="EC254" s="23">
        <v>1</v>
      </c>
      <c r="ED254" s="26">
        <f t="shared" si="52"/>
        <v>0</v>
      </c>
      <c r="EE254" t="s">
        <v>177</v>
      </c>
      <c r="EF254" s="18" t="s">
        <v>177</v>
      </c>
      <c r="EG254" s="23">
        <v>1</v>
      </c>
      <c r="EH254" s="26">
        <f t="shared" si="53"/>
        <v>0</v>
      </c>
      <c r="EI254" t="s">
        <v>175</v>
      </c>
      <c r="EJ254" s="18" t="s">
        <v>175</v>
      </c>
      <c r="EK254" s="23">
        <v>0.5</v>
      </c>
      <c r="EL254" s="26">
        <f t="shared" si="54"/>
        <v>1</v>
      </c>
      <c r="EM254" t="s">
        <v>177</v>
      </c>
      <c r="EN254" s="18" t="s">
        <v>177</v>
      </c>
      <c r="EO254" s="23">
        <v>0</v>
      </c>
      <c r="EP254" s="3">
        <f t="shared" si="55"/>
        <v>31</v>
      </c>
      <c r="EQ254" s="29">
        <f t="shared" si="56"/>
        <v>13</v>
      </c>
      <c r="ER254">
        <v>1</v>
      </c>
      <c r="ES254" t="s">
        <v>316</v>
      </c>
      <c r="EV254" t="s">
        <v>188</v>
      </c>
      <c r="EW254">
        <v>0</v>
      </c>
      <c r="EY254">
        <v>0</v>
      </c>
      <c r="FA254">
        <v>0</v>
      </c>
      <c r="FE254">
        <v>1</v>
      </c>
      <c r="FG254" t="s">
        <v>179</v>
      </c>
      <c r="FH254" t="s">
        <v>179</v>
      </c>
      <c r="FI254" t="s">
        <v>179</v>
      </c>
      <c r="FJ254" t="s">
        <v>179</v>
      </c>
      <c r="FK254" t="s">
        <v>177</v>
      </c>
      <c r="FL254" t="s">
        <v>179</v>
      </c>
      <c r="FO254" t="s">
        <v>190</v>
      </c>
      <c r="FP254" t="s">
        <v>191</v>
      </c>
      <c r="FQ254" t="s">
        <v>190</v>
      </c>
      <c r="FR254" t="s">
        <v>191</v>
      </c>
      <c r="FS254" t="s">
        <v>190</v>
      </c>
      <c r="FT254" t="s">
        <v>191</v>
      </c>
      <c r="FU254" t="s">
        <v>191</v>
      </c>
      <c r="FV254" t="s">
        <v>191</v>
      </c>
      <c r="FW254" t="s">
        <v>191</v>
      </c>
      <c r="FX254" t="s">
        <v>191</v>
      </c>
      <c r="FY254">
        <v>0</v>
      </c>
      <c r="FZ254" t="s">
        <v>186</v>
      </c>
      <c r="GA254" t="s">
        <v>2869</v>
      </c>
      <c r="GB254" t="s">
        <v>2870</v>
      </c>
      <c r="GC254" t="s">
        <v>2871</v>
      </c>
      <c r="GD254" t="s">
        <v>2872</v>
      </c>
      <c r="GE254" t="s">
        <v>454</v>
      </c>
      <c r="GX254">
        <v>39785938</v>
      </c>
      <c r="GY254" t="s">
        <v>2873</v>
      </c>
      <c r="GZ254" t="s">
        <v>2874</v>
      </c>
      <c r="HB254">
        <v>253</v>
      </c>
    </row>
    <row r="255" spans="1:210" x14ac:dyDescent="0.25">
      <c r="A255" t="s">
        <v>2875</v>
      </c>
      <c r="B255" t="s">
        <v>2876</v>
      </c>
      <c r="F255" t="s">
        <v>818</v>
      </c>
      <c r="G255" t="s">
        <v>941</v>
      </c>
      <c r="H255" t="s">
        <v>169</v>
      </c>
      <c r="I255" t="s">
        <v>170</v>
      </c>
      <c r="J255" t="s">
        <v>819</v>
      </c>
      <c r="K255" t="s">
        <v>2877</v>
      </c>
      <c r="L255" t="s">
        <v>2878</v>
      </c>
      <c r="M255">
        <v>2</v>
      </c>
      <c r="N255">
        <v>1</v>
      </c>
      <c r="O255">
        <v>2</v>
      </c>
      <c r="P255" t="s">
        <v>187</v>
      </c>
      <c r="Q255" t="s">
        <v>177</v>
      </c>
      <c r="R255" t="s">
        <v>175</v>
      </c>
      <c r="S255" t="s">
        <v>175</v>
      </c>
      <c r="T255" t="s">
        <v>177</v>
      </c>
      <c r="U255">
        <v>0</v>
      </c>
      <c r="V255">
        <v>0</v>
      </c>
      <c r="W255">
        <v>1</v>
      </c>
      <c r="X255">
        <v>1</v>
      </c>
      <c r="Y255" t="s">
        <v>3357</v>
      </c>
      <c r="Z255" t="s">
        <v>177</v>
      </c>
      <c r="AA255" t="s">
        <v>179</v>
      </c>
      <c r="AB255" t="s">
        <v>179</v>
      </c>
      <c r="AC255" t="s">
        <v>177</v>
      </c>
      <c r="AD255" t="s">
        <v>177</v>
      </c>
      <c r="AE255" t="s">
        <v>179</v>
      </c>
      <c r="AF255" t="s">
        <v>177</v>
      </c>
      <c r="AG255" t="s">
        <v>177</v>
      </c>
      <c r="AH255" t="s">
        <v>177</v>
      </c>
      <c r="AI255" t="s">
        <v>177</v>
      </c>
      <c r="AJ255" t="s">
        <v>177</v>
      </c>
      <c r="AK255" t="s">
        <v>177</v>
      </c>
      <c r="AL255" t="s">
        <v>177</v>
      </c>
      <c r="AM255" t="s">
        <v>177</v>
      </c>
      <c r="AN255" t="s">
        <v>177</v>
      </c>
      <c r="AO255" t="s">
        <v>177</v>
      </c>
      <c r="AP255" t="s">
        <v>177</v>
      </c>
      <c r="AQ255" t="s">
        <v>177</v>
      </c>
      <c r="AR255" t="s">
        <v>179</v>
      </c>
      <c r="AS255" t="s">
        <v>997</v>
      </c>
      <c r="AT255">
        <v>0</v>
      </c>
      <c r="BE255" t="s">
        <v>180</v>
      </c>
      <c r="BF255" t="s">
        <v>177</v>
      </c>
      <c r="BG255" t="s">
        <v>177</v>
      </c>
      <c r="BH255" t="s">
        <v>177</v>
      </c>
      <c r="BI255" t="s">
        <v>177</v>
      </c>
      <c r="BJ255" t="s">
        <v>177</v>
      </c>
      <c r="BK255" t="s">
        <v>177</v>
      </c>
      <c r="BL255" t="s">
        <v>177</v>
      </c>
      <c r="BM255" t="s">
        <v>186</v>
      </c>
      <c r="BN255" t="s">
        <v>186</v>
      </c>
      <c r="BO255" t="s">
        <v>188</v>
      </c>
      <c r="BP255" t="s">
        <v>177</v>
      </c>
      <c r="BQ255" t="s">
        <v>177</v>
      </c>
      <c r="BR255" t="s">
        <v>177</v>
      </c>
      <c r="BS255" t="s">
        <v>175</v>
      </c>
      <c r="BT255">
        <f t="shared" si="44"/>
        <v>43</v>
      </c>
      <c r="BV255">
        <v>3</v>
      </c>
      <c r="BW255">
        <v>1</v>
      </c>
      <c r="BX255">
        <v>1</v>
      </c>
      <c r="BY255" t="s">
        <v>205</v>
      </c>
      <c r="BZ255" t="s">
        <v>188</v>
      </c>
      <c r="CA255" t="s">
        <v>177</v>
      </c>
      <c r="CB255" t="s">
        <v>177</v>
      </c>
      <c r="CC255" t="s">
        <v>179</v>
      </c>
      <c r="CD255" t="s">
        <v>177</v>
      </c>
      <c r="CE255" t="s">
        <v>177</v>
      </c>
      <c r="CF255" t="s">
        <v>177</v>
      </c>
      <c r="CG255">
        <v>1</v>
      </c>
      <c r="CH255" t="s">
        <v>288</v>
      </c>
      <c r="CI255" t="s">
        <v>185</v>
      </c>
      <c r="CJ255" t="s">
        <v>179</v>
      </c>
      <c r="CK255" t="s">
        <v>177</v>
      </c>
      <c r="CL255" t="s">
        <v>177</v>
      </c>
      <c r="CM255" t="s">
        <v>179</v>
      </c>
      <c r="CN255" t="s">
        <v>177</v>
      </c>
      <c r="CO255" t="s">
        <v>177</v>
      </c>
      <c r="CP255" t="s">
        <v>179</v>
      </c>
      <c r="CQ255" t="s">
        <v>177</v>
      </c>
      <c r="CR255" t="s">
        <v>177</v>
      </c>
      <c r="CS255" t="s">
        <v>177</v>
      </c>
      <c r="CW255" t="s">
        <v>175</v>
      </c>
      <c r="CX255" t="s">
        <v>177</v>
      </c>
      <c r="DA255" t="s">
        <v>264</v>
      </c>
      <c r="DB255" t="s">
        <v>177</v>
      </c>
      <c r="DC255" t="s">
        <v>177</v>
      </c>
      <c r="DD255" t="s">
        <v>177</v>
      </c>
      <c r="DE255" s="18">
        <f t="shared" si="45"/>
        <v>7</v>
      </c>
      <c r="DF255" s="23">
        <v>2</v>
      </c>
      <c r="DG255" s="26">
        <f t="shared" si="46"/>
        <v>14</v>
      </c>
      <c r="DH255" s="18" t="s">
        <v>177</v>
      </c>
      <c r="DI255" s="23">
        <v>3</v>
      </c>
      <c r="DJ255" s="26">
        <f t="shared" si="47"/>
        <v>0</v>
      </c>
      <c r="DK255" t="s">
        <v>177</v>
      </c>
      <c r="DL255" t="s">
        <v>177</v>
      </c>
      <c r="DM255" t="s">
        <v>177</v>
      </c>
      <c r="DN255" t="s">
        <v>177</v>
      </c>
      <c r="DO255" s="18">
        <f t="shared" si="57"/>
        <v>0</v>
      </c>
      <c r="DP255" s="23">
        <v>4</v>
      </c>
      <c r="DQ255" s="26">
        <f t="shared" si="48"/>
        <v>0</v>
      </c>
      <c r="DR255" t="s">
        <v>177</v>
      </c>
      <c r="DS255" s="18" t="s">
        <v>177</v>
      </c>
      <c r="DT255" s="23">
        <v>0.5</v>
      </c>
      <c r="DU255" s="26">
        <f t="shared" si="49"/>
        <v>0</v>
      </c>
      <c r="DV255" t="s">
        <v>177</v>
      </c>
      <c r="DW255" t="s">
        <v>177</v>
      </c>
      <c r="DX255" s="18">
        <f t="shared" si="50"/>
        <v>0</v>
      </c>
      <c r="DY255" s="23">
        <v>4</v>
      </c>
      <c r="DZ255" s="26">
        <f t="shared" si="51"/>
        <v>0</v>
      </c>
      <c r="EA255" t="s">
        <v>177</v>
      </c>
      <c r="EB255" s="18" t="s">
        <v>177</v>
      </c>
      <c r="EC255" s="23">
        <v>1</v>
      </c>
      <c r="ED255" s="26">
        <f t="shared" si="52"/>
        <v>0</v>
      </c>
      <c r="EE255" t="s">
        <v>177</v>
      </c>
      <c r="EF255" s="18" t="s">
        <v>177</v>
      </c>
      <c r="EG255" s="23">
        <v>1</v>
      </c>
      <c r="EH255" s="26">
        <f t="shared" si="53"/>
        <v>0</v>
      </c>
      <c r="EI255" t="s">
        <v>175</v>
      </c>
      <c r="EJ255" s="18" t="s">
        <v>175</v>
      </c>
      <c r="EK255" s="23">
        <v>0.5</v>
      </c>
      <c r="EL255" s="26">
        <f t="shared" si="54"/>
        <v>1</v>
      </c>
      <c r="EM255" t="s">
        <v>177</v>
      </c>
      <c r="EN255" s="18" t="s">
        <v>177</v>
      </c>
      <c r="EO255" s="23">
        <v>0</v>
      </c>
      <c r="EP255" s="3">
        <f t="shared" si="55"/>
        <v>15</v>
      </c>
      <c r="EQ255" s="29">
        <f t="shared" si="56"/>
        <v>9</v>
      </c>
      <c r="ER255">
        <v>1</v>
      </c>
      <c r="ES255" t="s">
        <v>945</v>
      </c>
      <c r="EV255" t="s">
        <v>188</v>
      </c>
      <c r="EW255">
        <v>0</v>
      </c>
      <c r="EY255">
        <v>0</v>
      </c>
      <c r="FA255">
        <v>0</v>
      </c>
      <c r="FE255">
        <v>0</v>
      </c>
      <c r="FG255" t="s">
        <v>179</v>
      </c>
      <c r="FH255" t="s">
        <v>179</v>
      </c>
      <c r="FI255" t="s">
        <v>179</v>
      </c>
      <c r="FJ255" t="s">
        <v>179</v>
      </c>
      <c r="FK255" t="s">
        <v>177</v>
      </c>
      <c r="FL255" t="s">
        <v>177</v>
      </c>
      <c r="FO255" t="s">
        <v>190</v>
      </c>
      <c r="FP255" t="s">
        <v>191</v>
      </c>
      <c r="FQ255" t="s">
        <v>190</v>
      </c>
      <c r="FR255" t="s">
        <v>191</v>
      </c>
      <c r="FS255" t="s">
        <v>191</v>
      </c>
      <c r="FT255" t="s">
        <v>191</v>
      </c>
      <c r="FU255" t="s">
        <v>191</v>
      </c>
      <c r="FV255" t="s">
        <v>191</v>
      </c>
      <c r="FW255" t="s">
        <v>191</v>
      </c>
      <c r="FX255" t="s">
        <v>191</v>
      </c>
      <c r="FY255">
        <v>0</v>
      </c>
      <c r="FZ255" t="s">
        <v>186</v>
      </c>
      <c r="GA255" t="s">
        <v>2879</v>
      </c>
      <c r="GB255" t="s">
        <v>2880</v>
      </c>
      <c r="GC255" t="s">
        <v>2881</v>
      </c>
      <c r="GD255" t="s">
        <v>2882</v>
      </c>
      <c r="GE255" t="s">
        <v>454</v>
      </c>
      <c r="GX255">
        <v>39785959</v>
      </c>
      <c r="GY255" t="s">
        <v>2883</v>
      </c>
      <c r="GZ255" t="s">
        <v>2884</v>
      </c>
      <c r="HB255">
        <v>254</v>
      </c>
    </row>
    <row r="256" spans="1:210" x14ac:dyDescent="0.25">
      <c r="A256" t="s">
        <v>2885</v>
      </c>
      <c r="B256" t="s">
        <v>2886</v>
      </c>
      <c r="F256" t="s">
        <v>818</v>
      </c>
      <c r="G256" t="s">
        <v>941</v>
      </c>
      <c r="H256" t="s">
        <v>169</v>
      </c>
      <c r="I256" t="s">
        <v>170</v>
      </c>
      <c r="J256" t="s">
        <v>819</v>
      </c>
      <c r="K256" t="s">
        <v>2887</v>
      </c>
      <c r="L256" t="s">
        <v>2888</v>
      </c>
      <c r="M256">
        <v>1</v>
      </c>
      <c r="N256">
        <v>1</v>
      </c>
      <c r="O256">
        <v>3</v>
      </c>
      <c r="P256" t="s">
        <v>183</v>
      </c>
      <c r="Q256" t="s">
        <v>177</v>
      </c>
      <c r="R256" t="s">
        <v>186</v>
      </c>
      <c r="S256" t="s">
        <v>235</v>
      </c>
      <c r="T256" t="s">
        <v>179</v>
      </c>
      <c r="U256">
        <v>0</v>
      </c>
      <c r="V256">
        <v>0</v>
      </c>
      <c r="W256">
        <v>1</v>
      </c>
      <c r="X256">
        <v>1</v>
      </c>
      <c r="Y256" t="s">
        <v>3357</v>
      </c>
      <c r="Z256" t="s">
        <v>177</v>
      </c>
      <c r="AA256" t="s">
        <v>179</v>
      </c>
      <c r="AB256" t="s">
        <v>179</v>
      </c>
      <c r="AC256" t="s">
        <v>177</v>
      </c>
      <c r="AD256" t="s">
        <v>177</v>
      </c>
      <c r="AE256" t="s">
        <v>179</v>
      </c>
      <c r="AF256" t="s">
        <v>177</v>
      </c>
      <c r="AG256" t="s">
        <v>177</v>
      </c>
      <c r="AH256" t="s">
        <v>177</v>
      </c>
      <c r="AI256" t="s">
        <v>177</v>
      </c>
      <c r="AJ256" t="s">
        <v>177</v>
      </c>
      <c r="AK256" t="s">
        <v>177</v>
      </c>
      <c r="AL256" t="s">
        <v>177</v>
      </c>
      <c r="AM256" t="s">
        <v>177</v>
      </c>
      <c r="AN256" t="s">
        <v>177</v>
      </c>
      <c r="AO256" t="s">
        <v>177</v>
      </c>
      <c r="AP256" t="s">
        <v>177</v>
      </c>
      <c r="AQ256" t="s">
        <v>177</v>
      </c>
      <c r="AR256" t="s">
        <v>179</v>
      </c>
      <c r="AS256" t="s">
        <v>206</v>
      </c>
      <c r="AT256">
        <v>0</v>
      </c>
      <c r="BE256" t="s">
        <v>249</v>
      </c>
      <c r="BF256" t="s">
        <v>177</v>
      </c>
      <c r="BG256" t="s">
        <v>175</v>
      </c>
      <c r="BH256" t="s">
        <v>177</v>
      </c>
      <c r="BI256" t="s">
        <v>177</v>
      </c>
      <c r="BJ256" t="s">
        <v>177</v>
      </c>
      <c r="BK256" t="s">
        <v>177</v>
      </c>
      <c r="BL256" t="s">
        <v>177</v>
      </c>
      <c r="BM256" t="s">
        <v>186</v>
      </c>
      <c r="BN256" t="s">
        <v>177</v>
      </c>
      <c r="BO256" t="s">
        <v>188</v>
      </c>
      <c r="BP256" t="s">
        <v>177</v>
      </c>
      <c r="BQ256" t="s">
        <v>177</v>
      </c>
      <c r="BR256" t="s">
        <v>177</v>
      </c>
      <c r="BS256" t="s">
        <v>186</v>
      </c>
      <c r="BT256">
        <f t="shared" si="44"/>
        <v>48</v>
      </c>
      <c r="BV256">
        <v>3</v>
      </c>
      <c r="BW256">
        <v>1</v>
      </c>
      <c r="BX256">
        <v>1</v>
      </c>
      <c r="BY256" t="s">
        <v>205</v>
      </c>
      <c r="BZ256" t="s">
        <v>183</v>
      </c>
      <c r="CA256" t="s">
        <v>175</v>
      </c>
      <c r="CB256" t="s">
        <v>177</v>
      </c>
      <c r="CC256" t="s">
        <v>179</v>
      </c>
      <c r="CD256" t="s">
        <v>179</v>
      </c>
      <c r="CE256" t="s">
        <v>177</v>
      </c>
      <c r="CF256" t="s">
        <v>188</v>
      </c>
      <c r="CG256">
        <v>1</v>
      </c>
      <c r="CH256" t="s">
        <v>288</v>
      </c>
      <c r="CI256" t="s">
        <v>185</v>
      </c>
      <c r="CJ256" t="s">
        <v>179</v>
      </c>
      <c r="CK256" t="s">
        <v>177</v>
      </c>
      <c r="CL256" t="s">
        <v>177</v>
      </c>
      <c r="CM256" t="s">
        <v>179</v>
      </c>
      <c r="CN256" t="s">
        <v>177</v>
      </c>
      <c r="CO256" t="s">
        <v>177</v>
      </c>
      <c r="CP256" t="s">
        <v>179</v>
      </c>
      <c r="CQ256" t="s">
        <v>177</v>
      </c>
      <c r="CR256" t="s">
        <v>177</v>
      </c>
      <c r="CS256" t="s">
        <v>177</v>
      </c>
      <c r="CW256" t="s">
        <v>186</v>
      </c>
      <c r="CX256" t="s">
        <v>186</v>
      </c>
      <c r="DA256" t="s">
        <v>264</v>
      </c>
      <c r="DB256" t="s">
        <v>177</v>
      </c>
      <c r="DC256" t="s">
        <v>177</v>
      </c>
      <c r="DD256" t="s">
        <v>177</v>
      </c>
      <c r="DE256" s="18">
        <f t="shared" si="45"/>
        <v>7</v>
      </c>
      <c r="DF256" s="23">
        <v>2</v>
      </c>
      <c r="DG256" s="26">
        <f t="shared" si="46"/>
        <v>14</v>
      </c>
      <c r="DH256" s="18" t="s">
        <v>177</v>
      </c>
      <c r="DI256" s="23">
        <v>3</v>
      </c>
      <c r="DJ256" s="26">
        <f t="shared" si="47"/>
        <v>0</v>
      </c>
      <c r="DK256" t="s">
        <v>177</v>
      </c>
      <c r="DL256" t="s">
        <v>177</v>
      </c>
      <c r="DM256" t="s">
        <v>177</v>
      </c>
      <c r="DN256" t="s">
        <v>177</v>
      </c>
      <c r="DO256" s="18">
        <f t="shared" si="57"/>
        <v>0</v>
      </c>
      <c r="DP256" s="23">
        <v>4</v>
      </c>
      <c r="DQ256" s="26">
        <f t="shared" si="48"/>
        <v>0</v>
      </c>
      <c r="DR256" t="s">
        <v>177</v>
      </c>
      <c r="DS256" s="18" t="s">
        <v>177</v>
      </c>
      <c r="DT256" s="23">
        <v>0.5</v>
      </c>
      <c r="DU256" s="26">
        <f t="shared" si="49"/>
        <v>0</v>
      </c>
      <c r="DV256" t="s">
        <v>175</v>
      </c>
      <c r="DW256" t="s">
        <v>175</v>
      </c>
      <c r="DX256" s="18">
        <f t="shared" si="50"/>
        <v>4</v>
      </c>
      <c r="DY256" s="23">
        <v>4</v>
      </c>
      <c r="DZ256" s="26">
        <f t="shared" si="51"/>
        <v>16</v>
      </c>
      <c r="EA256" t="s">
        <v>177</v>
      </c>
      <c r="EB256" s="18" t="s">
        <v>177</v>
      </c>
      <c r="EC256" s="23">
        <v>1</v>
      </c>
      <c r="ED256" s="26">
        <f t="shared" si="52"/>
        <v>0</v>
      </c>
      <c r="EE256" t="s">
        <v>177</v>
      </c>
      <c r="EF256" s="18" t="s">
        <v>177</v>
      </c>
      <c r="EG256" s="23">
        <v>1</v>
      </c>
      <c r="EH256" s="26">
        <f t="shared" si="53"/>
        <v>0</v>
      </c>
      <c r="EI256" t="s">
        <v>186</v>
      </c>
      <c r="EJ256" s="18" t="s">
        <v>186</v>
      </c>
      <c r="EK256" s="23">
        <v>0.5</v>
      </c>
      <c r="EL256" s="26">
        <f t="shared" si="54"/>
        <v>1.5</v>
      </c>
      <c r="EM256" t="s">
        <v>177</v>
      </c>
      <c r="EN256" s="18" t="s">
        <v>177</v>
      </c>
      <c r="EO256" s="23">
        <v>0</v>
      </c>
      <c r="EP256" s="3">
        <f t="shared" si="55"/>
        <v>31.5</v>
      </c>
      <c r="EQ256" s="29">
        <f t="shared" si="56"/>
        <v>14</v>
      </c>
      <c r="ER256">
        <v>0</v>
      </c>
      <c r="ES256" t="s">
        <v>945</v>
      </c>
      <c r="EV256" t="s">
        <v>188</v>
      </c>
      <c r="EW256">
        <v>0</v>
      </c>
      <c r="EY256">
        <v>0</v>
      </c>
      <c r="FA256">
        <v>0</v>
      </c>
      <c r="FE256">
        <v>1</v>
      </c>
      <c r="FG256" t="s">
        <v>179</v>
      </c>
      <c r="FH256" t="s">
        <v>177</v>
      </c>
      <c r="FI256" t="s">
        <v>177</v>
      </c>
      <c r="FJ256" t="s">
        <v>177</v>
      </c>
      <c r="FK256" t="s">
        <v>177</v>
      </c>
      <c r="FL256" t="s">
        <v>177</v>
      </c>
      <c r="FO256" t="s">
        <v>190</v>
      </c>
      <c r="FP256" t="s">
        <v>190</v>
      </c>
      <c r="FQ256" t="s">
        <v>190</v>
      </c>
      <c r="FR256" t="s">
        <v>191</v>
      </c>
      <c r="FS256" t="s">
        <v>191</v>
      </c>
      <c r="FT256" t="s">
        <v>191</v>
      </c>
      <c r="FU256" t="s">
        <v>191</v>
      </c>
      <c r="FV256" t="s">
        <v>191</v>
      </c>
      <c r="FW256" t="s">
        <v>191</v>
      </c>
      <c r="FX256" t="s">
        <v>191</v>
      </c>
      <c r="FY256">
        <v>0</v>
      </c>
      <c r="FZ256" t="s">
        <v>186</v>
      </c>
      <c r="GA256" t="s">
        <v>2889</v>
      </c>
      <c r="GB256" t="s">
        <v>2890</v>
      </c>
      <c r="GC256" t="s">
        <v>2891</v>
      </c>
      <c r="GD256" t="s">
        <v>2892</v>
      </c>
      <c r="GE256" t="s">
        <v>454</v>
      </c>
      <c r="GX256">
        <v>39785966</v>
      </c>
      <c r="GY256" t="s">
        <v>2893</v>
      </c>
      <c r="GZ256" t="s">
        <v>2894</v>
      </c>
      <c r="HB256">
        <v>255</v>
      </c>
    </row>
    <row r="257" spans="1:210" x14ac:dyDescent="0.25">
      <c r="A257" t="s">
        <v>2895</v>
      </c>
      <c r="B257" t="s">
        <v>2896</v>
      </c>
      <c r="F257" t="s">
        <v>818</v>
      </c>
      <c r="G257" t="s">
        <v>941</v>
      </c>
      <c r="H257" t="s">
        <v>169</v>
      </c>
      <c r="I257" t="s">
        <v>170</v>
      </c>
      <c r="J257" t="s">
        <v>819</v>
      </c>
      <c r="K257" t="s">
        <v>2897</v>
      </c>
      <c r="L257" t="s">
        <v>2898</v>
      </c>
      <c r="M257">
        <v>1</v>
      </c>
      <c r="N257">
        <v>1</v>
      </c>
      <c r="O257">
        <v>2</v>
      </c>
      <c r="P257" t="s">
        <v>232</v>
      </c>
      <c r="Q257" t="s">
        <v>186</v>
      </c>
      <c r="R257" t="s">
        <v>187</v>
      </c>
      <c r="S257" t="s">
        <v>175</v>
      </c>
      <c r="T257" t="s">
        <v>177</v>
      </c>
      <c r="U257">
        <v>0</v>
      </c>
      <c r="V257">
        <v>0</v>
      </c>
      <c r="W257">
        <v>1</v>
      </c>
      <c r="X257">
        <v>1</v>
      </c>
      <c r="Y257" t="s">
        <v>3357</v>
      </c>
      <c r="Z257" t="s">
        <v>177</v>
      </c>
      <c r="AA257" t="s">
        <v>179</v>
      </c>
      <c r="AB257" t="s">
        <v>179</v>
      </c>
      <c r="AC257" t="s">
        <v>177</v>
      </c>
      <c r="AD257" t="s">
        <v>177</v>
      </c>
      <c r="AE257" t="s">
        <v>179</v>
      </c>
      <c r="AF257" t="s">
        <v>177</v>
      </c>
      <c r="AG257" t="s">
        <v>177</v>
      </c>
      <c r="AH257" t="s">
        <v>177</v>
      </c>
      <c r="AI257" t="s">
        <v>177</v>
      </c>
      <c r="AJ257" t="s">
        <v>177</v>
      </c>
      <c r="AK257" t="s">
        <v>177</v>
      </c>
      <c r="AL257" t="s">
        <v>177</v>
      </c>
      <c r="AM257" t="s">
        <v>177</v>
      </c>
      <c r="AN257" t="s">
        <v>177</v>
      </c>
      <c r="AO257" t="s">
        <v>177</v>
      </c>
      <c r="AP257" t="s">
        <v>177</v>
      </c>
      <c r="AQ257" t="s">
        <v>177</v>
      </c>
      <c r="AR257" t="s">
        <v>179</v>
      </c>
      <c r="AS257" t="s">
        <v>413</v>
      </c>
      <c r="AT257">
        <v>0</v>
      </c>
      <c r="BE257" t="s">
        <v>204</v>
      </c>
      <c r="BF257" t="s">
        <v>177</v>
      </c>
      <c r="BG257" t="s">
        <v>175</v>
      </c>
      <c r="BH257" t="s">
        <v>177</v>
      </c>
      <c r="BI257" t="s">
        <v>177</v>
      </c>
      <c r="BJ257" t="s">
        <v>177</v>
      </c>
      <c r="BK257" t="s">
        <v>177</v>
      </c>
      <c r="BL257" t="s">
        <v>177</v>
      </c>
      <c r="BM257" t="s">
        <v>177</v>
      </c>
      <c r="BN257" t="s">
        <v>177</v>
      </c>
      <c r="BO257" t="s">
        <v>188</v>
      </c>
      <c r="BP257" t="s">
        <v>177</v>
      </c>
      <c r="BQ257" t="s">
        <v>177</v>
      </c>
      <c r="BR257" t="s">
        <v>177</v>
      </c>
      <c r="BS257" t="s">
        <v>175</v>
      </c>
      <c r="BT257">
        <f t="shared" si="44"/>
        <v>49</v>
      </c>
      <c r="BV257">
        <v>3</v>
      </c>
      <c r="BW257">
        <v>1</v>
      </c>
      <c r="BX257">
        <v>1</v>
      </c>
      <c r="BY257" t="s">
        <v>448</v>
      </c>
      <c r="BZ257" t="s">
        <v>176</v>
      </c>
      <c r="CA257" t="s">
        <v>177</v>
      </c>
      <c r="CB257" t="s">
        <v>177</v>
      </c>
      <c r="CC257" t="s">
        <v>179</v>
      </c>
      <c r="CD257" t="s">
        <v>175</v>
      </c>
      <c r="CE257" t="s">
        <v>177</v>
      </c>
      <c r="CF257" t="s">
        <v>186</v>
      </c>
      <c r="CG257">
        <v>1</v>
      </c>
      <c r="CH257" t="s">
        <v>288</v>
      </c>
      <c r="CI257" t="s">
        <v>185</v>
      </c>
      <c r="CJ257" t="s">
        <v>179</v>
      </c>
      <c r="CK257" t="s">
        <v>177</v>
      </c>
      <c r="CL257" t="s">
        <v>177</v>
      </c>
      <c r="CM257" t="s">
        <v>179</v>
      </c>
      <c r="CN257" t="s">
        <v>177</v>
      </c>
      <c r="CO257" t="s">
        <v>177</v>
      </c>
      <c r="CP257" t="s">
        <v>179</v>
      </c>
      <c r="CQ257" t="s">
        <v>177</v>
      </c>
      <c r="CR257" t="s">
        <v>177</v>
      </c>
      <c r="CS257" t="s">
        <v>177</v>
      </c>
      <c r="CW257" t="s">
        <v>186</v>
      </c>
      <c r="CX257" t="s">
        <v>186</v>
      </c>
      <c r="DA257" t="s">
        <v>264</v>
      </c>
      <c r="DB257" t="s">
        <v>177</v>
      </c>
      <c r="DC257" t="s">
        <v>177</v>
      </c>
      <c r="DD257" t="s">
        <v>177</v>
      </c>
      <c r="DE257" s="18">
        <f t="shared" si="45"/>
        <v>7</v>
      </c>
      <c r="DF257" s="23">
        <v>2</v>
      </c>
      <c r="DG257" s="26">
        <f t="shared" si="46"/>
        <v>14</v>
      </c>
      <c r="DH257" s="18" t="s">
        <v>177</v>
      </c>
      <c r="DI257" s="23">
        <v>3</v>
      </c>
      <c r="DJ257" s="26">
        <f t="shared" si="47"/>
        <v>0</v>
      </c>
      <c r="DK257" t="s">
        <v>177</v>
      </c>
      <c r="DL257" t="s">
        <v>177</v>
      </c>
      <c r="DM257" t="s">
        <v>177</v>
      </c>
      <c r="DN257" t="s">
        <v>177</v>
      </c>
      <c r="DO257" s="18">
        <f t="shared" si="57"/>
        <v>0</v>
      </c>
      <c r="DP257" s="23">
        <v>4</v>
      </c>
      <c r="DQ257" s="26">
        <f t="shared" si="48"/>
        <v>0</v>
      </c>
      <c r="DR257" t="s">
        <v>177</v>
      </c>
      <c r="DS257" s="18" t="s">
        <v>177</v>
      </c>
      <c r="DT257" s="23">
        <v>0.5</v>
      </c>
      <c r="DU257" s="26">
        <f t="shared" si="49"/>
        <v>0</v>
      </c>
      <c r="DV257" t="s">
        <v>175</v>
      </c>
      <c r="DW257" t="s">
        <v>175</v>
      </c>
      <c r="DX257" s="18">
        <f t="shared" si="50"/>
        <v>4</v>
      </c>
      <c r="DY257" s="23">
        <v>4</v>
      </c>
      <c r="DZ257" s="26">
        <f t="shared" si="51"/>
        <v>16</v>
      </c>
      <c r="EA257" t="s">
        <v>177</v>
      </c>
      <c r="EB257" s="18" t="s">
        <v>177</v>
      </c>
      <c r="EC257" s="23">
        <v>1</v>
      </c>
      <c r="ED257" s="26">
        <f t="shared" si="52"/>
        <v>0</v>
      </c>
      <c r="EE257" t="s">
        <v>177</v>
      </c>
      <c r="EF257" s="18" t="s">
        <v>177</v>
      </c>
      <c r="EG257" s="23">
        <v>1</v>
      </c>
      <c r="EH257" s="26">
        <f t="shared" si="53"/>
        <v>0</v>
      </c>
      <c r="EI257" t="s">
        <v>186</v>
      </c>
      <c r="EJ257" s="18" t="s">
        <v>186</v>
      </c>
      <c r="EK257" s="23">
        <v>0.5</v>
      </c>
      <c r="EL257" s="26">
        <f t="shared" si="54"/>
        <v>1.5</v>
      </c>
      <c r="EM257" t="s">
        <v>177</v>
      </c>
      <c r="EN257" s="18" t="s">
        <v>177</v>
      </c>
      <c r="EO257" s="23">
        <v>0</v>
      </c>
      <c r="EP257" s="3">
        <f t="shared" si="55"/>
        <v>31.5</v>
      </c>
      <c r="EQ257" s="29">
        <f t="shared" si="56"/>
        <v>14</v>
      </c>
      <c r="ER257">
        <v>1</v>
      </c>
      <c r="ES257" t="s">
        <v>945</v>
      </c>
      <c r="EV257" t="s">
        <v>188</v>
      </c>
      <c r="EW257">
        <v>0</v>
      </c>
      <c r="EY257">
        <v>0</v>
      </c>
      <c r="FA257">
        <v>0</v>
      </c>
      <c r="FE257">
        <v>0</v>
      </c>
      <c r="FG257" t="s">
        <v>179</v>
      </c>
      <c r="FH257" t="s">
        <v>179</v>
      </c>
      <c r="FI257" t="s">
        <v>179</v>
      </c>
      <c r="FJ257" t="s">
        <v>179</v>
      </c>
      <c r="FK257" t="s">
        <v>179</v>
      </c>
      <c r="FL257" t="s">
        <v>179</v>
      </c>
      <c r="FO257" t="s">
        <v>191</v>
      </c>
      <c r="FP257" t="s">
        <v>190</v>
      </c>
      <c r="FQ257" t="s">
        <v>190</v>
      </c>
      <c r="FR257" t="s">
        <v>191</v>
      </c>
      <c r="FS257" t="s">
        <v>191</v>
      </c>
      <c r="FT257" t="s">
        <v>191</v>
      </c>
      <c r="FU257" t="s">
        <v>191</v>
      </c>
      <c r="FV257" t="s">
        <v>191</v>
      </c>
      <c r="FW257" t="s">
        <v>191</v>
      </c>
      <c r="FX257" t="s">
        <v>191</v>
      </c>
      <c r="FY257">
        <v>0</v>
      </c>
      <c r="FZ257" t="s">
        <v>186</v>
      </c>
      <c r="GA257" t="s">
        <v>2899</v>
      </c>
      <c r="GB257" t="s">
        <v>2900</v>
      </c>
      <c r="GC257" t="s">
        <v>2901</v>
      </c>
      <c r="GD257" t="s">
        <v>2902</v>
      </c>
      <c r="GE257" t="s">
        <v>454</v>
      </c>
      <c r="GX257">
        <v>39785975</v>
      </c>
      <c r="GY257" t="s">
        <v>2903</v>
      </c>
      <c r="GZ257" t="s">
        <v>2904</v>
      </c>
      <c r="HB257">
        <v>256</v>
      </c>
    </row>
    <row r="258" spans="1:210" x14ac:dyDescent="0.25">
      <c r="A258" t="s">
        <v>2905</v>
      </c>
      <c r="B258" t="s">
        <v>2906</v>
      </c>
      <c r="F258" t="s">
        <v>818</v>
      </c>
      <c r="G258" t="s">
        <v>941</v>
      </c>
      <c r="H258" t="s">
        <v>169</v>
      </c>
      <c r="I258" t="s">
        <v>170</v>
      </c>
      <c r="J258" t="s">
        <v>819</v>
      </c>
      <c r="K258" t="s">
        <v>2907</v>
      </c>
      <c r="L258" t="s">
        <v>2908</v>
      </c>
      <c r="M258">
        <v>1</v>
      </c>
      <c r="N258">
        <v>1</v>
      </c>
      <c r="O258">
        <v>2</v>
      </c>
      <c r="P258" t="s">
        <v>264</v>
      </c>
      <c r="Q258" t="s">
        <v>175</v>
      </c>
      <c r="R258" t="s">
        <v>186</v>
      </c>
      <c r="S258" t="s">
        <v>175</v>
      </c>
      <c r="T258" t="s">
        <v>177</v>
      </c>
      <c r="U258">
        <v>0</v>
      </c>
      <c r="V258">
        <v>0</v>
      </c>
      <c r="W258">
        <v>1</v>
      </c>
      <c r="X258">
        <v>1</v>
      </c>
      <c r="Y258" t="s">
        <v>3357</v>
      </c>
      <c r="Z258" t="s">
        <v>177</v>
      </c>
      <c r="AA258" t="s">
        <v>179</v>
      </c>
      <c r="AB258" t="s">
        <v>179</v>
      </c>
      <c r="AC258" t="s">
        <v>177</v>
      </c>
      <c r="AD258" t="s">
        <v>177</v>
      </c>
      <c r="AE258" t="s">
        <v>179</v>
      </c>
      <c r="AF258" t="s">
        <v>177</v>
      </c>
      <c r="AG258" t="s">
        <v>177</v>
      </c>
      <c r="AH258" t="s">
        <v>177</v>
      </c>
      <c r="AI258" t="s">
        <v>177</v>
      </c>
      <c r="AJ258" t="s">
        <v>177</v>
      </c>
      <c r="AK258" t="s">
        <v>177</v>
      </c>
      <c r="AL258" t="s">
        <v>177</v>
      </c>
      <c r="AM258" t="s">
        <v>177</v>
      </c>
      <c r="AN258" t="s">
        <v>177</v>
      </c>
      <c r="AO258" t="s">
        <v>177</v>
      </c>
      <c r="AP258" t="s">
        <v>177</v>
      </c>
      <c r="AQ258" t="s">
        <v>177</v>
      </c>
      <c r="AR258" t="s">
        <v>179</v>
      </c>
      <c r="AS258" t="s">
        <v>206</v>
      </c>
      <c r="AT258">
        <v>0</v>
      </c>
      <c r="BE258" t="s">
        <v>204</v>
      </c>
      <c r="BF258" t="s">
        <v>177</v>
      </c>
      <c r="BG258" t="s">
        <v>177</v>
      </c>
      <c r="BH258" t="s">
        <v>177</v>
      </c>
      <c r="BI258" t="s">
        <v>177</v>
      </c>
      <c r="BJ258" t="s">
        <v>177</v>
      </c>
      <c r="BK258" t="s">
        <v>177</v>
      </c>
      <c r="BL258" t="s">
        <v>177</v>
      </c>
      <c r="BM258" t="s">
        <v>186</v>
      </c>
      <c r="BN258" t="s">
        <v>177</v>
      </c>
      <c r="BO258" t="s">
        <v>186</v>
      </c>
      <c r="BP258" t="s">
        <v>177</v>
      </c>
      <c r="BQ258" t="s">
        <v>177</v>
      </c>
      <c r="BR258" t="s">
        <v>177</v>
      </c>
      <c r="BS258" t="s">
        <v>175</v>
      </c>
      <c r="BT258">
        <f t="shared" si="44"/>
        <v>48</v>
      </c>
      <c r="BV258">
        <v>3</v>
      </c>
      <c r="BW258">
        <v>1</v>
      </c>
      <c r="BX258">
        <v>1</v>
      </c>
      <c r="BY258" t="s">
        <v>187</v>
      </c>
      <c r="BZ258" t="s">
        <v>175</v>
      </c>
      <c r="CA258" t="s">
        <v>177</v>
      </c>
      <c r="CB258" t="s">
        <v>177</v>
      </c>
      <c r="CC258" t="s">
        <v>179</v>
      </c>
      <c r="CD258" t="s">
        <v>177</v>
      </c>
      <c r="CE258" t="s">
        <v>175</v>
      </c>
      <c r="CF258" t="s">
        <v>186</v>
      </c>
      <c r="CG258">
        <v>1</v>
      </c>
      <c r="CH258" t="s">
        <v>288</v>
      </c>
      <c r="CI258" t="s">
        <v>185</v>
      </c>
      <c r="CJ258" t="s">
        <v>179</v>
      </c>
      <c r="CK258" t="s">
        <v>177</v>
      </c>
      <c r="CL258" t="s">
        <v>177</v>
      </c>
      <c r="CM258" t="s">
        <v>179</v>
      </c>
      <c r="CN258" t="s">
        <v>177</v>
      </c>
      <c r="CO258" t="s">
        <v>177</v>
      </c>
      <c r="CP258" t="s">
        <v>179</v>
      </c>
      <c r="CQ258" t="s">
        <v>177</v>
      </c>
      <c r="CR258" t="s">
        <v>177</v>
      </c>
      <c r="CS258" t="s">
        <v>177</v>
      </c>
      <c r="CW258" t="s">
        <v>186</v>
      </c>
      <c r="CX258" t="s">
        <v>186</v>
      </c>
      <c r="DA258" t="s">
        <v>264</v>
      </c>
      <c r="DB258" t="s">
        <v>177</v>
      </c>
      <c r="DC258" t="s">
        <v>177</v>
      </c>
      <c r="DD258" t="s">
        <v>177</v>
      </c>
      <c r="DE258" s="18">
        <f t="shared" si="45"/>
        <v>7</v>
      </c>
      <c r="DF258" s="23">
        <v>2</v>
      </c>
      <c r="DG258" s="26">
        <f t="shared" si="46"/>
        <v>14</v>
      </c>
      <c r="DH258" s="18" t="s">
        <v>177</v>
      </c>
      <c r="DI258" s="23">
        <v>3</v>
      </c>
      <c r="DJ258" s="26">
        <f t="shared" si="47"/>
        <v>0</v>
      </c>
      <c r="DK258" t="s">
        <v>177</v>
      </c>
      <c r="DL258" t="s">
        <v>177</v>
      </c>
      <c r="DM258" t="s">
        <v>177</v>
      </c>
      <c r="DN258" t="s">
        <v>177</v>
      </c>
      <c r="DO258" s="18">
        <f t="shared" si="57"/>
        <v>0</v>
      </c>
      <c r="DP258" s="23">
        <v>4</v>
      </c>
      <c r="DQ258" s="26">
        <f t="shared" si="48"/>
        <v>0</v>
      </c>
      <c r="DR258" t="s">
        <v>177</v>
      </c>
      <c r="DS258" s="18" t="s">
        <v>177</v>
      </c>
      <c r="DT258" s="23">
        <v>0.5</v>
      </c>
      <c r="DU258" s="26">
        <f t="shared" si="49"/>
        <v>0</v>
      </c>
      <c r="DV258" t="s">
        <v>175</v>
      </c>
      <c r="DW258" t="s">
        <v>175</v>
      </c>
      <c r="DX258" s="18">
        <f t="shared" si="50"/>
        <v>4</v>
      </c>
      <c r="DY258" s="23">
        <v>4</v>
      </c>
      <c r="DZ258" s="26">
        <f t="shared" si="51"/>
        <v>16</v>
      </c>
      <c r="EA258" t="s">
        <v>177</v>
      </c>
      <c r="EB258" s="18" t="s">
        <v>177</v>
      </c>
      <c r="EC258" s="23">
        <v>1</v>
      </c>
      <c r="ED258" s="26">
        <f t="shared" si="52"/>
        <v>0</v>
      </c>
      <c r="EE258" t="s">
        <v>177</v>
      </c>
      <c r="EF258" s="18" t="s">
        <v>177</v>
      </c>
      <c r="EG258" s="23">
        <v>1</v>
      </c>
      <c r="EH258" s="26">
        <f t="shared" si="53"/>
        <v>0</v>
      </c>
      <c r="EI258" t="s">
        <v>186</v>
      </c>
      <c r="EJ258" s="18" t="s">
        <v>186</v>
      </c>
      <c r="EK258" s="23">
        <v>0.5</v>
      </c>
      <c r="EL258" s="26">
        <f t="shared" si="54"/>
        <v>1.5</v>
      </c>
      <c r="EM258" t="s">
        <v>177</v>
      </c>
      <c r="EN258" s="18" t="s">
        <v>177</v>
      </c>
      <c r="EO258" s="23">
        <v>0</v>
      </c>
      <c r="EP258" s="3">
        <f t="shared" si="55"/>
        <v>31.5</v>
      </c>
      <c r="EQ258" s="29">
        <f t="shared" si="56"/>
        <v>14</v>
      </c>
      <c r="ER258">
        <v>0</v>
      </c>
      <c r="ES258" t="s">
        <v>945</v>
      </c>
      <c r="EV258" t="s">
        <v>188</v>
      </c>
      <c r="EW258">
        <v>0</v>
      </c>
      <c r="EY258">
        <v>0</v>
      </c>
      <c r="FA258">
        <v>0</v>
      </c>
      <c r="FE258">
        <v>0</v>
      </c>
      <c r="FG258" t="s">
        <v>179</v>
      </c>
      <c r="FH258" t="s">
        <v>179</v>
      </c>
      <c r="FI258" t="s">
        <v>179</v>
      </c>
      <c r="FJ258" t="s">
        <v>179</v>
      </c>
      <c r="FK258" t="s">
        <v>177</v>
      </c>
      <c r="FL258" t="s">
        <v>179</v>
      </c>
      <c r="FO258" t="s">
        <v>190</v>
      </c>
      <c r="FP258" t="s">
        <v>191</v>
      </c>
      <c r="FQ258" t="s">
        <v>191</v>
      </c>
      <c r="FR258" t="s">
        <v>191</v>
      </c>
      <c r="FS258" t="s">
        <v>191</v>
      </c>
      <c r="FT258" t="s">
        <v>191</v>
      </c>
      <c r="FU258" t="s">
        <v>191</v>
      </c>
      <c r="FV258" t="s">
        <v>191</v>
      </c>
      <c r="FW258" t="s">
        <v>191</v>
      </c>
      <c r="FX258" t="s">
        <v>191</v>
      </c>
      <c r="FY258">
        <v>0</v>
      </c>
      <c r="FZ258" t="s">
        <v>186</v>
      </c>
      <c r="GA258" t="s">
        <v>2909</v>
      </c>
      <c r="GB258" t="s">
        <v>2910</v>
      </c>
      <c r="GC258" t="s">
        <v>2911</v>
      </c>
      <c r="GD258" t="s">
        <v>2912</v>
      </c>
      <c r="GE258" t="s">
        <v>454</v>
      </c>
      <c r="GX258">
        <v>39785981</v>
      </c>
      <c r="GY258" t="s">
        <v>2913</v>
      </c>
      <c r="GZ258" t="s">
        <v>2914</v>
      </c>
      <c r="HB258">
        <v>257</v>
      </c>
    </row>
    <row r="259" spans="1:210" x14ac:dyDescent="0.25">
      <c r="A259" t="s">
        <v>2915</v>
      </c>
      <c r="B259" t="s">
        <v>2916</v>
      </c>
      <c r="F259" t="s">
        <v>818</v>
      </c>
      <c r="G259" t="s">
        <v>941</v>
      </c>
      <c r="H259" t="s">
        <v>169</v>
      </c>
      <c r="I259" t="s">
        <v>170</v>
      </c>
      <c r="J259" t="s">
        <v>819</v>
      </c>
      <c r="K259" t="s">
        <v>2917</v>
      </c>
      <c r="L259" t="s">
        <v>2918</v>
      </c>
      <c r="M259">
        <v>2</v>
      </c>
      <c r="N259">
        <v>1</v>
      </c>
      <c r="O259">
        <v>3</v>
      </c>
      <c r="P259" t="s">
        <v>176</v>
      </c>
      <c r="Q259" t="s">
        <v>177</v>
      </c>
      <c r="R259" t="s">
        <v>187</v>
      </c>
      <c r="S259" t="s">
        <v>179</v>
      </c>
      <c r="T259" t="s">
        <v>179</v>
      </c>
      <c r="U259">
        <v>0</v>
      </c>
      <c r="V259">
        <v>0</v>
      </c>
      <c r="W259">
        <v>1</v>
      </c>
      <c r="X259">
        <v>1</v>
      </c>
      <c r="Y259" t="s">
        <v>3377</v>
      </c>
      <c r="Z259" t="s">
        <v>177</v>
      </c>
      <c r="AA259" t="s">
        <v>179</v>
      </c>
      <c r="AB259" t="s">
        <v>179</v>
      </c>
      <c r="AC259" t="s">
        <v>177</v>
      </c>
      <c r="AD259" t="s">
        <v>177</v>
      </c>
      <c r="AE259" t="s">
        <v>177</v>
      </c>
      <c r="AF259" t="s">
        <v>177</v>
      </c>
      <c r="AG259" t="s">
        <v>177</v>
      </c>
      <c r="AH259" t="s">
        <v>177</v>
      </c>
      <c r="AI259" t="s">
        <v>177</v>
      </c>
      <c r="AJ259" t="s">
        <v>177</v>
      </c>
      <c r="AK259" t="s">
        <v>179</v>
      </c>
      <c r="AL259" t="s">
        <v>177</v>
      </c>
      <c r="AM259" t="s">
        <v>177</v>
      </c>
      <c r="AN259" t="s">
        <v>177</v>
      </c>
      <c r="AO259" t="s">
        <v>177</v>
      </c>
      <c r="AP259" t="s">
        <v>177</v>
      </c>
      <c r="AQ259" t="s">
        <v>177</v>
      </c>
      <c r="AR259" t="s">
        <v>179</v>
      </c>
      <c r="AS259" t="s">
        <v>2919</v>
      </c>
      <c r="AT259">
        <v>0</v>
      </c>
      <c r="BE259" t="s">
        <v>376</v>
      </c>
      <c r="BF259" t="s">
        <v>177</v>
      </c>
      <c r="BG259" t="s">
        <v>186</v>
      </c>
      <c r="BH259" t="s">
        <v>177</v>
      </c>
      <c r="BI259" t="s">
        <v>177</v>
      </c>
      <c r="BJ259" t="s">
        <v>177</v>
      </c>
      <c r="BK259" t="s">
        <v>177</v>
      </c>
      <c r="BL259" t="s">
        <v>177</v>
      </c>
      <c r="BM259" t="s">
        <v>186</v>
      </c>
      <c r="BN259" t="s">
        <v>175</v>
      </c>
      <c r="BO259" t="s">
        <v>186</v>
      </c>
      <c r="BP259" t="s">
        <v>177</v>
      </c>
      <c r="BQ259" t="s">
        <v>177</v>
      </c>
      <c r="BR259" t="s">
        <v>177</v>
      </c>
      <c r="BS259" t="s">
        <v>175</v>
      </c>
      <c r="BT259">
        <f t="shared" ref="BT259:BT301" si="58">BE259+BF259+BG259+BH259+BI259+BJ259+BK259+BL259+BM259+BN259+BO259+BP259+BQ259+BR259+BS259</f>
        <v>63</v>
      </c>
      <c r="BV259">
        <v>3</v>
      </c>
      <c r="BW259">
        <v>1</v>
      </c>
      <c r="BX259">
        <v>1</v>
      </c>
      <c r="BY259" t="s">
        <v>205</v>
      </c>
      <c r="BZ259" t="s">
        <v>188</v>
      </c>
      <c r="CA259" t="s">
        <v>177</v>
      </c>
      <c r="CB259" t="s">
        <v>177</v>
      </c>
      <c r="CC259" t="s">
        <v>179</v>
      </c>
      <c r="CD259" t="s">
        <v>177</v>
      </c>
      <c r="CE259" t="s">
        <v>175</v>
      </c>
      <c r="CF259" t="s">
        <v>187</v>
      </c>
      <c r="CG259">
        <v>1</v>
      </c>
      <c r="CH259" t="s">
        <v>288</v>
      </c>
      <c r="CI259" t="s">
        <v>185</v>
      </c>
      <c r="CJ259" t="s">
        <v>179</v>
      </c>
      <c r="CK259" t="s">
        <v>177</v>
      </c>
      <c r="CL259" t="s">
        <v>177</v>
      </c>
      <c r="CM259" t="s">
        <v>179</v>
      </c>
      <c r="CN259" t="s">
        <v>177</v>
      </c>
      <c r="CO259" t="s">
        <v>177</v>
      </c>
      <c r="CP259" t="s">
        <v>179</v>
      </c>
      <c r="CQ259" t="s">
        <v>177</v>
      </c>
      <c r="CR259" t="s">
        <v>177</v>
      </c>
      <c r="CS259" t="s">
        <v>177</v>
      </c>
      <c r="CW259" t="s">
        <v>175</v>
      </c>
      <c r="CX259" t="s">
        <v>186</v>
      </c>
      <c r="DA259" t="s">
        <v>264</v>
      </c>
      <c r="DB259" t="s">
        <v>177</v>
      </c>
      <c r="DC259" t="s">
        <v>177</v>
      </c>
      <c r="DD259" t="s">
        <v>177</v>
      </c>
      <c r="DE259" s="18">
        <f t="shared" ref="DE259:DE301" si="59">DA259+DB259+DC259+DD259</f>
        <v>7</v>
      </c>
      <c r="DF259" s="23">
        <v>2</v>
      </c>
      <c r="DG259" s="26">
        <f t="shared" ref="DG259:DG301" si="60">DE259*DF259</f>
        <v>14</v>
      </c>
      <c r="DH259" s="18" t="s">
        <v>177</v>
      </c>
      <c r="DI259" s="23">
        <v>3</v>
      </c>
      <c r="DJ259" s="26">
        <f t="shared" ref="DJ259:DJ301" si="61">DH259*DI259</f>
        <v>0</v>
      </c>
      <c r="DK259" t="s">
        <v>177</v>
      </c>
      <c r="DL259" t="s">
        <v>177</v>
      </c>
      <c r="DM259" t="s">
        <v>177</v>
      </c>
      <c r="DN259" t="s">
        <v>179</v>
      </c>
      <c r="DO259" s="18">
        <f t="shared" si="57"/>
        <v>1</v>
      </c>
      <c r="DP259" s="23">
        <v>4</v>
      </c>
      <c r="DQ259" s="26">
        <f t="shared" ref="DQ259:DQ301" si="62">DO259*DP259</f>
        <v>4</v>
      </c>
      <c r="DR259" t="s">
        <v>177</v>
      </c>
      <c r="DS259" s="18" t="s">
        <v>177</v>
      </c>
      <c r="DT259" s="23">
        <v>0.5</v>
      </c>
      <c r="DU259" s="26">
        <f t="shared" ref="DU259:DU301" si="63">DS259*DT259</f>
        <v>0</v>
      </c>
      <c r="DV259" t="s">
        <v>179</v>
      </c>
      <c r="DW259" t="s">
        <v>179</v>
      </c>
      <c r="DX259" s="18">
        <f t="shared" ref="DX259:DX301" si="64">DV259+DW259</f>
        <v>2</v>
      </c>
      <c r="DY259" s="23">
        <v>4</v>
      </c>
      <c r="DZ259" s="26">
        <f t="shared" ref="DZ259:DZ301" si="65">DX259*DY259</f>
        <v>8</v>
      </c>
      <c r="EA259" t="s">
        <v>177</v>
      </c>
      <c r="EB259" s="18" t="s">
        <v>177</v>
      </c>
      <c r="EC259" s="23">
        <v>1</v>
      </c>
      <c r="ED259" s="26">
        <f t="shared" ref="ED259:ED301" si="66">EB259*EC259</f>
        <v>0</v>
      </c>
      <c r="EE259" t="s">
        <v>177</v>
      </c>
      <c r="EF259" s="18" t="s">
        <v>177</v>
      </c>
      <c r="EG259" s="23">
        <v>1</v>
      </c>
      <c r="EH259" s="26">
        <f t="shared" ref="EH259:EH301" si="67">EF259*EG259</f>
        <v>0</v>
      </c>
      <c r="EI259" t="s">
        <v>186</v>
      </c>
      <c r="EJ259" s="18" t="s">
        <v>186</v>
      </c>
      <c r="EK259" s="23">
        <v>0.5</v>
      </c>
      <c r="EL259" s="26">
        <f t="shared" ref="EL259:EL301" si="68">EJ259*EK259</f>
        <v>1.5</v>
      </c>
      <c r="EM259" t="s">
        <v>177</v>
      </c>
      <c r="EN259" s="18" t="s">
        <v>177</v>
      </c>
      <c r="EO259" s="23">
        <v>0</v>
      </c>
      <c r="EP259" s="3">
        <f t="shared" ref="EP259:EP301" si="69">DG259+DJ259+DQ259+DU259+DZ259+ED259+EH259+EL259</f>
        <v>27.5</v>
      </c>
      <c r="EQ259" s="29">
        <f t="shared" ref="EQ259:EQ301" si="70">DE259+DH259+DO259+DS259+DX259+EB259+EF259+EJ259+EN259</f>
        <v>13</v>
      </c>
      <c r="ER259">
        <v>1</v>
      </c>
      <c r="ES259" t="s">
        <v>189</v>
      </c>
      <c r="EV259" t="s">
        <v>188</v>
      </c>
      <c r="EW259">
        <v>0</v>
      </c>
      <c r="EY259">
        <v>0</v>
      </c>
      <c r="FA259">
        <v>0</v>
      </c>
      <c r="FE259">
        <v>1</v>
      </c>
      <c r="FG259" t="s">
        <v>179</v>
      </c>
      <c r="FH259" t="s">
        <v>179</v>
      </c>
      <c r="FI259" t="s">
        <v>179</v>
      </c>
      <c r="FJ259" t="s">
        <v>179</v>
      </c>
      <c r="FK259" t="s">
        <v>177</v>
      </c>
      <c r="FL259" t="s">
        <v>179</v>
      </c>
      <c r="FO259" t="s">
        <v>190</v>
      </c>
      <c r="FP259" t="s">
        <v>191</v>
      </c>
      <c r="FQ259" t="s">
        <v>190</v>
      </c>
      <c r="FR259" t="s">
        <v>191</v>
      </c>
      <c r="FS259" t="s">
        <v>191</v>
      </c>
      <c r="FT259" t="s">
        <v>191</v>
      </c>
      <c r="FU259" t="s">
        <v>191</v>
      </c>
      <c r="FV259" t="s">
        <v>191</v>
      </c>
      <c r="FW259" t="s">
        <v>191</v>
      </c>
      <c r="FX259" t="s">
        <v>191</v>
      </c>
      <c r="FY259">
        <v>0</v>
      </c>
      <c r="FZ259" t="s">
        <v>186</v>
      </c>
      <c r="GA259" t="s">
        <v>2920</v>
      </c>
      <c r="GB259" t="s">
        <v>2921</v>
      </c>
      <c r="GC259" t="s">
        <v>2922</v>
      </c>
      <c r="GD259" t="s">
        <v>2923</v>
      </c>
      <c r="GE259" t="s">
        <v>454</v>
      </c>
      <c r="GX259">
        <v>39790255</v>
      </c>
      <c r="GY259" t="s">
        <v>2924</v>
      </c>
      <c r="GZ259" t="s">
        <v>2925</v>
      </c>
      <c r="HB259">
        <v>258</v>
      </c>
    </row>
    <row r="260" spans="1:210" x14ac:dyDescent="0.25">
      <c r="A260" t="s">
        <v>2926</v>
      </c>
      <c r="B260" t="s">
        <v>2927</v>
      </c>
      <c r="F260" t="s">
        <v>818</v>
      </c>
      <c r="G260" t="s">
        <v>349</v>
      </c>
      <c r="H260" t="s">
        <v>169</v>
      </c>
      <c r="I260" t="s">
        <v>170</v>
      </c>
      <c r="J260" t="s">
        <v>819</v>
      </c>
      <c r="K260" t="s">
        <v>2928</v>
      </c>
      <c r="L260" t="s">
        <v>2929</v>
      </c>
      <c r="M260">
        <v>2</v>
      </c>
      <c r="N260">
        <v>2</v>
      </c>
      <c r="O260">
        <v>2</v>
      </c>
      <c r="P260" t="s">
        <v>176</v>
      </c>
      <c r="Q260" t="s">
        <v>175</v>
      </c>
      <c r="R260" t="s">
        <v>187</v>
      </c>
      <c r="S260" t="s">
        <v>175</v>
      </c>
      <c r="T260" t="s">
        <v>177</v>
      </c>
      <c r="U260">
        <v>0</v>
      </c>
      <c r="V260">
        <v>0</v>
      </c>
      <c r="W260">
        <v>1</v>
      </c>
      <c r="X260">
        <v>2</v>
      </c>
      <c r="Y260" t="s">
        <v>3377</v>
      </c>
      <c r="Z260" t="s">
        <v>177</v>
      </c>
      <c r="AA260" t="s">
        <v>179</v>
      </c>
      <c r="AB260" t="s">
        <v>179</v>
      </c>
      <c r="AC260" t="s">
        <v>177</v>
      </c>
      <c r="AD260" t="s">
        <v>177</v>
      </c>
      <c r="AE260" t="s">
        <v>177</v>
      </c>
      <c r="AF260" t="s">
        <v>177</v>
      </c>
      <c r="AG260" t="s">
        <v>177</v>
      </c>
      <c r="AH260" t="s">
        <v>177</v>
      </c>
      <c r="AI260" t="s">
        <v>177</v>
      </c>
      <c r="AJ260" t="s">
        <v>177</v>
      </c>
      <c r="AK260" t="s">
        <v>179</v>
      </c>
      <c r="AL260" t="s">
        <v>177</v>
      </c>
      <c r="AM260" t="s">
        <v>177</v>
      </c>
      <c r="AN260" t="s">
        <v>177</v>
      </c>
      <c r="AO260" t="s">
        <v>177</v>
      </c>
      <c r="AP260" t="s">
        <v>177</v>
      </c>
      <c r="AQ260" t="s">
        <v>177</v>
      </c>
      <c r="AR260" t="s">
        <v>179</v>
      </c>
      <c r="AS260" t="s">
        <v>181</v>
      </c>
      <c r="AT260">
        <v>0</v>
      </c>
      <c r="BE260" t="s">
        <v>205</v>
      </c>
      <c r="BF260" t="s">
        <v>177</v>
      </c>
      <c r="BG260" t="s">
        <v>175</v>
      </c>
      <c r="BH260" t="s">
        <v>177</v>
      </c>
      <c r="BI260" t="s">
        <v>177</v>
      </c>
      <c r="BJ260" t="s">
        <v>177</v>
      </c>
      <c r="BK260" t="s">
        <v>177</v>
      </c>
      <c r="BL260" t="s">
        <v>179</v>
      </c>
      <c r="BM260" t="s">
        <v>177</v>
      </c>
      <c r="BN260" t="s">
        <v>177</v>
      </c>
      <c r="BO260" t="s">
        <v>177</v>
      </c>
      <c r="BP260" t="s">
        <v>175</v>
      </c>
      <c r="BQ260" t="s">
        <v>177</v>
      </c>
      <c r="BR260" t="s">
        <v>177</v>
      </c>
      <c r="BS260" t="s">
        <v>177</v>
      </c>
      <c r="BT260">
        <f t="shared" si="58"/>
        <v>20</v>
      </c>
      <c r="BV260">
        <v>2</v>
      </c>
      <c r="BW260">
        <v>1</v>
      </c>
      <c r="BX260">
        <v>1</v>
      </c>
      <c r="BY260" t="s">
        <v>2930</v>
      </c>
      <c r="BZ260" t="s">
        <v>204</v>
      </c>
      <c r="CA260" t="s">
        <v>179</v>
      </c>
      <c r="CB260" t="s">
        <v>177</v>
      </c>
      <c r="CC260" t="s">
        <v>179</v>
      </c>
      <c r="CD260" t="s">
        <v>175</v>
      </c>
      <c r="CE260" t="s">
        <v>181</v>
      </c>
      <c r="CF260" t="s">
        <v>179</v>
      </c>
      <c r="CG260">
        <v>1</v>
      </c>
      <c r="CH260" t="s">
        <v>181</v>
      </c>
      <c r="CI260" t="s">
        <v>289</v>
      </c>
      <c r="CJ260" t="s">
        <v>179</v>
      </c>
      <c r="CK260" t="s">
        <v>179</v>
      </c>
      <c r="CL260" t="s">
        <v>177</v>
      </c>
      <c r="CM260" t="s">
        <v>177</v>
      </c>
      <c r="CN260" t="s">
        <v>177</v>
      </c>
      <c r="CO260" t="s">
        <v>177</v>
      </c>
      <c r="CP260" t="s">
        <v>179</v>
      </c>
      <c r="CQ260" t="s">
        <v>177</v>
      </c>
      <c r="CR260" t="s">
        <v>177</v>
      </c>
      <c r="CS260" t="s">
        <v>177</v>
      </c>
      <c r="CW260" t="s">
        <v>175</v>
      </c>
      <c r="CX260" t="s">
        <v>186</v>
      </c>
      <c r="DA260" t="s">
        <v>187</v>
      </c>
      <c r="DB260" t="s">
        <v>186</v>
      </c>
      <c r="DC260" t="s">
        <v>177</v>
      </c>
      <c r="DD260" t="s">
        <v>177</v>
      </c>
      <c r="DE260" s="18">
        <f t="shared" si="59"/>
        <v>7</v>
      </c>
      <c r="DF260" s="23">
        <v>2</v>
      </c>
      <c r="DG260" s="26">
        <f t="shared" si="60"/>
        <v>14</v>
      </c>
      <c r="DH260" s="18" t="s">
        <v>177</v>
      </c>
      <c r="DI260" s="23">
        <v>3</v>
      </c>
      <c r="DJ260" s="26">
        <f t="shared" si="61"/>
        <v>0</v>
      </c>
      <c r="DK260" t="s">
        <v>177</v>
      </c>
      <c r="DL260" t="s">
        <v>177</v>
      </c>
      <c r="DM260" t="s">
        <v>177</v>
      </c>
      <c r="DN260" t="s">
        <v>177</v>
      </c>
      <c r="DO260" s="18">
        <f t="shared" si="57"/>
        <v>0</v>
      </c>
      <c r="DP260" s="23">
        <v>4</v>
      </c>
      <c r="DQ260" s="26">
        <f t="shared" si="62"/>
        <v>0</v>
      </c>
      <c r="DR260" t="s">
        <v>187</v>
      </c>
      <c r="DS260" s="18" t="s">
        <v>187</v>
      </c>
      <c r="DT260" s="23">
        <v>0.5</v>
      </c>
      <c r="DU260" s="26">
        <f t="shared" si="63"/>
        <v>2</v>
      </c>
      <c r="DV260" t="s">
        <v>177</v>
      </c>
      <c r="DW260" t="s">
        <v>186</v>
      </c>
      <c r="DX260" s="18">
        <f t="shared" si="64"/>
        <v>3</v>
      </c>
      <c r="DY260" s="23">
        <v>4</v>
      </c>
      <c r="DZ260" s="26">
        <f t="shared" si="65"/>
        <v>12</v>
      </c>
      <c r="EA260" t="s">
        <v>177</v>
      </c>
      <c r="EB260" s="18" t="s">
        <v>177</v>
      </c>
      <c r="EC260" s="23">
        <v>1</v>
      </c>
      <c r="ED260" s="26">
        <f t="shared" si="66"/>
        <v>0</v>
      </c>
      <c r="EE260" t="s">
        <v>177</v>
      </c>
      <c r="EF260" s="18" t="s">
        <v>177</v>
      </c>
      <c r="EG260" s="23">
        <v>1</v>
      </c>
      <c r="EH260" s="26">
        <f t="shared" si="67"/>
        <v>0</v>
      </c>
      <c r="EI260" t="s">
        <v>235</v>
      </c>
      <c r="EJ260" s="18" t="s">
        <v>235</v>
      </c>
      <c r="EK260" s="23">
        <v>0.5</v>
      </c>
      <c r="EL260" s="26">
        <f t="shared" si="68"/>
        <v>3</v>
      </c>
      <c r="EM260" t="s">
        <v>177</v>
      </c>
      <c r="EN260" s="18" t="s">
        <v>177</v>
      </c>
      <c r="EO260" s="23">
        <v>0</v>
      </c>
      <c r="EP260" s="3">
        <f t="shared" si="69"/>
        <v>31</v>
      </c>
      <c r="EQ260" s="29">
        <f t="shared" si="70"/>
        <v>20</v>
      </c>
      <c r="ER260">
        <v>1</v>
      </c>
      <c r="ES260" t="s">
        <v>189</v>
      </c>
      <c r="EV260" t="s">
        <v>187</v>
      </c>
      <c r="EW260">
        <v>1</v>
      </c>
      <c r="EX260">
        <v>1</v>
      </c>
      <c r="EY260">
        <v>1</v>
      </c>
      <c r="EZ260">
        <v>1</v>
      </c>
      <c r="FA260">
        <v>1</v>
      </c>
      <c r="FB260">
        <v>1</v>
      </c>
      <c r="FE260">
        <v>1</v>
      </c>
      <c r="FG260" t="s">
        <v>179</v>
      </c>
      <c r="FH260" t="s">
        <v>179</v>
      </c>
      <c r="FI260" t="s">
        <v>179</v>
      </c>
      <c r="FJ260" t="s">
        <v>186</v>
      </c>
      <c r="FK260" t="s">
        <v>179</v>
      </c>
      <c r="FL260" t="s">
        <v>179</v>
      </c>
      <c r="FO260" t="s">
        <v>190</v>
      </c>
      <c r="FP260" t="s">
        <v>191</v>
      </c>
      <c r="FQ260" t="s">
        <v>191</v>
      </c>
      <c r="FR260" t="s">
        <v>191</v>
      </c>
      <c r="FS260" t="s">
        <v>191</v>
      </c>
      <c r="FT260" t="s">
        <v>191</v>
      </c>
      <c r="FU260" t="s">
        <v>191</v>
      </c>
      <c r="FV260" t="s">
        <v>191</v>
      </c>
      <c r="FW260" t="s">
        <v>191</v>
      </c>
      <c r="FX260" t="s">
        <v>191</v>
      </c>
      <c r="FY260">
        <v>1</v>
      </c>
      <c r="FZ260" t="s">
        <v>175</v>
      </c>
      <c r="GA260" t="s">
        <v>2931</v>
      </c>
      <c r="GB260" t="s">
        <v>2932</v>
      </c>
      <c r="GC260" t="s">
        <v>2933</v>
      </c>
      <c r="GD260" t="s">
        <v>751</v>
      </c>
      <c r="GE260" t="s">
        <v>196</v>
      </c>
      <c r="GX260">
        <v>39796007</v>
      </c>
      <c r="GY260" t="s">
        <v>2934</v>
      </c>
      <c r="GZ260" t="s">
        <v>2935</v>
      </c>
      <c r="HB260">
        <v>259</v>
      </c>
    </row>
    <row r="261" spans="1:210" x14ac:dyDescent="0.25">
      <c r="A261" t="s">
        <v>2936</v>
      </c>
      <c r="B261" t="s">
        <v>2937</v>
      </c>
      <c r="F261" t="s">
        <v>818</v>
      </c>
      <c r="G261" t="s">
        <v>349</v>
      </c>
      <c r="H261" t="s">
        <v>169</v>
      </c>
      <c r="I261" t="s">
        <v>170</v>
      </c>
      <c r="J261" t="s">
        <v>819</v>
      </c>
      <c r="K261" t="s">
        <v>2938</v>
      </c>
      <c r="L261" t="s">
        <v>2939</v>
      </c>
      <c r="M261">
        <v>2</v>
      </c>
      <c r="N261">
        <v>2</v>
      </c>
      <c r="O261">
        <v>2</v>
      </c>
      <c r="P261" t="s">
        <v>187</v>
      </c>
      <c r="Q261" t="s">
        <v>186</v>
      </c>
      <c r="R261" t="s">
        <v>186</v>
      </c>
      <c r="S261" t="s">
        <v>175</v>
      </c>
      <c r="T261" t="s">
        <v>177</v>
      </c>
      <c r="U261">
        <v>0</v>
      </c>
      <c r="V261">
        <v>0</v>
      </c>
      <c r="W261">
        <v>1</v>
      </c>
      <c r="X261">
        <v>2</v>
      </c>
      <c r="Y261" t="s">
        <v>3377</v>
      </c>
      <c r="Z261" t="s">
        <v>177</v>
      </c>
      <c r="AA261" t="s">
        <v>179</v>
      </c>
      <c r="AB261" t="s">
        <v>179</v>
      </c>
      <c r="AC261" t="s">
        <v>177</v>
      </c>
      <c r="AD261" t="s">
        <v>177</v>
      </c>
      <c r="AE261" t="s">
        <v>177</v>
      </c>
      <c r="AF261" t="s">
        <v>177</v>
      </c>
      <c r="AG261" t="s">
        <v>177</v>
      </c>
      <c r="AH261" t="s">
        <v>177</v>
      </c>
      <c r="AI261" t="s">
        <v>177</v>
      </c>
      <c r="AJ261" t="s">
        <v>177</v>
      </c>
      <c r="AK261" t="s">
        <v>179</v>
      </c>
      <c r="AL261" t="s">
        <v>177</v>
      </c>
      <c r="AM261" t="s">
        <v>177</v>
      </c>
      <c r="AN261" t="s">
        <v>177</v>
      </c>
      <c r="AO261" t="s">
        <v>177</v>
      </c>
      <c r="AP261" t="s">
        <v>177</v>
      </c>
      <c r="AQ261" t="s">
        <v>177</v>
      </c>
      <c r="AR261" t="s">
        <v>179</v>
      </c>
      <c r="AS261" t="s">
        <v>314</v>
      </c>
      <c r="AT261">
        <v>0</v>
      </c>
      <c r="BE261" t="s">
        <v>275</v>
      </c>
      <c r="BF261" t="s">
        <v>177</v>
      </c>
      <c r="BG261" t="s">
        <v>175</v>
      </c>
      <c r="BH261" t="s">
        <v>177</v>
      </c>
      <c r="BI261" t="s">
        <v>177</v>
      </c>
      <c r="BJ261" t="s">
        <v>177</v>
      </c>
      <c r="BK261" t="s">
        <v>177</v>
      </c>
      <c r="BL261" t="s">
        <v>175</v>
      </c>
      <c r="BM261" t="s">
        <v>177</v>
      </c>
      <c r="BN261" t="s">
        <v>177</v>
      </c>
      <c r="BO261" t="s">
        <v>177</v>
      </c>
      <c r="BP261" t="s">
        <v>186</v>
      </c>
      <c r="BQ261" t="s">
        <v>177</v>
      </c>
      <c r="BR261" t="s">
        <v>177</v>
      </c>
      <c r="BS261" t="s">
        <v>177</v>
      </c>
      <c r="BT261">
        <f t="shared" si="58"/>
        <v>25</v>
      </c>
      <c r="BV261">
        <v>3</v>
      </c>
      <c r="BW261">
        <v>1</v>
      </c>
      <c r="BX261">
        <v>1</v>
      </c>
      <c r="BY261" t="s">
        <v>287</v>
      </c>
      <c r="BZ261" t="s">
        <v>287</v>
      </c>
      <c r="CA261" t="s">
        <v>177</v>
      </c>
      <c r="CB261" t="s">
        <v>177</v>
      </c>
      <c r="CC261" t="s">
        <v>179</v>
      </c>
      <c r="CD261" t="s">
        <v>177</v>
      </c>
      <c r="CE261" t="s">
        <v>175</v>
      </c>
      <c r="CF261" t="s">
        <v>175</v>
      </c>
      <c r="CG261">
        <v>1</v>
      </c>
      <c r="CH261" t="s">
        <v>2919</v>
      </c>
      <c r="CI261" t="s">
        <v>236</v>
      </c>
      <c r="CJ261" t="s">
        <v>179</v>
      </c>
      <c r="CK261" t="s">
        <v>177</v>
      </c>
      <c r="CL261" t="s">
        <v>177</v>
      </c>
      <c r="CM261" t="s">
        <v>179</v>
      </c>
      <c r="CN261" t="s">
        <v>177</v>
      </c>
      <c r="CO261" t="s">
        <v>177</v>
      </c>
      <c r="CP261" t="s">
        <v>179</v>
      </c>
      <c r="CQ261" t="s">
        <v>177</v>
      </c>
      <c r="CR261" t="s">
        <v>177</v>
      </c>
      <c r="CS261" t="s">
        <v>177</v>
      </c>
      <c r="CW261" t="s">
        <v>175</v>
      </c>
      <c r="CX261" t="s">
        <v>186</v>
      </c>
      <c r="DA261" t="s">
        <v>187</v>
      </c>
      <c r="DB261" t="s">
        <v>187</v>
      </c>
      <c r="DC261" t="s">
        <v>177</v>
      </c>
      <c r="DD261" t="s">
        <v>177</v>
      </c>
      <c r="DE261" s="18">
        <v>7</v>
      </c>
      <c r="DF261" s="23">
        <v>2</v>
      </c>
      <c r="DG261" s="26">
        <f t="shared" si="60"/>
        <v>14</v>
      </c>
      <c r="DH261" s="18" t="s">
        <v>177</v>
      </c>
      <c r="DI261" s="23">
        <v>3</v>
      </c>
      <c r="DJ261" s="26">
        <f t="shared" si="61"/>
        <v>0</v>
      </c>
      <c r="DK261" t="s">
        <v>177</v>
      </c>
      <c r="DL261" t="s">
        <v>177</v>
      </c>
      <c r="DM261" t="s">
        <v>177</v>
      </c>
      <c r="DN261" t="s">
        <v>177</v>
      </c>
      <c r="DO261" s="18">
        <f t="shared" si="57"/>
        <v>0</v>
      </c>
      <c r="DP261" s="23">
        <v>4</v>
      </c>
      <c r="DQ261" s="26">
        <f t="shared" si="62"/>
        <v>0</v>
      </c>
      <c r="DR261" t="s">
        <v>186</v>
      </c>
      <c r="DS261" s="18" t="s">
        <v>186</v>
      </c>
      <c r="DT261" s="23">
        <v>0.5</v>
      </c>
      <c r="DU261" s="26">
        <f t="shared" si="63"/>
        <v>1.5</v>
      </c>
      <c r="DV261" t="s">
        <v>177</v>
      </c>
      <c r="DW261" t="s">
        <v>179</v>
      </c>
      <c r="DX261" s="18">
        <f t="shared" si="64"/>
        <v>1</v>
      </c>
      <c r="DY261" s="23">
        <v>4</v>
      </c>
      <c r="DZ261" s="26">
        <f t="shared" si="65"/>
        <v>4</v>
      </c>
      <c r="EA261" t="s">
        <v>177</v>
      </c>
      <c r="EB261" s="18" t="s">
        <v>177</v>
      </c>
      <c r="EC261" s="23">
        <v>1</v>
      </c>
      <c r="ED261" s="26">
        <f t="shared" si="66"/>
        <v>0</v>
      </c>
      <c r="EE261" t="s">
        <v>177</v>
      </c>
      <c r="EF261" s="18" t="s">
        <v>177</v>
      </c>
      <c r="EG261" s="23">
        <v>1</v>
      </c>
      <c r="EH261" s="26">
        <f t="shared" si="67"/>
        <v>0</v>
      </c>
      <c r="EI261" t="s">
        <v>187</v>
      </c>
      <c r="EJ261" s="18" t="s">
        <v>187</v>
      </c>
      <c r="EK261" s="23">
        <v>0.5</v>
      </c>
      <c r="EL261" s="26">
        <f t="shared" si="68"/>
        <v>2</v>
      </c>
      <c r="EM261" t="s">
        <v>177</v>
      </c>
      <c r="EN261" s="18" t="s">
        <v>177</v>
      </c>
      <c r="EO261" s="23">
        <v>0</v>
      </c>
      <c r="EP261" s="3">
        <f t="shared" si="69"/>
        <v>21.5</v>
      </c>
      <c r="EQ261" s="29">
        <f t="shared" si="70"/>
        <v>15</v>
      </c>
      <c r="ER261">
        <v>1</v>
      </c>
      <c r="ES261" t="s">
        <v>189</v>
      </c>
      <c r="EV261" t="s">
        <v>188</v>
      </c>
      <c r="EW261">
        <v>1</v>
      </c>
      <c r="EX261">
        <v>2</v>
      </c>
      <c r="EY261">
        <v>1</v>
      </c>
      <c r="EZ261">
        <v>2</v>
      </c>
      <c r="FA261">
        <v>1</v>
      </c>
      <c r="FB261">
        <v>2</v>
      </c>
      <c r="FE261">
        <v>1</v>
      </c>
      <c r="FG261" t="s">
        <v>179</v>
      </c>
      <c r="FH261" t="s">
        <v>186</v>
      </c>
      <c r="FI261" t="s">
        <v>179</v>
      </c>
      <c r="FJ261" t="s">
        <v>187</v>
      </c>
      <c r="FK261" t="s">
        <v>179</v>
      </c>
      <c r="FL261" t="s">
        <v>177</v>
      </c>
      <c r="FO261" t="s">
        <v>190</v>
      </c>
      <c r="FP261" t="s">
        <v>191</v>
      </c>
      <c r="FQ261" t="s">
        <v>190</v>
      </c>
      <c r="FR261" t="s">
        <v>191</v>
      </c>
      <c r="FS261" t="s">
        <v>191</v>
      </c>
      <c r="FT261" t="s">
        <v>191</v>
      </c>
      <c r="FU261" t="s">
        <v>191</v>
      </c>
      <c r="FV261" t="s">
        <v>191</v>
      </c>
      <c r="FW261" t="s">
        <v>191</v>
      </c>
      <c r="FX261" t="s">
        <v>191</v>
      </c>
      <c r="FY261">
        <v>0</v>
      </c>
      <c r="FZ261" t="s">
        <v>179</v>
      </c>
      <c r="GA261" t="s">
        <v>2940</v>
      </c>
      <c r="GB261" t="s">
        <v>2941</v>
      </c>
      <c r="GC261" t="s">
        <v>2942</v>
      </c>
      <c r="GD261" t="s">
        <v>279</v>
      </c>
      <c r="GE261" t="s">
        <v>2943</v>
      </c>
      <c r="GX261">
        <v>39796009</v>
      </c>
      <c r="GY261" t="s">
        <v>2944</v>
      </c>
      <c r="GZ261" t="s">
        <v>2945</v>
      </c>
      <c r="HB261">
        <v>260</v>
      </c>
    </row>
    <row r="262" spans="1:210" x14ac:dyDescent="0.25">
      <c r="A262" t="s">
        <v>2946</v>
      </c>
      <c r="B262" t="s">
        <v>2947</v>
      </c>
      <c r="F262" t="s">
        <v>818</v>
      </c>
      <c r="G262" t="s">
        <v>349</v>
      </c>
      <c r="H262" t="s">
        <v>169</v>
      </c>
      <c r="I262" t="s">
        <v>170</v>
      </c>
      <c r="J262" t="s">
        <v>819</v>
      </c>
      <c r="K262" t="s">
        <v>2948</v>
      </c>
      <c r="L262" t="s">
        <v>2949</v>
      </c>
      <c r="M262">
        <v>2</v>
      </c>
      <c r="N262">
        <v>1</v>
      </c>
      <c r="O262">
        <v>2</v>
      </c>
      <c r="P262" t="s">
        <v>176</v>
      </c>
      <c r="Q262" t="s">
        <v>186</v>
      </c>
      <c r="R262" t="s">
        <v>186</v>
      </c>
      <c r="S262" t="s">
        <v>175</v>
      </c>
      <c r="T262" t="s">
        <v>177</v>
      </c>
      <c r="U262">
        <v>0</v>
      </c>
      <c r="V262">
        <v>0</v>
      </c>
      <c r="W262">
        <v>1</v>
      </c>
      <c r="X262">
        <v>2</v>
      </c>
      <c r="Y262" t="s">
        <v>3377</v>
      </c>
      <c r="Z262" t="s">
        <v>177</v>
      </c>
      <c r="AA262" t="s">
        <v>179</v>
      </c>
      <c r="AB262" t="s">
        <v>179</v>
      </c>
      <c r="AC262" t="s">
        <v>177</v>
      </c>
      <c r="AD262" t="s">
        <v>177</v>
      </c>
      <c r="AE262" t="s">
        <v>177</v>
      </c>
      <c r="AF262" t="s">
        <v>177</v>
      </c>
      <c r="AG262" t="s">
        <v>177</v>
      </c>
      <c r="AH262" t="s">
        <v>177</v>
      </c>
      <c r="AI262" t="s">
        <v>177</v>
      </c>
      <c r="AJ262" t="s">
        <v>177</v>
      </c>
      <c r="AK262" t="s">
        <v>179</v>
      </c>
      <c r="AL262" t="s">
        <v>177</v>
      </c>
      <c r="AM262" t="s">
        <v>177</v>
      </c>
      <c r="AN262" t="s">
        <v>177</v>
      </c>
      <c r="AO262" t="s">
        <v>177</v>
      </c>
      <c r="AP262" t="s">
        <v>177</v>
      </c>
      <c r="AQ262" t="s">
        <v>177</v>
      </c>
      <c r="AR262" t="s">
        <v>179</v>
      </c>
      <c r="AS262" t="s">
        <v>249</v>
      </c>
      <c r="AT262">
        <v>0</v>
      </c>
      <c r="BE262" t="s">
        <v>181</v>
      </c>
      <c r="BF262" t="s">
        <v>177</v>
      </c>
      <c r="BG262" t="s">
        <v>186</v>
      </c>
      <c r="BH262" t="s">
        <v>177</v>
      </c>
      <c r="BI262" t="s">
        <v>177</v>
      </c>
      <c r="BJ262" t="s">
        <v>177</v>
      </c>
      <c r="BK262" t="s">
        <v>177</v>
      </c>
      <c r="BL262" t="s">
        <v>186</v>
      </c>
      <c r="BM262" t="s">
        <v>177</v>
      </c>
      <c r="BN262" t="s">
        <v>177</v>
      </c>
      <c r="BO262" t="s">
        <v>177</v>
      </c>
      <c r="BP262" t="s">
        <v>235</v>
      </c>
      <c r="BQ262" t="s">
        <v>177</v>
      </c>
      <c r="BR262" t="s">
        <v>177</v>
      </c>
      <c r="BS262" t="s">
        <v>186</v>
      </c>
      <c r="BT262">
        <f t="shared" si="58"/>
        <v>35</v>
      </c>
      <c r="BV262">
        <v>3</v>
      </c>
      <c r="BW262">
        <v>1</v>
      </c>
      <c r="BX262">
        <v>1</v>
      </c>
      <c r="BY262" t="s">
        <v>377</v>
      </c>
      <c r="BZ262" t="s">
        <v>180</v>
      </c>
      <c r="CA262" t="s">
        <v>179</v>
      </c>
      <c r="CB262" t="s">
        <v>177</v>
      </c>
      <c r="CC262" t="s">
        <v>177</v>
      </c>
      <c r="CD262" t="s">
        <v>177</v>
      </c>
      <c r="CE262" t="s">
        <v>177</v>
      </c>
      <c r="CF262" t="s">
        <v>177</v>
      </c>
      <c r="CG262">
        <v>1</v>
      </c>
      <c r="CH262" t="s">
        <v>220</v>
      </c>
      <c r="CI262" t="s">
        <v>185</v>
      </c>
      <c r="CJ262" t="s">
        <v>179</v>
      </c>
      <c r="CK262" t="s">
        <v>177</v>
      </c>
      <c r="CL262" t="s">
        <v>177</v>
      </c>
      <c r="CM262" t="s">
        <v>179</v>
      </c>
      <c r="CN262" t="s">
        <v>177</v>
      </c>
      <c r="CO262" t="s">
        <v>177</v>
      </c>
      <c r="CP262" t="s">
        <v>179</v>
      </c>
      <c r="CQ262" t="s">
        <v>177</v>
      </c>
      <c r="CR262" t="s">
        <v>177</v>
      </c>
      <c r="CS262" t="s">
        <v>177</v>
      </c>
      <c r="CW262" t="s">
        <v>175</v>
      </c>
      <c r="CX262" t="s">
        <v>186</v>
      </c>
      <c r="DA262" t="s">
        <v>187</v>
      </c>
      <c r="DB262" t="s">
        <v>186</v>
      </c>
      <c r="DC262" t="s">
        <v>177</v>
      </c>
      <c r="DD262" t="s">
        <v>177</v>
      </c>
      <c r="DE262" s="18">
        <f t="shared" si="59"/>
        <v>7</v>
      </c>
      <c r="DF262" s="23">
        <v>2</v>
      </c>
      <c r="DG262" s="26">
        <f t="shared" si="60"/>
        <v>14</v>
      </c>
      <c r="DH262" s="18" t="s">
        <v>177</v>
      </c>
      <c r="DI262" s="23">
        <v>3</v>
      </c>
      <c r="DJ262" s="26">
        <f t="shared" si="61"/>
        <v>0</v>
      </c>
      <c r="DK262" t="s">
        <v>177</v>
      </c>
      <c r="DL262" t="s">
        <v>177</v>
      </c>
      <c r="DM262" t="s">
        <v>179</v>
      </c>
      <c r="DN262" t="s">
        <v>177</v>
      </c>
      <c r="DO262" s="18">
        <f t="shared" si="57"/>
        <v>1</v>
      </c>
      <c r="DP262" s="23">
        <v>4</v>
      </c>
      <c r="DQ262" s="26">
        <f t="shared" si="62"/>
        <v>4</v>
      </c>
      <c r="DR262" t="s">
        <v>186</v>
      </c>
      <c r="DS262" s="18" t="s">
        <v>186</v>
      </c>
      <c r="DT262" s="23">
        <v>0.5</v>
      </c>
      <c r="DU262" s="26">
        <f t="shared" si="63"/>
        <v>1.5</v>
      </c>
      <c r="DV262" t="s">
        <v>177</v>
      </c>
      <c r="DW262" t="s">
        <v>179</v>
      </c>
      <c r="DX262" s="18">
        <f t="shared" si="64"/>
        <v>1</v>
      </c>
      <c r="DY262" s="23">
        <v>4</v>
      </c>
      <c r="DZ262" s="26">
        <f t="shared" si="65"/>
        <v>4</v>
      </c>
      <c r="EA262" t="s">
        <v>177</v>
      </c>
      <c r="EB262" s="18" t="s">
        <v>177</v>
      </c>
      <c r="EC262" s="23">
        <v>1</v>
      </c>
      <c r="ED262" s="26">
        <f t="shared" si="66"/>
        <v>0</v>
      </c>
      <c r="EE262" t="s">
        <v>177</v>
      </c>
      <c r="EF262" s="18" t="s">
        <v>177</v>
      </c>
      <c r="EG262" s="23">
        <v>1</v>
      </c>
      <c r="EH262" s="26">
        <f t="shared" si="67"/>
        <v>0</v>
      </c>
      <c r="EI262" t="s">
        <v>188</v>
      </c>
      <c r="EJ262" s="18" t="s">
        <v>188</v>
      </c>
      <c r="EK262" s="23">
        <v>0.5</v>
      </c>
      <c r="EL262" s="26">
        <f t="shared" si="68"/>
        <v>2.5</v>
      </c>
      <c r="EM262" t="s">
        <v>177</v>
      </c>
      <c r="EN262" s="18" t="s">
        <v>177</v>
      </c>
      <c r="EO262" s="23">
        <v>0</v>
      </c>
      <c r="EP262" s="3">
        <f t="shared" si="69"/>
        <v>26</v>
      </c>
      <c r="EQ262" s="29">
        <f t="shared" si="70"/>
        <v>17</v>
      </c>
      <c r="ER262">
        <v>1</v>
      </c>
      <c r="ES262" t="s">
        <v>189</v>
      </c>
      <c r="EV262" t="s">
        <v>188</v>
      </c>
      <c r="EW262">
        <v>1</v>
      </c>
      <c r="EX262">
        <v>1</v>
      </c>
      <c r="EY262">
        <v>1</v>
      </c>
      <c r="EZ262">
        <v>1</v>
      </c>
      <c r="FA262">
        <v>1</v>
      </c>
      <c r="FB262">
        <v>3</v>
      </c>
      <c r="FE262">
        <v>1</v>
      </c>
      <c r="FG262" t="s">
        <v>188</v>
      </c>
      <c r="FH262" t="s">
        <v>175</v>
      </c>
      <c r="FI262" t="s">
        <v>186</v>
      </c>
      <c r="FJ262" t="s">
        <v>187</v>
      </c>
      <c r="FK262" t="s">
        <v>179</v>
      </c>
      <c r="FL262" t="s">
        <v>179</v>
      </c>
      <c r="FO262" t="s">
        <v>190</v>
      </c>
      <c r="FP262" t="s">
        <v>191</v>
      </c>
      <c r="FQ262" t="s">
        <v>190</v>
      </c>
      <c r="FR262" t="s">
        <v>191</v>
      </c>
      <c r="FS262" t="s">
        <v>191</v>
      </c>
      <c r="FT262" t="s">
        <v>191</v>
      </c>
      <c r="FU262" t="s">
        <v>190</v>
      </c>
      <c r="FV262" t="s">
        <v>191</v>
      </c>
      <c r="FW262" t="s">
        <v>191</v>
      </c>
      <c r="FX262" t="s">
        <v>191</v>
      </c>
      <c r="FY262">
        <v>0</v>
      </c>
      <c r="FZ262" t="s">
        <v>177</v>
      </c>
      <c r="GA262" t="s">
        <v>2950</v>
      </c>
      <c r="GB262" t="s">
        <v>2951</v>
      </c>
      <c r="GC262" t="s">
        <v>2952</v>
      </c>
      <c r="GD262" t="s">
        <v>2953</v>
      </c>
      <c r="GE262" t="s">
        <v>2954</v>
      </c>
      <c r="GX262">
        <v>39796012</v>
      </c>
      <c r="GY262" t="s">
        <v>2955</v>
      </c>
      <c r="GZ262" t="s">
        <v>2956</v>
      </c>
      <c r="HB262">
        <v>261</v>
      </c>
    </row>
    <row r="263" spans="1:210" x14ac:dyDescent="0.25">
      <c r="A263" t="s">
        <v>2957</v>
      </c>
      <c r="B263" t="s">
        <v>2958</v>
      </c>
      <c r="F263" t="s">
        <v>818</v>
      </c>
      <c r="G263" t="s">
        <v>349</v>
      </c>
      <c r="H263" t="s">
        <v>169</v>
      </c>
      <c r="I263" t="s">
        <v>170</v>
      </c>
      <c r="J263" t="s">
        <v>819</v>
      </c>
      <c r="K263" t="s">
        <v>2959</v>
      </c>
      <c r="L263" t="s">
        <v>2960</v>
      </c>
      <c r="M263">
        <v>2</v>
      </c>
      <c r="N263">
        <v>2</v>
      </c>
      <c r="O263">
        <v>2</v>
      </c>
      <c r="P263" t="s">
        <v>232</v>
      </c>
      <c r="Q263" t="s">
        <v>186</v>
      </c>
      <c r="R263" t="s">
        <v>187</v>
      </c>
      <c r="S263" t="s">
        <v>175</v>
      </c>
      <c r="T263" t="s">
        <v>177</v>
      </c>
      <c r="U263">
        <v>0</v>
      </c>
      <c r="V263">
        <v>0</v>
      </c>
      <c r="W263">
        <v>1</v>
      </c>
      <c r="X263">
        <v>1</v>
      </c>
      <c r="Y263" t="s">
        <v>3404</v>
      </c>
      <c r="Z263" t="s">
        <v>177</v>
      </c>
      <c r="AA263" t="s">
        <v>179</v>
      </c>
      <c r="AB263" t="s">
        <v>179</v>
      </c>
      <c r="AC263" t="s">
        <v>177</v>
      </c>
      <c r="AD263" t="s">
        <v>177</v>
      </c>
      <c r="AE263" t="s">
        <v>177</v>
      </c>
      <c r="AF263" t="s">
        <v>177</v>
      </c>
      <c r="AG263" t="s">
        <v>177</v>
      </c>
      <c r="AH263" t="s">
        <v>177</v>
      </c>
      <c r="AI263" t="s">
        <v>177</v>
      </c>
      <c r="AJ263" t="s">
        <v>177</v>
      </c>
      <c r="AK263" t="s">
        <v>177</v>
      </c>
      <c r="AL263" t="s">
        <v>179</v>
      </c>
      <c r="AM263" t="s">
        <v>177</v>
      </c>
      <c r="AN263" t="s">
        <v>177</v>
      </c>
      <c r="AO263" t="s">
        <v>177</v>
      </c>
      <c r="AP263" t="s">
        <v>177</v>
      </c>
      <c r="AQ263" t="s">
        <v>177</v>
      </c>
      <c r="AR263" t="s">
        <v>175</v>
      </c>
      <c r="AS263" t="s">
        <v>2961</v>
      </c>
      <c r="AT263">
        <v>0</v>
      </c>
      <c r="BE263" t="s">
        <v>314</v>
      </c>
      <c r="BF263" t="s">
        <v>177</v>
      </c>
      <c r="BG263" t="s">
        <v>177</v>
      </c>
      <c r="BH263" t="s">
        <v>177</v>
      </c>
      <c r="BI263" t="s">
        <v>177</v>
      </c>
      <c r="BJ263" t="s">
        <v>177</v>
      </c>
      <c r="BK263" t="s">
        <v>177</v>
      </c>
      <c r="BL263" t="s">
        <v>187</v>
      </c>
      <c r="BM263" t="s">
        <v>188</v>
      </c>
      <c r="BN263" t="s">
        <v>177</v>
      </c>
      <c r="BO263" t="s">
        <v>177</v>
      </c>
      <c r="BP263" t="s">
        <v>188</v>
      </c>
      <c r="BQ263" t="s">
        <v>177</v>
      </c>
      <c r="BR263" t="s">
        <v>177</v>
      </c>
      <c r="BS263" t="s">
        <v>177</v>
      </c>
      <c r="BT263">
        <f t="shared" si="58"/>
        <v>39</v>
      </c>
      <c r="BV263">
        <v>3</v>
      </c>
      <c r="BW263">
        <v>1</v>
      </c>
      <c r="BX263">
        <v>1</v>
      </c>
      <c r="BY263" t="s">
        <v>234</v>
      </c>
      <c r="BZ263" t="s">
        <v>174</v>
      </c>
      <c r="CA263" t="s">
        <v>177</v>
      </c>
      <c r="CB263" t="s">
        <v>177</v>
      </c>
      <c r="CC263" t="s">
        <v>177</v>
      </c>
      <c r="CD263" t="s">
        <v>177</v>
      </c>
      <c r="CE263" t="s">
        <v>177</v>
      </c>
      <c r="CF263" t="s">
        <v>177</v>
      </c>
      <c r="CG263">
        <v>1</v>
      </c>
      <c r="CH263" t="s">
        <v>301</v>
      </c>
      <c r="CI263" t="s">
        <v>185</v>
      </c>
      <c r="CJ263" t="s">
        <v>179</v>
      </c>
      <c r="CK263" t="s">
        <v>177</v>
      </c>
      <c r="CL263" t="s">
        <v>177</v>
      </c>
      <c r="CM263" t="s">
        <v>179</v>
      </c>
      <c r="CN263" t="s">
        <v>177</v>
      </c>
      <c r="CO263" t="s">
        <v>177</v>
      </c>
      <c r="CP263" t="s">
        <v>179</v>
      </c>
      <c r="CQ263" t="s">
        <v>177</v>
      </c>
      <c r="CR263" t="s">
        <v>177</v>
      </c>
      <c r="CS263" t="s">
        <v>177</v>
      </c>
      <c r="CW263" t="s">
        <v>175</v>
      </c>
      <c r="CX263" t="s">
        <v>186</v>
      </c>
      <c r="DA263" t="s">
        <v>187</v>
      </c>
      <c r="DB263" t="s">
        <v>186</v>
      </c>
      <c r="DC263" t="s">
        <v>177</v>
      </c>
      <c r="DD263" t="s">
        <v>177</v>
      </c>
      <c r="DE263" s="18">
        <f t="shared" si="59"/>
        <v>7</v>
      </c>
      <c r="DF263" s="23">
        <v>2</v>
      </c>
      <c r="DG263" s="26">
        <f t="shared" si="60"/>
        <v>14</v>
      </c>
      <c r="DH263" s="18" t="s">
        <v>177</v>
      </c>
      <c r="DI263" s="23">
        <v>3</v>
      </c>
      <c r="DJ263" s="26">
        <f t="shared" si="61"/>
        <v>0</v>
      </c>
      <c r="DK263" t="s">
        <v>177</v>
      </c>
      <c r="DL263" t="s">
        <v>179</v>
      </c>
      <c r="DM263" t="s">
        <v>179</v>
      </c>
      <c r="DN263" t="s">
        <v>177</v>
      </c>
      <c r="DO263" s="18">
        <f t="shared" si="57"/>
        <v>2</v>
      </c>
      <c r="DP263" s="23">
        <v>4</v>
      </c>
      <c r="DQ263" s="26">
        <f t="shared" si="62"/>
        <v>8</v>
      </c>
      <c r="DR263" t="s">
        <v>187</v>
      </c>
      <c r="DS263" s="18" t="s">
        <v>187</v>
      </c>
      <c r="DT263" s="23">
        <v>0.5</v>
      </c>
      <c r="DU263" s="26">
        <f t="shared" si="63"/>
        <v>2</v>
      </c>
      <c r="DV263" t="s">
        <v>177</v>
      </c>
      <c r="DW263" t="s">
        <v>179</v>
      </c>
      <c r="DX263" s="18">
        <f t="shared" si="64"/>
        <v>1</v>
      </c>
      <c r="DY263" s="23">
        <v>4</v>
      </c>
      <c r="DZ263" s="26">
        <f t="shared" si="65"/>
        <v>4</v>
      </c>
      <c r="EA263" t="s">
        <v>177</v>
      </c>
      <c r="EB263" s="18" t="s">
        <v>177</v>
      </c>
      <c r="EC263" s="23">
        <v>1</v>
      </c>
      <c r="ED263" s="26">
        <f t="shared" si="66"/>
        <v>0</v>
      </c>
      <c r="EE263" t="s">
        <v>177</v>
      </c>
      <c r="EF263" s="18" t="s">
        <v>177</v>
      </c>
      <c r="EG263" s="23">
        <v>1</v>
      </c>
      <c r="EH263" s="26">
        <f t="shared" si="67"/>
        <v>0</v>
      </c>
      <c r="EI263" t="s">
        <v>188</v>
      </c>
      <c r="EJ263" s="18" t="s">
        <v>188</v>
      </c>
      <c r="EK263" s="23">
        <v>0.5</v>
      </c>
      <c r="EL263" s="26">
        <f t="shared" si="68"/>
        <v>2.5</v>
      </c>
      <c r="EM263" t="s">
        <v>177</v>
      </c>
      <c r="EN263" s="18" t="s">
        <v>177</v>
      </c>
      <c r="EO263" s="23">
        <v>0</v>
      </c>
      <c r="EP263" s="3">
        <f t="shared" si="69"/>
        <v>30.5</v>
      </c>
      <c r="EQ263" s="29">
        <f t="shared" si="70"/>
        <v>19</v>
      </c>
      <c r="ER263">
        <v>1</v>
      </c>
      <c r="ES263" t="s">
        <v>189</v>
      </c>
      <c r="EV263" t="s">
        <v>235</v>
      </c>
      <c r="EW263">
        <v>1</v>
      </c>
      <c r="EX263">
        <v>1</v>
      </c>
      <c r="EY263">
        <v>1</v>
      </c>
      <c r="EZ263">
        <v>2</v>
      </c>
      <c r="FA263">
        <v>1</v>
      </c>
      <c r="FB263">
        <v>1</v>
      </c>
      <c r="FE263">
        <v>1</v>
      </c>
      <c r="FG263" t="s">
        <v>186</v>
      </c>
      <c r="FH263" t="s">
        <v>187</v>
      </c>
      <c r="FI263" t="s">
        <v>186</v>
      </c>
      <c r="FJ263" t="s">
        <v>187</v>
      </c>
      <c r="FK263" t="s">
        <v>179</v>
      </c>
      <c r="FL263" t="s">
        <v>177</v>
      </c>
      <c r="FO263" t="s">
        <v>190</v>
      </c>
      <c r="FP263" t="s">
        <v>191</v>
      </c>
      <c r="FQ263" t="s">
        <v>190</v>
      </c>
      <c r="FR263" t="s">
        <v>191</v>
      </c>
      <c r="FS263" t="s">
        <v>191</v>
      </c>
      <c r="FT263" t="s">
        <v>191</v>
      </c>
      <c r="FU263" t="s">
        <v>191</v>
      </c>
      <c r="FV263" t="s">
        <v>191</v>
      </c>
      <c r="FW263" t="s">
        <v>191</v>
      </c>
      <c r="FX263" t="s">
        <v>717</v>
      </c>
      <c r="FY263">
        <v>0</v>
      </c>
      <c r="FZ263" t="s">
        <v>186</v>
      </c>
      <c r="GA263" t="s">
        <v>2962</v>
      </c>
      <c r="GB263" t="s">
        <v>2963</v>
      </c>
      <c r="GC263" t="s">
        <v>2964</v>
      </c>
      <c r="GD263" t="s">
        <v>666</v>
      </c>
      <c r="GE263" t="s">
        <v>762</v>
      </c>
      <c r="GX263">
        <v>39796017</v>
      </c>
      <c r="GY263" t="s">
        <v>2965</v>
      </c>
      <c r="GZ263" t="s">
        <v>2966</v>
      </c>
      <c r="HB263">
        <v>262</v>
      </c>
    </row>
    <row r="264" spans="1:210" x14ac:dyDescent="0.25">
      <c r="A264" t="s">
        <v>2967</v>
      </c>
      <c r="B264" t="s">
        <v>2968</v>
      </c>
      <c r="F264" t="s">
        <v>818</v>
      </c>
      <c r="G264" t="s">
        <v>349</v>
      </c>
      <c r="H264" t="s">
        <v>169</v>
      </c>
      <c r="I264" t="s">
        <v>170</v>
      </c>
      <c r="J264" t="s">
        <v>819</v>
      </c>
      <c r="K264" t="s">
        <v>2969</v>
      </c>
      <c r="L264" t="s">
        <v>2970</v>
      </c>
      <c r="M264">
        <v>2</v>
      </c>
      <c r="N264">
        <v>1</v>
      </c>
      <c r="O264">
        <v>2</v>
      </c>
      <c r="P264" t="s">
        <v>186</v>
      </c>
      <c r="Q264" t="s">
        <v>179</v>
      </c>
      <c r="R264" t="s">
        <v>177</v>
      </c>
      <c r="S264" t="s">
        <v>175</v>
      </c>
      <c r="T264" t="s">
        <v>177</v>
      </c>
      <c r="U264">
        <v>1</v>
      </c>
      <c r="V264">
        <v>0</v>
      </c>
      <c r="W264">
        <v>1</v>
      </c>
      <c r="X264">
        <v>1</v>
      </c>
      <c r="Y264" t="s">
        <v>3377</v>
      </c>
      <c r="Z264" t="s">
        <v>177</v>
      </c>
      <c r="AA264" t="s">
        <v>179</v>
      </c>
      <c r="AB264" t="s">
        <v>179</v>
      </c>
      <c r="AC264" t="s">
        <v>177</v>
      </c>
      <c r="AD264" t="s">
        <v>177</v>
      </c>
      <c r="AE264" t="s">
        <v>177</v>
      </c>
      <c r="AF264" t="s">
        <v>177</v>
      </c>
      <c r="AG264" t="s">
        <v>177</v>
      </c>
      <c r="AH264" t="s">
        <v>177</v>
      </c>
      <c r="AI264" t="s">
        <v>177</v>
      </c>
      <c r="AJ264" t="s">
        <v>177</v>
      </c>
      <c r="AK264" t="s">
        <v>179</v>
      </c>
      <c r="AL264" t="s">
        <v>177</v>
      </c>
      <c r="AM264" t="s">
        <v>177</v>
      </c>
      <c r="AN264" t="s">
        <v>177</v>
      </c>
      <c r="AO264" t="s">
        <v>177</v>
      </c>
      <c r="AP264" t="s">
        <v>177</v>
      </c>
      <c r="AQ264" t="s">
        <v>177</v>
      </c>
      <c r="AR264" t="s">
        <v>179</v>
      </c>
      <c r="AS264" t="s">
        <v>180</v>
      </c>
      <c r="AT264">
        <v>0</v>
      </c>
      <c r="BE264" t="s">
        <v>181</v>
      </c>
      <c r="BF264" t="s">
        <v>177</v>
      </c>
      <c r="BG264" t="s">
        <v>186</v>
      </c>
      <c r="BH264" t="s">
        <v>177</v>
      </c>
      <c r="BI264" t="s">
        <v>177</v>
      </c>
      <c r="BJ264" t="s">
        <v>177</v>
      </c>
      <c r="BK264" t="s">
        <v>177</v>
      </c>
      <c r="BL264" t="s">
        <v>175</v>
      </c>
      <c r="BM264" t="s">
        <v>177</v>
      </c>
      <c r="BN264" t="s">
        <v>177</v>
      </c>
      <c r="BO264" t="s">
        <v>177</v>
      </c>
      <c r="BP264" t="s">
        <v>188</v>
      </c>
      <c r="BQ264" t="s">
        <v>177</v>
      </c>
      <c r="BR264" t="s">
        <v>177</v>
      </c>
      <c r="BS264" t="s">
        <v>177</v>
      </c>
      <c r="BT264">
        <f t="shared" si="58"/>
        <v>30</v>
      </c>
      <c r="BV264">
        <v>3</v>
      </c>
      <c r="BW264">
        <v>1</v>
      </c>
      <c r="BX264">
        <v>1</v>
      </c>
      <c r="BY264" t="s">
        <v>180</v>
      </c>
      <c r="BZ264" t="s">
        <v>180</v>
      </c>
      <c r="CA264" t="s">
        <v>175</v>
      </c>
      <c r="CB264" t="s">
        <v>177</v>
      </c>
      <c r="CC264" t="s">
        <v>179</v>
      </c>
      <c r="CD264" t="s">
        <v>177</v>
      </c>
      <c r="CE264" t="s">
        <v>187</v>
      </c>
      <c r="CF264" t="s">
        <v>179</v>
      </c>
      <c r="CG264">
        <v>1</v>
      </c>
      <c r="CH264" t="s">
        <v>288</v>
      </c>
      <c r="CI264" t="s">
        <v>236</v>
      </c>
      <c r="CJ264" t="s">
        <v>179</v>
      </c>
      <c r="CK264" t="s">
        <v>177</v>
      </c>
      <c r="CL264" t="s">
        <v>177</v>
      </c>
      <c r="CM264" t="s">
        <v>179</v>
      </c>
      <c r="CN264" t="s">
        <v>177</v>
      </c>
      <c r="CO264" t="s">
        <v>177</v>
      </c>
      <c r="CP264" t="s">
        <v>179</v>
      </c>
      <c r="CQ264" t="s">
        <v>177</v>
      </c>
      <c r="CR264" t="s">
        <v>177</v>
      </c>
      <c r="CS264" t="s">
        <v>177</v>
      </c>
      <c r="CW264" t="s">
        <v>175</v>
      </c>
      <c r="CX264" t="s">
        <v>186</v>
      </c>
      <c r="DA264" t="s">
        <v>186</v>
      </c>
      <c r="DB264" t="s">
        <v>187</v>
      </c>
      <c r="DC264" t="s">
        <v>177</v>
      </c>
      <c r="DD264" t="s">
        <v>177</v>
      </c>
      <c r="DE264" s="18">
        <f t="shared" si="59"/>
        <v>7</v>
      </c>
      <c r="DF264" s="23">
        <v>2</v>
      </c>
      <c r="DG264" s="26">
        <f t="shared" si="60"/>
        <v>14</v>
      </c>
      <c r="DH264" s="18" t="s">
        <v>177</v>
      </c>
      <c r="DI264" s="23">
        <v>3</v>
      </c>
      <c r="DJ264" s="26">
        <f t="shared" si="61"/>
        <v>0</v>
      </c>
      <c r="DK264" t="s">
        <v>177</v>
      </c>
      <c r="DL264" t="s">
        <v>177</v>
      </c>
      <c r="DM264" t="s">
        <v>177</v>
      </c>
      <c r="DN264" t="s">
        <v>177</v>
      </c>
      <c r="DO264" s="18">
        <f t="shared" si="57"/>
        <v>0</v>
      </c>
      <c r="DP264" s="23">
        <v>4</v>
      </c>
      <c r="DQ264" s="26">
        <f t="shared" si="62"/>
        <v>0</v>
      </c>
      <c r="DR264" t="s">
        <v>187</v>
      </c>
      <c r="DS264" s="18" t="s">
        <v>187</v>
      </c>
      <c r="DT264" s="23">
        <v>0.5</v>
      </c>
      <c r="DU264" s="26">
        <f t="shared" si="63"/>
        <v>2</v>
      </c>
      <c r="DV264" t="s">
        <v>177</v>
      </c>
      <c r="DW264" t="s">
        <v>179</v>
      </c>
      <c r="DX264" s="18">
        <f t="shared" si="64"/>
        <v>1</v>
      </c>
      <c r="DY264" s="23">
        <v>4</v>
      </c>
      <c r="DZ264" s="26">
        <f t="shared" si="65"/>
        <v>4</v>
      </c>
      <c r="EA264" t="s">
        <v>177</v>
      </c>
      <c r="EB264" s="18" t="s">
        <v>177</v>
      </c>
      <c r="EC264" s="23">
        <v>1</v>
      </c>
      <c r="ED264" s="26">
        <f t="shared" si="66"/>
        <v>0</v>
      </c>
      <c r="EE264" t="s">
        <v>177</v>
      </c>
      <c r="EF264" s="18" t="s">
        <v>177</v>
      </c>
      <c r="EG264" s="23">
        <v>1</v>
      </c>
      <c r="EH264" s="26">
        <f t="shared" si="67"/>
        <v>0</v>
      </c>
      <c r="EI264" t="s">
        <v>187</v>
      </c>
      <c r="EJ264" s="18" t="s">
        <v>187</v>
      </c>
      <c r="EK264" s="23">
        <v>0.5</v>
      </c>
      <c r="EL264" s="26">
        <f t="shared" si="68"/>
        <v>2</v>
      </c>
      <c r="EM264" t="s">
        <v>177</v>
      </c>
      <c r="EN264" s="18" t="s">
        <v>177</v>
      </c>
      <c r="EO264" s="23">
        <v>0</v>
      </c>
      <c r="EP264" s="3">
        <f t="shared" si="69"/>
        <v>22</v>
      </c>
      <c r="EQ264" s="29">
        <f t="shared" si="70"/>
        <v>16</v>
      </c>
      <c r="ER264">
        <v>1</v>
      </c>
      <c r="ES264" t="s">
        <v>189</v>
      </c>
      <c r="EV264" t="s">
        <v>188</v>
      </c>
      <c r="EW264">
        <v>1</v>
      </c>
      <c r="EX264">
        <v>2</v>
      </c>
      <c r="EY264">
        <v>1</v>
      </c>
      <c r="EZ264">
        <v>1</v>
      </c>
      <c r="FA264">
        <v>1</v>
      </c>
      <c r="FB264">
        <v>1</v>
      </c>
      <c r="FE264">
        <v>1</v>
      </c>
      <c r="FG264" t="s">
        <v>186</v>
      </c>
      <c r="FH264" t="s">
        <v>175</v>
      </c>
      <c r="FI264" t="s">
        <v>264</v>
      </c>
      <c r="FJ264" t="s">
        <v>264</v>
      </c>
      <c r="FK264" t="s">
        <v>179</v>
      </c>
      <c r="FL264" t="s">
        <v>177</v>
      </c>
      <c r="FO264" t="s">
        <v>190</v>
      </c>
      <c r="FP264" t="s">
        <v>191</v>
      </c>
      <c r="FQ264" t="s">
        <v>190</v>
      </c>
      <c r="FR264" t="s">
        <v>191</v>
      </c>
      <c r="FS264" t="s">
        <v>191</v>
      </c>
      <c r="FT264" t="s">
        <v>191</v>
      </c>
      <c r="FU264" t="s">
        <v>191</v>
      </c>
      <c r="FV264" t="s">
        <v>191</v>
      </c>
      <c r="FW264" t="s">
        <v>191</v>
      </c>
      <c r="FX264" t="s">
        <v>191</v>
      </c>
      <c r="FY264">
        <v>0</v>
      </c>
      <c r="FZ264" t="s">
        <v>179</v>
      </c>
      <c r="GA264" t="s">
        <v>2971</v>
      </c>
      <c r="GB264" t="s">
        <v>2972</v>
      </c>
      <c r="GC264" t="s">
        <v>2973</v>
      </c>
      <c r="GD264" t="s">
        <v>2974</v>
      </c>
      <c r="GE264" t="s">
        <v>2943</v>
      </c>
      <c r="GX264">
        <v>39796020</v>
      </c>
      <c r="GY264" t="s">
        <v>2975</v>
      </c>
      <c r="GZ264" t="s">
        <v>2976</v>
      </c>
      <c r="HB264">
        <v>263</v>
      </c>
    </row>
    <row r="265" spans="1:210" x14ac:dyDescent="0.25">
      <c r="A265" t="s">
        <v>2977</v>
      </c>
      <c r="B265" t="s">
        <v>2978</v>
      </c>
      <c r="F265" t="s">
        <v>818</v>
      </c>
      <c r="G265" t="s">
        <v>349</v>
      </c>
      <c r="H265" t="s">
        <v>169</v>
      </c>
      <c r="I265" t="s">
        <v>170</v>
      </c>
      <c r="J265" t="s">
        <v>819</v>
      </c>
      <c r="K265" t="s">
        <v>2979</v>
      </c>
      <c r="L265" t="s">
        <v>2980</v>
      </c>
      <c r="M265">
        <v>2</v>
      </c>
      <c r="N265">
        <v>2</v>
      </c>
      <c r="O265">
        <v>3</v>
      </c>
      <c r="P265" t="s">
        <v>188</v>
      </c>
      <c r="Q265" t="s">
        <v>177</v>
      </c>
      <c r="R265" t="s">
        <v>187</v>
      </c>
      <c r="S265" t="s">
        <v>177</v>
      </c>
      <c r="T265" t="s">
        <v>179</v>
      </c>
      <c r="U265">
        <v>0</v>
      </c>
      <c r="V265">
        <v>0</v>
      </c>
      <c r="W265">
        <v>1</v>
      </c>
      <c r="X265">
        <v>2</v>
      </c>
      <c r="Y265" t="s">
        <v>3377</v>
      </c>
      <c r="Z265" t="s">
        <v>177</v>
      </c>
      <c r="AA265" t="s">
        <v>179</v>
      </c>
      <c r="AB265" t="s">
        <v>179</v>
      </c>
      <c r="AC265" t="s">
        <v>177</v>
      </c>
      <c r="AD265" t="s">
        <v>177</v>
      </c>
      <c r="AE265" t="s">
        <v>177</v>
      </c>
      <c r="AF265" t="s">
        <v>177</v>
      </c>
      <c r="AG265" t="s">
        <v>177</v>
      </c>
      <c r="AH265" t="s">
        <v>177</v>
      </c>
      <c r="AI265" t="s">
        <v>177</v>
      </c>
      <c r="AJ265" t="s">
        <v>177</v>
      </c>
      <c r="AK265" t="s">
        <v>179</v>
      </c>
      <c r="AL265" t="s">
        <v>177</v>
      </c>
      <c r="AM265" t="s">
        <v>177</v>
      </c>
      <c r="AN265" t="s">
        <v>177</v>
      </c>
      <c r="AO265" t="s">
        <v>177</v>
      </c>
      <c r="AP265" t="s">
        <v>177</v>
      </c>
      <c r="AQ265" t="s">
        <v>177</v>
      </c>
      <c r="AR265" t="s">
        <v>179</v>
      </c>
      <c r="AS265" t="s">
        <v>181</v>
      </c>
      <c r="AT265">
        <v>0</v>
      </c>
      <c r="BE265" t="s">
        <v>205</v>
      </c>
      <c r="BF265" t="s">
        <v>177</v>
      </c>
      <c r="BG265" t="s">
        <v>177</v>
      </c>
      <c r="BH265" t="s">
        <v>177</v>
      </c>
      <c r="BI265" t="s">
        <v>177</v>
      </c>
      <c r="BJ265" t="s">
        <v>177</v>
      </c>
      <c r="BK265" t="s">
        <v>177</v>
      </c>
      <c r="BL265" t="s">
        <v>175</v>
      </c>
      <c r="BM265" t="s">
        <v>177</v>
      </c>
      <c r="BN265" t="s">
        <v>177</v>
      </c>
      <c r="BO265" t="s">
        <v>177</v>
      </c>
      <c r="BP265" t="s">
        <v>186</v>
      </c>
      <c r="BQ265" t="s">
        <v>177</v>
      </c>
      <c r="BR265" t="s">
        <v>177</v>
      </c>
      <c r="BS265" t="s">
        <v>177</v>
      </c>
      <c r="BT265">
        <f t="shared" si="58"/>
        <v>20</v>
      </c>
      <c r="BV265">
        <v>2</v>
      </c>
      <c r="BW265">
        <v>1</v>
      </c>
      <c r="BX265">
        <v>1</v>
      </c>
      <c r="BY265" t="s">
        <v>249</v>
      </c>
      <c r="BZ265" t="s">
        <v>314</v>
      </c>
      <c r="CA265" t="s">
        <v>175</v>
      </c>
      <c r="CB265" t="s">
        <v>177</v>
      </c>
      <c r="CC265" t="s">
        <v>177</v>
      </c>
      <c r="CD265" t="s">
        <v>177</v>
      </c>
      <c r="CE265" t="s">
        <v>177</v>
      </c>
      <c r="CF265" t="s">
        <v>179</v>
      </c>
      <c r="CG265">
        <v>1</v>
      </c>
      <c r="CH265" t="s">
        <v>1265</v>
      </c>
      <c r="CI265" t="s">
        <v>353</v>
      </c>
      <c r="CJ265" t="s">
        <v>179</v>
      </c>
      <c r="CK265" t="s">
        <v>179</v>
      </c>
      <c r="CL265" t="s">
        <v>177</v>
      </c>
      <c r="CM265" t="s">
        <v>177</v>
      </c>
      <c r="CN265" t="s">
        <v>177</v>
      </c>
      <c r="CO265" t="s">
        <v>177</v>
      </c>
      <c r="CP265" t="s">
        <v>179</v>
      </c>
      <c r="CQ265" t="s">
        <v>177</v>
      </c>
      <c r="CR265" t="s">
        <v>177</v>
      </c>
      <c r="CS265" t="s">
        <v>177</v>
      </c>
      <c r="CW265" t="s">
        <v>175</v>
      </c>
      <c r="CX265" t="s">
        <v>186</v>
      </c>
      <c r="DA265" t="s">
        <v>187</v>
      </c>
      <c r="DB265" t="s">
        <v>188</v>
      </c>
      <c r="DC265" t="s">
        <v>177</v>
      </c>
      <c r="DD265" t="s">
        <v>177</v>
      </c>
      <c r="DE265" s="18">
        <v>7</v>
      </c>
      <c r="DF265" s="23">
        <v>2</v>
      </c>
      <c r="DG265" s="26">
        <f t="shared" si="60"/>
        <v>14</v>
      </c>
      <c r="DH265" s="18" t="s">
        <v>177</v>
      </c>
      <c r="DI265" s="23">
        <v>3</v>
      </c>
      <c r="DJ265" s="26">
        <f t="shared" si="61"/>
        <v>0</v>
      </c>
      <c r="DK265" t="s">
        <v>177</v>
      </c>
      <c r="DL265" t="s">
        <v>177</v>
      </c>
      <c r="DM265" t="s">
        <v>177</v>
      </c>
      <c r="DN265" t="s">
        <v>177</v>
      </c>
      <c r="DO265" s="18">
        <f t="shared" si="57"/>
        <v>0</v>
      </c>
      <c r="DP265" s="23">
        <v>4</v>
      </c>
      <c r="DQ265" s="26">
        <f t="shared" si="62"/>
        <v>0</v>
      </c>
      <c r="DR265" t="s">
        <v>188</v>
      </c>
      <c r="DS265" s="18" t="s">
        <v>188</v>
      </c>
      <c r="DT265" s="23">
        <v>0.5</v>
      </c>
      <c r="DU265" s="26">
        <f t="shared" si="63"/>
        <v>2.5</v>
      </c>
      <c r="DV265" t="s">
        <v>177</v>
      </c>
      <c r="DW265" t="s">
        <v>179</v>
      </c>
      <c r="DX265" s="18">
        <f t="shared" si="64"/>
        <v>1</v>
      </c>
      <c r="DY265" s="23">
        <v>4</v>
      </c>
      <c r="DZ265" s="26">
        <f t="shared" si="65"/>
        <v>4</v>
      </c>
      <c r="EA265" t="s">
        <v>179</v>
      </c>
      <c r="EB265" s="18" t="s">
        <v>179</v>
      </c>
      <c r="EC265" s="23">
        <v>1</v>
      </c>
      <c r="ED265" s="26">
        <f t="shared" si="66"/>
        <v>1</v>
      </c>
      <c r="EE265" t="s">
        <v>177</v>
      </c>
      <c r="EF265" s="18" t="s">
        <v>177</v>
      </c>
      <c r="EG265" s="23">
        <v>1</v>
      </c>
      <c r="EH265" s="26">
        <f t="shared" si="67"/>
        <v>0</v>
      </c>
      <c r="EI265" t="s">
        <v>188</v>
      </c>
      <c r="EJ265" s="18" t="s">
        <v>188</v>
      </c>
      <c r="EK265" s="23">
        <v>0.5</v>
      </c>
      <c r="EL265" s="26">
        <f t="shared" si="68"/>
        <v>2.5</v>
      </c>
      <c r="EM265" t="s">
        <v>177</v>
      </c>
      <c r="EN265" s="18" t="s">
        <v>177</v>
      </c>
      <c r="EO265" s="23">
        <v>0</v>
      </c>
      <c r="EP265" s="3">
        <f t="shared" si="69"/>
        <v>24</v>
      </c>
      <c r="EQ265" s="29">
        <f t="shared" si="70"/>
        <v>19</v>
      </c>
      <c r="ER265">
        <v>1</v>
      </c>
      <c r="ES265" t="s">
        <v>189</v>
      </c>
      <c r="EV265" t="s">
        <v>187</v>
      </c>
      <c r="EW265">
        <v>1</v>
      </c>
      <c r="EX265">
        <v>1</v>
      </c>
      <c r="EY265">
        <v>1</v>
      </c>
      <c r="EZ265">
        <v>1</v>
      </c>
      <c r="FA265">
        <v>1</v>
      </c>
      <c r="FB265">
        <v>1</v>
      </c>
      <c r="FE265">
        <v>1</v>
      </c>
      <c r="FG265" t="s">
        <v>186</v>
      </c>
      <c r="FH265" t="s">
        <v>235</v>
      </c>
      <c r="FI265" t="s">
        <v>187</v>
      </c>
      <c r="FJ265" t="s">
        <v>188</v>
      </c>
      <c r="FK265" t="s">
        <v>179</v>
      </c>
      <c r="FL265" t="s">
        <v>177</v>
      </c>
      <c r="FO265" t="s">
        <v>190</v>
      </c>
      <c r="FP265" t="s">
        <v>191</v>
      </c>
      <c r="FQ265" t="s">
        <v>190</v>
      </c>
      <c r="FR265" t="s">
        <v>191</v>
      </c>
      <c r="FS265" t="s">
        <v>191</v>
      </c>
      <c r="FT265" t="s">
        <v>191</v>
      </c>
      <c r="FU265" t="s">
        <v>191</v>
      </c>
      <c r="FV265" t="s">
        <v>191</v>
      </c>
      <c r="FW265" t="s">
        <v>191</v>
      </c>
      <c r="FX265" t="s">
        <v>191</v>
      </c>
      <c r="FY265">
        <v>0</v>
      </c>
      <c r="FZ265" t="s">
        <v>183</v>
      </c>
      <c r="GA265" t="s">
        <v>2981</v>
      </c>
      <c r="GB265" t="s">
        <v>2982</v>
      </c>
      <c r="GC265" t="s">
        <v>2983</v>
      </c>
      <c r="GD265" t="s">
        <v>589</v>
      </c>
      <c r="GE265" t="s">
        <v>2954</v>
      </c>
      <c r="GX265">
        <v>39796024</v>
      </c>
      <c r="GY265" t="s">
        <v>2984</v>
      </c>
      <c r="GZ265" t="s">
        <v>2985</v>
      </c>
      <c r="HB265">
        <v>264</v>
      </c>
    </row>
    <row r="266" spans="1:210" x14ac:dyDescent="0.25">
      <c r="A266" t="s">
        <v>2986</v>
      </c>
      <c r="B266" t="s">
        <v>2987</v>
      </c>
      <c r="F266" t="s">
        <v>818</v>
      </c>
      <c r="G266" t="s">
        <v>349</v>
      </c>
      <c r="H266" t="s">
        <v>169</v>
      </c>
      <c r="I266" t="s">
        <v>170</v>
      </c>
      <c r="J266" t="s">
        <v>819</v>
      </c>
      <c r="K266" t="s">
        <v>2988</v>
      </c>
      <c r="L266" t="s">
        <v>2989</v>
      </c>
      <c r="M266">
        <v>2</v>
      </c>
      <c r="N266">
        <v>1</v>
      </c>
      <c r="O266">
        <v>2</v>
      </c>
      <c r="P266" t="s">
        <v>174</v>
      </c>
      <c r="Q266" t="s">
        <v>186</v>
      </c>
      <c r="R266" t="s">
        <v>188</v>
      </c>
      <c r="S266" t="s">
        <v>187</v>
      </c>
      <c r="T266" t="s">
        <v>177</v>
      </c>
      <c r="U266">
        <v>0</v>
      </c>
      <c r="V266">
        <v>0</v>
      </c>
      <c r="W266">
        <v>1</v>
      </c>
      <c r="X266">
        <v>2</v>
      </c>
      <c r="Y266" t="s">
        <v>3377</v>
      </c>
      <c r="Z266" t="s">
        <v>177</v>
      </c>
      <c r="AA266" t="s">
        <v>179</v>
      </c>
      <c r="AB266" t="s">
        <v>179</v>
      </c>
      <c r="AC266" t="s">
        <v>177</v>
      </c>
      <c r="AD266" t="s">
        <v>177</v>
      </c>
      <c r="AE266" t="s">
        <v>177</v>
      </c>
      <c r="AF266" t="s">
        <v>177</v>
      </c>
      <c r="AG266" t="s">
        <v>177</v>
      </c>
      <c r="AH266" t="s">
        <v>177</v>
      </c>
      <c r="AI266" t="s">
        <v>177</v>
      </c>
      <c r="AJ266" t="s">
        <v>177</v>
      </c>
      <c r="AK266" t="s">
        <v>179</v>
      </c>
      <c r="AL266" t="s">
        <v>177</v>
      </c>
      <c r="AM266" t="s">
        <v>177</v>
      </c>
      <c r="AN266" t="s">
        <v>177</v>
      </c>
      <c r="AO266" t="s">
        <v>177</v>
      </c>
      <c r="AP266" t="s">
        <v>177</v>
      </c>
      <c r="AQ266" t="s">
        <v>177</v>
      </c>
      <c r="AR266" t="s">
        <v>175</v>
      </c>
      <c r="AS266" t="s">
        <v>377</v>
      </c>
      <c r="AT266">
        <v>0</v>
      </c>
      <c r="BE266" t="s">
        <v>2542</v>
      </c>
      <c r="BF266" t="s">
        <v>177</v>
      </c>
      <c r="BG266" t="s">
        <v>186</v>
      </c>
      <c r="BH266" t="s">
        <v>177</v>
      </c>
      <c r="BI266" t="s">
        <v>177</v>
      </c>
      <c r="BJ266" t="s">
        <v>177</v>
      </c>
      <c r="BK266" t="s">
        <v>177</v>
      </c>
      <c r="BL266" t="s">
        <v>175</v>
      </c>
      <c r="BM266" t="s">
        <v>177</v>
      </c>
      <c r="BN266" t="s">
        <v>177</v>
      </c>
      <c r="BO266" t="s">
        <v>177</v>
      </c>
      <c r="BP266" t="s">
        <v>188</v>
      </c>
      <c r="BQ266" t="s">
        <v>177</v>
      </c>
      <c r="BR266" t="s">
        <v>177</v>
      </c>
      <c r="BS266" t="s">
        <v>177</v>
      </c>
      <c r="BT266">
        <f t="shared" si="58"/>
        <v>36</v>
      </c>
      <c r="BV266">
        <v>3</v>
      </c>
      <c r="BW266">
        <v>1</v>
      </c>
      <c r="BX266">
        <v>1</v>
      </c>
      <c r="BY266" t="s">
        <v>2572</v>
      </c>
      <c r="BZ266" t="s">
        <v>314</v>
      </c>
      <c r="CA266" t="s">
        <v>177</v>
      </c>
      <c r="CB266" t="s">
        <v>177</v>
      </c>
      <c r="CC266" t="s">
        <v>177</v>
      </c>
      <c r="CD266" t="s">
        <v>177</v>
      </c>
      <c r="CE266" t="s">
        <v>179</v>
      </c>
      <c r="CF266" t="s">
        <v>175</v>
      </c>
      <c r="CG266">
        <v>1</v>
      </c>
      <c r="CH266" t="s">
        <v>2990</v>
      </c>
      <c r="CI266" t="s">
        <v>236</v>
      </c>
      <c r="CJ266" t="s">
        <v>179</v>
      </c>
      <c r="CK266" t="s">
        <v>177</v>
      </c>
      <c r="CL266" t="s">
        <v>177</v>
      </c>
      <c r="CM266" t="s">
        <v>179</v>
      </c>
      <c r="CN266" t="s">
        <v>177</v>
      </c>
      <c r="CO266" t="s">
        <v>177</v>
      </c>
      <c r="CP266" t="s">
        <v>179</v>
      </c>
      <c r="CQ266" t="s">
        <v>177</v>
      </c>
      <c r="CR266" t="s">
        <v>177</v>
      </c>
      <c r="CS266" t="s">
        <v>177</v>
      </c>
      <c r="CW266" t="s">
        <v>175</v>
      </c>
      <c r="CX266" t="s">
        <v>186</v>
      </c>
      <c r="DA266" t="s">
        <v>188</v>
      </c>
      <c r="DB266" t="s">
        <v>175</v>
      </c>
      <c r="DC266" t="s">
        <v>177</v>
      </c>
      <c r="DD266" t="s">
        <v>177</v>
      </c>
      <c r="DE266" s="18">
        <f t="shared" si="59"/>
        <v>7</v>
      </c>
      <c r="DF266" s="23">
        <v>2</v>
      </c>
      <c r="DG266" s="26">
        <f t="shared" si="60"/>
        <v>14</v>
      </c>
      <c r="DH266" s="18" t="s">
        <v>177</v>
      </c>
      <c r="DI266" s="23">
        <v>3</v>
      </c>
      <c r="DJ266" s="26">
        <f t="shared" si="61"/>
        <v>0</v>
      </c>
      <c r="DK266" t="s">
        <v>177</v>
      </c>
      <c r="DL266" t="s">
        <v>177</v>
      </c>
      <c r="DM266" t="s">
        <v>177</v>
      </c>
      <c r="DN266" t="s">
        <v>177</v>
      </c>
      <c r="DO266" s="18">
        <f t="shared" si="57"/>
        <v>0</v>
      </c>
      <c r="DP266" s="23">
        <v>4</v>
      </c>
      <c r="DQ266" s="26">
        <f t="shared" si="62"/>
        <v>0</v>
      </c>
      <c r="DR266" t="s">
        <v>188</v>
      </c>
      <c r="DS266" s="18" t="s">
        <v>188</v>
      </c>
      <c r="DT266" s="23">
        <v>0.5</v>
      </c>
      <c r="DU266" s="26">
        <f t="shared" si="63"/>
        <v>2.5</v>
      </c>
      <c r="DV266" t="s">
        <v>177</v>
      </c>
      <c r="DW266" t="s">
        <v>179</v>
      </c>
      <c r="DX266" s="18">
        <f t="shared" si="64"/>
        <v>1</v>
      </c>
      <c r="DY266" s="23">
        <v>4</v>
      </c>
      <c r="DZ266" s="26">
        <f t="shared" si="65"/>
        <v>4</v>
      </c>
      <c r="EA266" t="s">
        <v>177</v>
      </c>
      <c r="EB266" s="18" t="s">
        <v>177</v>
      </c>
      <c r="EC266" s="23">
        <v>1</v>
      </c>
      <c r="ED266" s="26">
        <f t="shared" si="66"/>
        <v>0</v>
      </c>
      <c r="EE266" t="s">
        <v>177</v>
      </c>
      <c r="EF266" s="18" t="s">
        <v>177</v>
      </c>
      <c r="EG266" s="23">
        <v>1</v>
      </c>
      <c r="EH266" s="26">
        <f t="shared" si="67"/>
        <v>0</v>
      </c>
      <c r="EI266" t="s">
        <v>235</v>
      </c>
      <c r="EJ266" s="18" t="s">
        <v>235</v>
      </c>
      <c r="EK266" s="23">
        <v>0.5</v>
      </c>
      <c r="EL266" s="26">
        <f t="shared" si="68"/>
        <v>3</v>
      </c>
      <c r="EM266" t="s">
        <v>177</v>
      </c>
      <c r="EN266" s="18" t="s">
        <v>177</v>
      </c>
      <c r="EO266" s="23">
        <v>0</v>
      </c>
      <c r="EP266" s="3">
        <f t="shared" si="69"/>
        <v>23.5</v>
      </c>
      <c r="EQ266" s="29">
        <f t="shared" si="70"/>
        <v>19</v>
      </c>
      <c r="ER266">
        <v>1</v>
      </c>
      <c r="ES266" t="s">
        <v>189</v>
      </c>
      <c r="EV266" t="s">
        <v>235</v>
      </c>
      <c r="EW266">
        <v>1</v>
      </c>
      <c r="EX266">
        <v>1</v>
      </c>
      <c r="EY266">
        <v>1</v>
      </c>
      <c r="EZ266">
        <v>1</v>
      </c>
      <c r="FA266">
        <v>1</v>
      </c>
      <c r="FB266">
        <v>1</v>
      </c>
      <c r="FE266">
        <v>1</v>
      </c>
      <c r="FG266" t="s">
        <v>186</v>
      </c>
      <c r="FH266" t="s">
        <v>187</v>
      </c>
      <c r="FI266" t="s">
        <v>186</v>
      </c>
      <c r="FJ266" t="s">
        <v>187</v>
      </c>
      <c r="FK266" t="s">
        <v>179</v>
      </c>
      <c r="FL266" t="s">
        <v>177</v>
      </c>
      <c r="FO266" t="s">
        <v>190</v>
      </c>
      <c r="FP266" t="s">
        <v>191</v>
      </c>
      <c r="FQ266" t="s">
        <v>190</v>
      </c>
      <c r="FR266" t="s">
        <v>191</v>
      </c>
      <c r="FS266" t="s">
        <v>191</v>
      </c>
      <c r="FT266" t="s">
        <v>191</v>
      </c>
      <c r="FU266" t="s">
        <v>191</v>
      </c>
      <c r="FV266" t="s">
        <v>191</v>
      </c>
      <c r="FW266" t="s">
        <v>191</v>
      </c>
      <c r="FX266" t="s">
        <v>191</v>
      </c>
      <c r="FY266">
        <v>0</v>
      </c>
      <c r="FZ266" t="s">
        <v>175</v>
      </c>
      <c r="GA266" t="s">
        <v>2991</v>
      </c>
      <c r="GB266" t="s">
        <v>2992</v>
      </c>
      <c r="GC266" t="s">
        <v>2993</v>
      </c>
      <c r="GD266" t="s">
        <v>1969</v>
      </c>
      <c r="GE266" t="s">
        <v>2994</v>
      </c>
      <c r="GX266">
        <v>39796029</v>
      </c>
      <c r="GY266" t="s">
        <v>2995</v>
      </c>
      <c r="GZ266" t="s">
        <v>2996</v>
      </c>
      <c r="HB266">
        <v>265</v>
      </c>
    </row>
    <row r="267" spans="1:210" x14ac:dyDescent="0.25">
      <c r="A267" t="s">
        <v>2997</v>
      </c>
      <c r="B267" t="s">
        <v>2998</v>
      </c>
      <c r="F267" t="s">
        <v>818</v>
      </c>
      <c r="G267" t="s">
        <v>349</v>
      </c>
      <c r="H267" t="s">
        <v>169</v>
      </c>
      <c r="I267" t="s">
        <v>170</v>
      </c>
      <c r="J267" t="s">
        <v>819</v>
      </c>
      <c r="K267" t="s">
        <v>2999</v>
      </c>
      <c r="L267" t="s">
        <v>3000</v>
      </c>
      <c r="M267">
        <v>2</v>
      </c>
      <c r="N267">
        <v>1</v>
      </c>
      <c r="O267">
        <v>2</v>
      </c>
      <c r="P267" t="s">
        <v>232</v>
      </c>
      <c r="Q267" t="s">
        <v>175</v>
      </c>
      <c r="R267" t="s">
        <v>188</v>
      </c>
      <c r="S267" t="s">
        <v>175</v>
      </c>
      <c r="T267" t="s">
        <v>177</v>
      </c>
      <c r="U267">
        <v>0</v>
      </c>
      <c r="V267">
        <v>0</v>
      </c>
      <c r="W267">
        <v>1</v>
      </c>
      <c r="X267">
        <v>1</v>
      </c>
      <c r="Y267" t="s">
        <v>3380</v>
      </c>
      <c r="Z267" t="s">
        <v>177</v>
      </c>
      <c r="AA267" t="s">
        <v>179</v>
      </c>
      <c r="AB267" t="s">
        <v>179</v>
      </c>
      <c r="AC267" t="s">
        <v>177</v>
      </c>
      <c r="AD267" t="s">
        <v>177</v>
      </c>
      <c r="AE267" t="s">
        <v>177</v>
      </c>
      <c r="AF267" t="s">
        <v>177</v>
      </c>
      <c r="AG267" t="s">
        <v>177</v>
      </c>
      <c r="AH267" t="s">
        <v>177</v>
      </c>
      <c r="AI267" t="s">
        <v>177</v>
      </c>
      <c r="AJ267" t="s">
        <v>177</v>
      </c>
      <c r="AK267" t="s">
        <v>179</v>
      </c>
      <c r="AL267" t="s">
        <v>177</v>
      </c>
      <c r="AM267" t="s">
        <v>177</v>
      </c>
      <c r="AN267" t="s">
        <v>177</v>
      </c>
      <c r="AO267" t="s">
        <v>177</v>
      </c>
      <c r="AP267" t="s">
        <v>177</v>
      </c>
      <c r="AQ267" t="s">
        <v>177</v>
      </c>
      <c r="AR267" t="s">
        <v>175</v>
      </c>
      <c r="AS267" t="s">
        <v>376</v>
      </c>
      <c r="AT267">
        <v>0</v>
      </c>
      <c r="BE267" t="s">
        <v>180</v>
      </c>
      <c r="BF267" t="s">
        <v>177</v>
      </c>
      <c r="BG267" t="s">
        <v>188</v>
      </c>
      <c r="BH267" t="s">
        <v>177</v>
      </c>
      <c r="BI267" t="s">
        <v>177</v>
      </c>
      <c r="BJ267" t="s">
        <v>177</v>
      </c>
      <c r="BK267" t="s">
        <v>177</v>
      </c>
      <c r="BL267" t="s">
        <v>188</v>
      </c>
      <c r="BM267" t="s">
        <v>187</v>
      </c>
      <c r="BN267" t="s">
        <v>177</v>
      </c>
      <c r="BO267" t="s">
        <v>177</v>
      </c>
      <c r="BP267" t="s">
        <v>235</v>
      </c>
      <c r="BQ267" t="s">
        <v>177</v>
      </c>
      <c r="BR267" t="s">
        <v>177</v>
      </c>
      <c r="BS267" t="s">
        <v>177</v>
      </c>
      <c r="BT267">
        <f t="shared" si="58"/>
        <v>50</v>
      </c>
      <c r="BV267">
        <v>3</v>
      </c>
      <c r="BW267">
        <v>1</v>
      </c>
      <c r="BX267">
        <v>1</v>
      </c>
      <c r="BY267" t="s">
        <v>377</v>
      </c>
      <c r="BZ267" t="s">
        <v>219</v>
      </c>
      <c r="CA267" t="s">
        <v>177</v>
      </c>
      <c r="CB267" t="s">
        <v>177</v>
      </c>
      <c r="CC267" t="s">
        <v>179</v>
      </c>
      <c r="CD267" t="s">
        <v>177</v>
      </c>
      <c r="CE267" t="s">
        <v>177</v>
      </c>
      <c r="CF267" t="s">
        <v>179</v>
      </c>
      <c r="CG267">
        <v>1</v>
      </c>
      <c r="CH267" t="s">
        <v>188</v>
      </c>
      <c r="CI267" t="s">
        <v>236</v>
      </c>
      <c r="CJ267" t="s">
        <v>179</v>
      </c>
      <c r="CK267" t="s">
        <v>177</v>
      </c>
      <c r="CL267" t="s">
        <v>177</v>
      </c>
      <c r="CM267" t="s">
        <v>179</v>
      </c>
      <c r="CN267" t="s">
        <v>177</v>
      </c>
      <c r="CO267" t="s">
        <v>177</v>
      </c>
      <c r="CP267" t="s">
        <v>179</v>
      </c>
      <c r="CQ267" t="s">
        <v>177</v>
      </c>
      <c r="CR267" t="s">
        <v>177</v>
      </c>
      <c r="CS267" t="s">
        <v>177</v>
      </c>
      <c r="CW267" t="s">
        <v>175</v>
      </c>
      <c r="CX267" t="s">
        <v>186</v>
      </c>
      <c r="DA267" t="s">
        <v>187</v>
      </c>
      <c r="DB267" t="s">
        <v>186</v>
      </c>
      <c r="DC267" t="s">
        <v>177</v>
      </c>
      <c r="DD267" t="s">
        <v>177</v>
      </c>
      <c r="DE267" s="18">
        <f t="shared" si="59"/>
        <v>7</v>
      </c>
      <c r="DF267" s="23">
        <v>2</v>
      </c>
      <c r="DG267" s="26">
        <f t="shared" si="60"/>
        <v>14</v>
      </c>
      <c r="DH267" s="18" t="s">
        <v>177</v>
      </c>
      <c r="DI267" s="23">
        <v>3</v>
      </c>
      <c r="DJ267" s="26">
        <f t="shared" si="61"/>
        <v>0</v>
      </c>
      <c r="DK267" t="s">
        <v>177</v>
      </c>
      <c r="DL267" t="s">
        <v>177</v>
      </c>
      <c r="DM267" t="s">
        <v>179</v>
      </c>
      <c r="DN267" t="s">
        <v>179</v>
      </c>
      <c r="DO267" s="18">
        <f t="shared" si="57"/>
        <v>2</v>
      </c>
      <c r="DP267" s="23">
        <v>4</v>
      </c>
      <c r="DQ267" s="26">
        <f t="shared" si="62"/>
        <v>8</v>
      </c>
      <c r="DR267" t="s">
        <v>187</v>
      </c>
      <c r="DS267" s="18" t="s">
        <v>187</v>
      </c>
      <c r="DT267" s="23">
        <v>0.5</v>
      </c>
      <c r="DU267" s="26">
        <f t="shared" si="63"/>
        <v>2</v>
      </c>
      <c r="DV267" t="s">
        <v>177</v>
      </c>
      <c r="DW267" t="s">
        <v>179</v>
      </c>
      <c r="DX267" s="18">
        <f t="shared" si="64"/>
        <v>1</v>
      </c>
      <c r="DY267" s="23">
        <v>4</v>
      </c>
      <c r="DZ267" s="26">
        <f t="shared" si="65"/>
        <v>4</v>
      </c>
      <c r="EA267" t="s">
        <v>177</v>
      </c>
      <c r="EB267" s="18" t="s">
        <v>177</v>
      </c>
      <c r="EC267" s="23">
        <v>1</v>
      </c>
      <c r="ED267" s="26">
        <f t="shared" si="66"/>
        <v>0</v>
      </c>
      <c r="EE267" t="s">
        <v>177</v>
      </c>
      <c r="EF267" s="18" t="s">
        <v>177</v>
      </c>
      <c r="EG267" s="23">
        <v>1</v>
      </c>
      <c r="EH267" s="26">
        <f t="shared" si="67"/>
        <v>0</v>
      </c>
      <c r="EI267" t="s">
        <v>187</v>
      </c>
      <c r="EJ267" s="18" t="s">
        <v>187</v>
      </c>
      <c r="EK267" s="23">
        <v>0.5</v>
      </c>
      <c r="EL267" s="26">
        <f t="shared" si="68"/>
        <v>2</v>
      </c>
      <c r="EM267" t="s">
        <v>177</v>
      </c>
      <c r="EN267" s="18" t="s">
        <v>177</v>
      </c>
      <c r="EO267" s="23">
        <v>0</v>
      </c>
      <c r="EP267" s="3">
        <f t="shared" si="69"/>
        <v>30</v>
      </c>
      <c r="EQ267" s="29">
        <f t="shared" si="70"/>
        <v>18</v>
      </c>
      <c r="ER267">
        <v>1</v>
      </c>
      <c r="ES267" t="s">
        <v>189</v>
      </c>
      <c r="EV267" t="s">
        <v>264</v>
      </c>
      <c r="EW267">
        <v>1</v>
      </c>
      <c r="EX267">
        <v>1</v>
      </c>
      <c r="EY267">
        <v>1</v>
      </c>
      <c r="EZ267">
        <v>1</v>
      </c>
      <c r="FA267">
        <v>1</v>
      </c>
      <c r="FB267">
        <v>1</v>
      </c>
      <c r="FE267">
        <v>1</v>
      </c>
      <c r="FG267" t="s">
        <v>175</v>
      </c>
      <c r="FH267" t="s">
        <v>187</v>
      </c>
      <c r="FI267" t="s">
        <v>188</v>
      </c>
      <c r="FJ267" t="s">
        <v>187</v>
      </c>
      <c r="FK267" t="s">
        <v>179</v>
      </c>
      <c r="FL267" t="s">
        <v>177</v>
      </c>
      <c r="FO267" t="s">
        <v>190</v>
      </c>
      <c r="FP267" t="s">
        <v>191</v>
      </c>
      <c r="FQ267" t="s">
        <v>190</v>
      </c>
      <c r="FR267" t="s">
        <v>191</v>
      </c>
      <c r="FS267" t="s">
        <v>191</v>
      </c>
      <c r="FT267" t="s">
        <v>191</v>
      </c>
      <c r="FU267" t="s">
        <v>191</v>
      </c>
      <c r="FV267" t="s">
        <v>191</v>
      </c>
      <c r="FW267" t="s">
        <v>191</v>
      </c>
      <c r="FX267" t="s">
        <v>191</v>
      </c>
      <c r="FY267">
        <v>0</v>
      </c>
      <c r="FZ267" t="s">
        <v>177</v>
      </c>
      <c r="GA267" t="s">
        <v>3001</v>
      </c>
      <c r="GB267" t="s">
        <v>3002</v>
      </c>
      <c r="GC267" t="s">
        <v>3003</v>
      </c>
      <c r="GD267" t="s">
        <v>2730</v>
      </c>
      <c r="GE267" t="s">
        <v>762</v>
      </c>
      <c r="GX267">
        <v>39796032</v>
      </c>
      <c r="GY267" t="s">
        <v>3004</v>
      </c>
      <c r="GZ267" t="s">
        <v>3005</v>
      </c>
      <c r="HB267">
        <v>266</v>
      </c>
    </row>
    <row r="268" spans="1:210" x14ac:dyDescent="0.25">
      <c r="A268" t="s">
        <v>3006</v>
      </c>
      <c r="B268" t="s">
        <v>3007</v>
      </c>
      <c r="F268" t="s">
        <v>818</v>
      </c>
      <c r="G268" t="s">
        <v>349</v>
      </c>
      <c r="H268" t="s">
        <v>169</v>
      </c>
      <c r="I268" t="s">
        <v>170</v>
      </c>
      <c r="J268" t="s">
        <v>819</v>
      </c>
      <c r="K268" t="s">
        <v>3008</v>
      </c>
      <c r="L268" t="s">
        <v>3009</v>
      </c>
      <c r="M268">
        <v>2</v>
      </c>
      <c r="N268">
        <v>1</v>
      </c>
      <c r="O268">
        <v>2</v>
      </c>
      <c r="P268" t="s">
        <v>187</v>
      </c>
      <c r="Q268" t="s">
        <v>175</v>
      </c>
      <c r="R268" t="s">
        <v>175</v>
      </c>
      <c r="S268" t="s">
        <v>175</v>
      </c>
      <c r="T268" t="s">
        <v>177</v>
      </c>
      <c r="U268">
        <v>0</v>
      </c>
      <c r="V268">
        <v>0</v>
      </c>
      <c r="W268">
        <v>1</v>
      </c>
      <c r="X268">
        <v>2</v>
      </c>
      <c r="Y268" t="s">
        <v>3377</v>
      </c>
      <c r="Z268" t="s">
        <v>177</v>
      </c>
      <c r="AA268" t="s">
        <v>179</v>
      </c>
      <c r="AB268" t="s">
        <v>179</v>
      </c>
      <c r="AC268" t="s">
        <v>177</v>
      </c>
      <c r="AD268" t="s">
        <v>177</v>
      </c>
      <c r="AE268" t="s">
        <v>177</v>
      </c>
      <c r="AF268" t="s">
        <v>177</v>
      </c>
      <c r="AG268" t="s">
        <v>177</v>
      </c>
      <c r="AH268" t="s">
        <v>177</v>
      </c>
      <c r="AI268" t="s">
        <v>177</v>
      </c>
      <c r="AJ268" t="s">
        <v>177</v>
      </c>
      <c r="AK268" t="s">
        <v>179</v>
      </c>
      <c r="AL268" t="s">
        <v>177</v>
      </c>
      <c r="AM268" t="s">
        <v>177</v>
      </c>
      <c r="AN268" t="s">
        <v>177</v>
      </c>
      <c r="AO268" t="s">
        <v>177</v>
      </c>
      <c r="AP268" t="s">
        <v>177</v>
      </c>
      <c r="AQ268" t="s">
        <v>177</v>
      </c>
      <c r="AR268" t="s">
        <v>179</v>
      </c>
      <c r="AS268" t="s">
        <v>314</v>
      </c>
      <c r="AT268">
        <v>0</v>
      </c>
      <c r="BE268" t="s">
        <v>181</v>
      </c>
      <c r="BF268" t="s">
        <v>177</v>
      </c>
      <c r="BG268" t="s">
        <v>177</v>
      </c>
      <c r="BH268" t="s">
        <v>177</v>
      </c>
      <c r="BI268" t="s">
        <v>177</v>
      </c>
      <c r="BJ268" t="s">
        <v>177</v>
      </c>
      <c r="BK268" t="s">
        <v>177</v>
      </c>
      <c r="BL268" t="s">
        <v>175</v>
      </c>
      <c r="BM268" t="s">
        <v>177</v>
      </c>
      <c r="BN268" t="s">
        <v>177</v>
      </c>
      <c r="BO268" t="s">
        <v>177</v>
      </c>
      <c r="BP268" t="s">
        <v>186</v>
      </c>
      <c r="BQ268" t="s">
        <v>177</v>
      </c>
      <c r="BR268" t="s">
        <v>177</v>
      </c>
      <c r="BS268" t="s">
        <v>177</v>
      </c>
      <c r="BT268">
        <f t="shared" si="58"/>
        <v>25</v>
      </c>
      <c r="BV268">
        <v>3</v>
      </c>
      <c r="BW268">
        <v>1</v>
      </c>
      <c r="BX268">
        <v>1</v>
      </c>
      <c r="BY268" t="s">
        <v>2572</v>
      </c>
      <c r="BZ268" t="s">
        <v>2572</v>
      </c>
      <c r="CA268" t="s">
        <v>179</v>
      </c>
      <c r="CB268" t="s">
        <v>175</v>
      </c>
      <c r="CC268" t="s">
        <v>179</v>
      </c>
      <c r="CD268" t="s">
        <v>175</v>
      </c>
      <c r="CE268" t="s">
        <v>183</v>
      </c>
      <c r="CF268" t="s">
        <v>186</v>
      </c>
      <c r="CG268">
        <v>1</v>
      </c>
      <c r="CH268" t="s">
        <v>376</v>
      </c>
      <c r="CI268" t="s">
        <v>236</v>
      </c>
      <c r="CJ268" t="s">
        <v>179</v>
      </c>
      <c r="CK268" t="s">
        <v>177</v>
      </c>
      <c r="CL268" t="s">
        <v>177</v>
      </c>
      <c r="CM268" t="s">
        <v>179</v>
      </c>
      <c r="CN268" t="s">
        <v>177</v>
      </c>
      <c r="CO268" t="s">
        <v>177</v>
      </c>
      <c r="CP268" t="s">
        <v>179</v>
      </c>
      <c r="CQ268" t="s">
        <v>177</v>
      </c>
      <c r="CR268" t="s">
        <v>177</v>
      </c>
      <c r="CS268" t="s">
        <v>177</v>
      </c>
      <c r="CW268" t="s">
        <v>175</v>
      </c>
      <c r="CX268" t="s">
        <v>186</v>
      </c>
      <c r="DA268" t="s">
        <v>187</v>
      </c>
      <c r="DB268" t="s">
        <v>188</v>
      </c>
      <c r="DC268" t="s">
        <v>177</v>
      </c>
      <c r="DD268" t="s">
        <v>177</v>
      </c>
      <c r="DE268" s="18">
        <v>7</v>
      </c>
      <c r="DF268" s="23">
        <v>2</v>
      </c>
      <c r="DG268" s="26">
        <f t="shared" si="60"/>
        <v>14</v>
      </c>
      <c r="DH268" s="18" t="s">
        <v>177</v>
      </c>
      <c r="DI268" s="23">
        <v>3</v>
      </c>
      <c r="DJ268" s="26">
        <f t="shared" si="61"/>
        <v>0</v>
      </c>
      <c r="DK268" t="s">
        <v>177</v>
      </c>
      <c r="DL268" t="s">
        <v>177</v>
      </c>
      <c r="DM268" t="s">
        <v>179</v>
      </c>
      <c r="DN268" t="s">
        <v>177</v>
      </c>
      <c r="DO268" s="18">
        <f t="shared" si="57"/>
        <v>1</v>
      </c>
      <c r="DP268" s="23">
        <v>4</v>
      </c>
      <c r="DQ268" s="26">
        <f t="shared" si="62"/>
        <v>4</v>
      </c>
      <c r="DR268" t="s">
        <v>188</v>
      </c>
      <c r="DS268" s="18" t="s">
        <v>188</v>
      </c>
      <c r="DT268" s="23">
        <v>0.5</v>
      </c>
      <c r="DU268" s="26">
        <f t="shared" si="63"/>
        <v>2.5</v>
      </c>
      <c r="DV268" t="s">
        <v>177</v>
      </c>
      <c r="DW268" t="s">
        <v>179</v>
      </c>
      <c r="DX268" s="18">
        <f t="shared" si="64"/>
        <v>1</v>
      </c>
      <c r="DY268" s="23">
        <v>4</v>
      </c>
      <c r="DZ268" s="26">
        <f t="shared" si="65"/>
        <v>4</v>
      </c>
      <c r="EA268" t="s">
        <v>177</v>
      </c>
      <c r="EB268" s="18" t="s">
        <v>177</v>
      </c>
      <c r="EC268" s="23">
        <v>1</v>
      </c>
      <c r="ED268" s="26">
        <f t="shared" si="66"/>
        <v>0</v>
      </c>
      <c r="EE268" t="s">
        <v>177</v>
      </c>
      <c r="EF268" s="18" t="s">
        <v>177</v>
      </c>
      <c r="EG268" s="23">
        <v>1</v>
      </c>
      <c r="EH268" s="26">
        <f t="shared" si="67"/>
        <v>0</v>
      </c>
      <c r="EI268" t="s">
        <v>187</v>
      </c>
      <c r="EJ268" s="18" t="s">
        <v>187</v>
      </c>
      <c r="EK268" s="23">
        <v>0.5</v>
      </c>
      <c r="EL268" s="26">
        <f t="shared" si="68"/>
        <v>2</v>
      </c>
      <c r="EM268" t="s">
        <v>177</v>
      </c>
      <c r="EN268" s="18" t="s">
        <v>177</v>
      </c>
      <c r="EO268" s="23">
        <v>0</v>
      </c>
      <c r="EP268" s="3">
        <f t="shared" si="69"/>
        <v>26.5</v>
      </c>
      <c r="EQ268" s="29">
        <f t="shared" si="70"/>
        <v>18</v>
      </c>
      <c r="ER268">
        <v>1</v>
      </c>
      <c r="ES268" t="s">
        <v>189</v>
      </c>
      <c r="EV268" t="s">
        <v>188</v>
      </c>
      <c r="EW268">
        <v>1</v>
      </c>
      <c r="EX268">
        <v>1</v>
      </c>
      <c r="EY268">
        <v>1</v>
      </c>
      <c r="EZ268">
        <v>1</v>
      </c>
      <c r="FA268">
        <v>1</v>
      </c>
      <c r="FB268">
        <v>1</v>
      </c>
      <c r="FE268">
        <v>1</v>
      </c>
      <c r="FG268" t="s">
        <v>175</v>
      </c>
      <c r="FH268" t="s">
        <v>186</v>
      </c>
      <c r="FI268" t="s">
        <v>188</v>
      </c>
      <c r="FJ268" t="s">
        <v>188</v>
      </c>
      <c r="FK268" t="s">
        <v>179</v>
      </c>
      <c r="FL268" t="s">
        <v>177</v>
      </c>
      <c r="FO268" t="s">
        <v>190</v>
      </c>
      <c r="FP268" t="s">
        <v>191</v>
      </c>
      <c r="FQ268" t="s">
        <v>191</v>
      </c>
      <c r="FR268" t="s">
        <v>191</v>
      </c>
      <c r="FS268" t="s">
        <v>191</v>
      </c>
      <c r="FT268" t="s">
        <v>191</v>
      </c>
      <c r="FU268" t="s">
        <v>191</v>
      </c>
      <c r="FV268" t="s">
        <v>191</v>
      </c>
      <c r="FW268" t="s">
        <v>191</v>
      </c>
      <c r="FX268" t="s">
        <v>191</v>
      </c>
      <c r="FY268">
        <v>0</v>
      </c>
      <c r="FZ268" t="s">
        <v>177</v>
      </c>
      <c r="GA268" t="s">
        <v>3010</v>
      </c>
      <c r="GB268" t="s">
        <v>3011</v>
      </c>
      <c r="GC268" t="s">
        <v>3012</v>
      </c>
      <c r="GD268" t="s">
        <v>3013</v>
      </c>
      <c r="GE268" t="s">
        <v>3014</v>
      </c>
      <c r="GX268">
        <v>39796035</v>
      </c>
      <c r="GY268" t="s">
        <v>3015</v>
      </c>
      <c r="GZ268" t="s">
        <v>3016</v>
      </c>
      <c r="HB268">
        <v>267</v>
      </c>
    </row>
    <row r="269" spans="1:210" x14ac:dyDescent="0.25">
      <c r="A269" t="s">
        <v>3017</v>
      </c>
      <c r="B269" t="s">
        <v>3018</v>
      </c>
      <c r="F269" t="s">
        <v>818</v>
      </c>
      <c r="G269" t="s">
        <v>349</v>
      </c>
      <c r="H269" t="s">
        <v>169</v>
      </c>
      <c r="I269" t="s">
        <v>170</v>
      </c>
      <c r="J269" t="s">
        <v>819</v>
      </c>
      <c r="K269" t="s">
        <v>3019</v>
      </c>
      <c r="L269" t="s">
        <v>3020</v>
      </c>
      <c r="M269">
        <v>2</v>
      </c>
      <c r="N269">
        <v>1</v>
      </c>
      <c r="O269">
        <v>2</v>
      </c>
      <c r="P269" t="s">
        <v>187</v>
      </c>
      <c r="Q269" t="s">
        <v>175</v>
      </c>
      <c r="R269" t="s">
        <v>177</v>
      </c>
      <c r="S269" t="s">
        <v>175</v>
      </c>
      <c r="T269" t="s">
        <v>177</v>
      </c>
      <c r="U269">
        <v>0</v>
      </c>
      <c r="V269">
        <v>0</v>
      </c>
      <c r="W269">
        <v>1</v>
      </c>
      <c r="X269">
        <v>2</v>
      </c>
      <c r="Y269" t="s">
        <v>3402</v>
      </c>
      <c r="Z269" t="s">
        <v>177</v>
      </c>
      <c r="AA269" t="s">
        <v>179</v>
      </c>
      <c r="AB269" t="s">
        <v>179</v>
      </c>
      <c r="AC269" t="s">
        <v>177</v>
      </c>
      <c r="AD269" t="s">
        <v>177</v>
      </c>
      <c r="AE269" t="s">
        <v>177</v>
      </c>
      <c r="AF269" t="s">
        <v>177</v>
      </c>
      <c r="AG269" t="s">
        <v>177</v>
      </c>
      <c r="AH269" t="s">
        <v>177</v>
      </c>
      <c r="AI269" t="s">
        <v>177</v>
      </c>
      <c r="AJ269" t="s">
        <v>177</v>
      </c>
      <c r="AK269" t="s">
        <v>179</v>
      </c>
      <c r="AL269" t="s">
        <v>177</v>
      </c>
      <c r="AM269" t="s">
        <v>177</v>
      </c>
      <c r="AN269" t="s">
        <v>177</v>
      </c>
      <c r="AO269" t="s">
        <v>177</v>
      </c>
      <c r="AP269" t="s">
        <v>177</v>
      </c>
      <c r="AQ269" t="s">
        <v>177</v>
      </c>
      <c r="AR269" t="s">
        <v>179</v>
      </c>
      <c r="AS269" t="s">
        <v>180</v>
      </c>
      <c r="AT269">
        <v>0</v>
      </c>
      <c r="BE269" t="s">
        <v>1954</v>
      </c>
      <c r="BF269" t="s">
        <v>177</v>
      </c>
      <c r="BG269" t="s">
        <v>177</v>
      </c>
      <c r="BH269" t="s">
        <v>177</v>
      </c>
      <c r="BI269" t="s">
        <v>177</v>
      </c>
      <c r="BJ269" t="s">
        <v>177</v>
      </c>
      <c r="BK269" t="s">
        <v>177</v>
      </c>
      <c r="BL269" t="s">
        <v>175</v>
      </c>
      <c r="BM269" t="s">
        <v>177</v>
      </c>
      <c r="BN269" t="s">
        <v>177</v>
      </c>
      <c r="BO269" t="s">
        <v>177</v>
      </c>
      <c r="BP269" t="s">
        <v>188</v>
      </c>
      <c r="BQ269" t="s">
        <v>177</v>
      </c>
      <c r="BR269" t="s">
        <v>177</v>
      </c>
      <c r="BS269" t="s">
        <v>177</v>
      </c>
      <c r="BT269">
        <f t="shared" si="58"/>
        <v>30</v>
      </c>
      <c r="BV269">
        <v>3</v>
      </c>
      <c r="BW269">
        <v>1</v>
      </c>
      <c r="BX269">
        <v>1</v>
      </c>
      <c r="BY269" t="s">
        <v>314</v>
      </c>
      <c r="BZ269" t="s">
        <v>314</v>
      </c>
      <c r="CA269" t="s">
        <v>235</v>
      </c>
      <c r="CB269" t="s">
        <v>175</v>
      </c>
      <c r="CC269" t="s">
        <v>179</v>
      </c>
      <c r="CD269" t="s">
        <v>186</v>
      </c>
      <c r="CE269" t="s">
        <v>376</v>
      </c>
      <c r="CF269" t="s">
        <v>186</v>
      </c>
      <c r="CG269">
        <v>0</v>
      </c>
      <c r="CW269" t="s">
        <v>175</v>
      </c>
      <c r="CX269" t="s">
        <v>186</v>
      </c>
      <c r="DA269" t="s">
        <v>187</v>
      </c>
      <c r="DB269" t="s">
        <v>188</v>
      </c>
      <c r="DC269" t="s">
        <v>177</v>
      </c>
      <c r="DD269" t="s">
        <v>177</v>
      </c>
      <c r="DE269" s="18">
        <v>7</v>
      </c>
      <c r="DF269" s="23">
        <v>2</v>
      </c>
      <c r="DG269" s="26">
        <f t="shared" si="60"/>
        <v>14</v>
      </c>
      <c r="DH269" s="18" t="s">
        <v>177</v>
      </c>
      <c r="DI269" s="23">
        <v>3</v>
      </c>
      <c r="DJ269" s="26">
        <f t="shared" si="61"/>
        <v>0</v>
      </c>
      <c r="DK269" t="s">
        <v>177</v>
      </c>
      <c r="DL269" t="s">
        <v>177</v>
      </c>
      <c r="DM269" t="s">
        <v>177</v>
      </c>
      <c r="DN269" t="s">
        <v>177</v>
      </c>
      <c r="DO269" s="18">
        <f t="shared" si="57"/>
        <v>0</v>
      </c>
      <c r="DP269" s="23">
        <v>4</v>
      </c>
      <c r="DQ269" s="26">
        <f t="shared" si="62"/>
        <v>0</v>
      </c>
      <c r="DR269" t="s">
        <v>187</v>
      </c>
      <c r="DS269" s="18" t="s">
        <v>187</v>
      </c>
      <c r="DT269" s="23">
        <v>0.5</v>
      </c>
      <c r="DU269" s="26">
        <f t="shared" si="63"/>
        <v>2</v>
      </c>
      <c r="DV269" t="s">
        <v>177</v>
      </c>
      <c r="DW269" t="s">
        <v>179</v>
      </c>
      <c r="DX269" s="18">
        <f t="shared" si="64"/>
        <v>1</v>
      </c>
      <c r="DY269" s="23">
        <v>4</v>
      </c>
      <c r="DZ269" s="26">
        <f t="shared" si="65"/>
        <v>4</v>
      </c>
      <c r="EA269" t="s">
        <v>177</v>
      </c>
      <c r="EB269" s="18" t="s">
        <v>177</v>
      </c>
      <c r="EC269" s="23">
        <v>1</v>
      </c>
      <c r="ED269" s="26">
        <f t="shared" si="66"/>
        <v>0</v>
      </c>
      <c r="EE269" t="s">
        <v>177</v>
      </c>
      <c r="EF269" s="18" t="s">
        <v>177</v>
      </c>
      <c r="EG269" s="23">
        <v>1</v>
      </c>
      <c r="EH269" s="26">
        <f t="shared" si="67"/>
        <v>0</v>
      </c>
      <c r="EI269" t="s">
        <v>188</v>
      </c>
      <c r="EJ269" s="18" t="s">
        <v>188</v>
      </c>
      <c r="EK269" s="23">
        <v>0.5</v>
      </c>
      <c r="EL269" s="26">
        <f t="shared" si="68"/>
        <v>2.5</v>
      </c>
      <c r="EM269" t="s">
        <v>177</v>
      </c>
      <c r="EN269" s="18" t="s">
        <v>177</v>
      </c>
      <c r="EO269" s="23">
        <v>0</v>
      </c>
      <c r="EP269" s="3">
        <f t="shared" si="69"/>
        <v>22.5</v>
      </c>
      <c r="EQ269" s="29">
        <f t="shared" si="70"/>
        <v>17</v>
      </c>
      <c r="ER269">
        <v>1</v>
      </c>
      <c r="ES269" t="s">
        <v>189</v>
      </c>
      <c r="EV269" t="s">
        <v>188</v>
      </c>
      <c r="EW269">
        <v>1</v>
      </c>
      <c r="EX269">
        <v>1</v>
      </c>
      <c r="EY269">
        <v>1</v>
      </c>
      <c r="EZ269">
        <v>1</v>
      </c>
      <c r="FA269">
        <v>1</v>
      </c>
      <c r="FB269">
        <v>1</v>
      </c>
      <c r="FE269">
        <v>1</v>
      </c>
      <c r="FG269" t="s">
        <v>175</v>
      </c>
      <c r="FH269" t="s">
        <v>186</v>
      </c>
      <c r="FI269" t="s">
        <v>187</v>
      </c>
      <c r="FJ269" t="s">
        <v>187</v>
      </c>
      <c r="FK269" t="s">
        <v>177</v>
      </c>
      <c r="FL269" t="s">
        <v>179</v>
      </c>
      <c r="FO269" t="s">
        <v>190</v>
      </c>
      <c r="FP269" t="s">
        <v>191</v>
      </c>
      <c r="FQ269" t="s">
        <v>190</v>
      </c>
      <c r="FR269" t="s">
        <v>191</v>
      </c>
      <c r="FS269" t="s">
        <v>191</v>
      </c>
      <c r="FT269" t="s">
        <v>191</v>
      </c>
      <c r="FU269" t="s">
        <v>191</v>
      </c>
      <c r="FV269" t="s">
        <v>191</v>
      </c>
      <c r="FW269" t="s">
        <v>191</v>
      </c>
      <c r="FX269" t="s">
        <v>191</v>
      </c>
      <c r="FY269">
        <v>1</v>
      </c>
      <c r="FZ269" t="s">
        <v>187</v>
      </c>
      <c r="GA269" t="s">
        <v>3021</v>
      </c>
      <c r="GB269" t="s">
        <v>3022</v>
      </c>
      <c r="GC269" t="s">
        <v>3023</v>
      </c>
      <c r="GD269" t="s">
        <v>610</v>
      </c>
      <c r="GE269" t="s">
        <v>280</v>
      </c>
      <c r="GX269">
        <v>39796037</v>
      </c>
      <c r="GY269" t="s">
        <v>3024</v>
      </c>
      <c r="GZ269" t="s">
        <v>3025</v>
      </c>
      <c r="HB269">
        <v>268</v>
      </c>
    </row>
    <row r="270" spans="1:210" x14ac:dyDescent="0.25">
      <c r="A270" t="s">
        <v>3026</v>
      </c>
      <c r="B270" t="s">
        <v>3027</v>
      </c>
      <c r="F270" t="s">
        <v>818</v>
      </c>
      <c r="G270" t="s">
        <v>349</v>
      </c>
      <c r="H270" t="s">
        <v>169</v>
      </c>
      <c r="I270" t="s">
        <v>170</v>
      </c>
      <c r="J270" t="s">
        <v>819</v>
      </c>
      <c r="K270" t="s">
        <v>3028</v>
      </c>
      <c r="L270" t="s">
        <v>3029</v>
      </c>
      <c r="M270">
        <v>1</v>
      </c>
      <c r="N270">
        <v>1</v>
      </c>
      <c r="O270">
        <v>2</v>
      </c>
      <c r="P270" t="s">
        <v>233</v>
      </c>
      <c r="Q270" t="s">
        <v>186</v>
      </c>
      <c r="R270" t="s">
        <v>235</v>
      </c>
      <c r="S270" t="s">
        <v>186</v>
      </c>
      <c r="T270" t="s">
        <v>177</v>
      </c>
      <c r="U270">
        <v>0</v>
      </c>
      <c r="V270">
        <v>0</v>
      </c>
      <c r="W270">
        <v>1</v>
      </c>
      <c r="X270">
        <v>2</v>
      </c>
      <c r="Y270" t="s">
        <v>3377</v>
      </c>
      <c r="Z270" t="s">
        <v>177</v>
      </c>
      <c r="AA270" t="s">
        <v>179</v>
      </c>
      <c r="AB270" t="s">
        <v>179</v>
      </c>
      <c r="AC270" t="s">
        <v>177</v>
      </c>
      <c r="AD270" t="s">
        <v>177</v>
      </c>
      <c r="AE270" t="s">
        <v>177</v>
      </c>
      <c r="AF270" t="s">
        <v>177</v>
      </c>
      <c r="AG270" t="s">
        <v>177</v>
      </c>
      <c r="AH270" t="s">
        <v>177</v>
      </c>
      <c r="AI270" t="s">
        <v>177</v>
      </c>
      <c r="AJ270" t="s">
        <v>177</v>
      </c>
      <c r="AK270" t="s">
        <v>179</v>
      </c>
      <c r="AL270" t="s">
        <v>177</v>
      </c>
      <c r="AM270" t="s">
        <v>177</v>
      </c>
      <c r="AN270" t="s">
        <v>177</v>
      </c>
      <c r="AO270" t="s">
        <v>177</v>
      </c>
      <c r="AP270" t="s">
        <v>177</v>
      </c>
      <c r="AQ270" t="s">
        <v>177</v>
      </c>
      <c r="AR270" t="s">
        <v>179</v>
      </c>
      <c r="AS270" t="s">
        <v>204</v>
      </c>
      <c r="AT270">
        <v>0</v>
      </c>
      <c r="BE270" t="s">
        <v>314</v>
      </c>
      <c r="BF270" t="s">
        <v>177</v>
      </c>
      <c r="BG270" t="s">
        <v>177</v>
      </c>
      <c r="BH270" t="s">
        <v>177</v>
      </c>
      <c r="BI270" t="s">
        <v>177</v>
      </c>
      <c r="BJ270" t="s">
        <v>177</v>
      </c>
      <c r="BK270" t="s">
        <v>177</v>
      </c>
      <c r="BL270" t="s">
        <v>177</v>
      </c>
      <c r="BM270" t="s">
        <v>175</v>
      </c>
      <c r="BN270" t="s">
        <v>177</v>
      </c>
      <c r="BO270" t="s">
        <v>177</v>
      </c>
      <c r="BP270" t="s">
        <v>177</v>
      </c>
      <c r="BQ270" t="s">
        <v>177</v>
      </c>
      <c r="BR270" t="s">
        <v>177</v>
      </c>
      <c r="BS270" t="s">
        <v>177</v>
      </c>
      <c r="BT270">
        <f t="shared" si="58"/>
        <v>27</v>
      </c>
      <c r="BV270">
        <v>3</v>
      </c>
      <c r="BW270">
        <v>1</v>
      </c>
      <c r="BX270">
        <v>1</v>
      </c>
      <c r="BY270" t="s">
        <v>180</v>
      </c>
      <c r="BZ270" t="s">
        <v>180</v>
      </c>
      <c r="CA270" t="s">
        <v>175</v>
      </c>
      <c r="CB270" t="s">
        <v>177</v>
      </c>
      <c r="CC270" t="s">
        <v>175</v>
      </c>
      <c r="CD270" t="s">
        <v>177</v>
      </c>
      <c r="CE270" t="s">
        <v>177</v>
      </c>
      <c r="CF270" t="s">
        <v>264</v>
      </c>
      <c r="CG270">
        <v>1</v>
      </c>
      <c r="CH270" t="s">
        <v>1265</v>
      </c>
      <c r="CI270" t="s">
        <v>236</v>
      </c>
      <c r="CJ270" t="s">
        <v>179</v>
      </c>
      <c r="CK270" t="s">
        <v>177</v>
      </c>
      <c r="CL270" t="s">
        <v>177</v>
      </c>
      <c r="CM270" t="s">
        <v>179</v>
      </c>
      <c r="CN270" t="s">
        <v>177</v>
      </c>
      <c r="CO270" t="s">
        <v>177</v>
      </c>
      <c r="CP270" t="s">
        <v>179</v>
      </c>
      <c r="CQ270" t="s">
        <v>177</v>
      </c>
      <c r="CR270" t="s">
        <v>177</v>
      </c>
      <c r="CS270" t="s">
        <v>177</v>
      </c>
      <c r="CW270" t="s">
        <v>175</v>
      </c>
      <c r="CX270" t="s">
        <v>186</v>
      </c>
      <c r="DA270" t="s">
        <v>186</v>
      </c>
      <c r="DB270" t="s">
        <v>187</v>
      </c>
      <c r="DC270" t="s">
        <v>177</v>
      </c>
      <c r="DD270" t="s">
        <v>177</v>
      </c>
      <c r="DE270" s="18">
        <f t="shared" si="59"/>
        <v>7</v>
      </c>
      <c r="DF270" s="23">
        <v>2</v>
      </c>
      <c r="DG270" s="26">
        <f t="shared" si="60"/>
        <v>14</v>
      </c>
      <c r="DH270" s="18" t="s">
        <v>177</v>
      </c>
      <c r="DI270" s="23">
        <v>3</v>
      </c>
      <c r="DJ270" s="26">
        <f t="shared" si="61"/>
        <v>0</v>
      </c>
      <c r="DK270" t="s">
        <v>177</v>
      </c>
      <c r="DL270" t="s">
        <v>177</v>
      </c>
      <c r="DM270" t="s">
        <v>177</v>
      </c>
      <c r="DN270" t="s">
        <v>177</v>
      </c>
      <c r="DO270" s="18">
        <f t="shared" si="57"/>
        <v>0</v>
      </c>
      <c r="DP270" s="23">
        <v>4</v>
      </c>
      <c r="DQ270" s="26">
        <f t="shared" si="62"/>
        <v>0</v>
      </c>
      <c r="DR270" t="s">
        <v>177</v>
      </c>
      <c r="DS270" s="18" t="s">
        <v>177</v>
      </c>
      <c r="DT270" s="23">
        <v>0.5</v>
      </c>
      <c r="DU270" s="26">
        <f t="shared" si="63"/>
        <v>0</v>
      </c>
      <c r="DV270" t="s">
        <v>177</v>
      </c>
      <c r="DW270" t="s">
        <v>179</v>
      </c>
      <c r="DX270" s="18">
        <f t="shared" si="64"/>
        <v>1</v>
      </c>
      <c r="DY270" s="23">
        <v>4</v>
      </c>
      <c r="DZ270" s="26">
        <f t="shared" si="65"/>
        <v>4</v>
      </c>
      <c r="EA270" t="s">
        <v>177</v>
      </c>
      <c r="EB270" s="18" t="s">
        <v>177</v>
      </c>
      <c r="EC270" s="23">
        <v>1</v>
      </c>
      <c r="ED270" s="26">
        <f t="shared" si="66"/>
        <v>0</v>
      </c>
      <c r="EE270" t="s">
        <v>177</v>
      </c>
      <c r="EF270" s="18" t="s">
        <v>177</v>
      </c>
      <c r="EG270" s="23">
        <v>1</v>
      </c>
      <c r="EH270" s="26">
        <f t="shared" si="67"/>
        <v>0</v>
      </c>
      <c r="EI270" t="s">
        <v>188</v>
      </c>
      <c r="EJ270" s="18" t="s">
        <v>188</v>
      </c>
      <c r="EK270" s="23">
        <v>0.5</v>
      </c>
      <c r="EL270" s="26">
        <f t="shared" si="68"/>
        <v>2.5</v>
      </c>
      <c r="EM270" t="s">
        <v>177</v>
      </c>
      <c r="EN270" s="18" t="s">
        <v>177</v>
      </c>
      <c r="EO270" s="23">
        <v>0</v>
      </c>
      <c r="EP270" s="3">
        <f t="shared" si="69"/>
        <v>20.5</v>
      </c>
      <c r="EQ270" s="29">
        <f t="shared" si="70"/>
        <v>13</v>
      </c>
      <c r="ER270">
        <v>1</v>
      </c>
      <c r="ES270" t="s">
        <v>189</v>
      </c>
      <c r="EV270" t="s">
        <v>235</v>
      </c>
      <c r="EW270">
        <v>1</v>
      </c>
      <c r="EX270">
        <v>2</v>
      </c>
      <c r="EY270">
        <v>1</v>
      </c>
      <c r="EZ270">
        <v>1</v>
      </c>
      <c r="FA270">
        <v>1</v>
      </c>
      <c r="FB270">
        <v>1</v>
      </c>
      <c r="FE270">
        <v>1</v>
      </c>
      <c r="FG270" t="s">
        <v>186</v>
      </c>
      <c r="FH270" t="s">
        <v>187</v>
      </c>
      <c r="FI270" t="s">
        <v>187</v>
      </c>
      <c r="FJ270" t="s">
        <v>264</v>
      </c>
      <c r="FK270" t="s">
        <v>175</v>
      </c>
      <c r="FL270" t="s">
        <v>179</v>
      </c>
      <c r="FO270" t="s">
        <v>190</v>
      </c>
      <c r="FP270" t="s">
        <v>191</v>
      </c>
      <c r="FQ270" t="s">
        <v>191</v>
      </c>
      <c r="FR270" t="s">
        <v>191</v>
      </c>
      <c r="FS270" t="s">
        <v>191</v>
      </c>
      <c r="FT270" t="s">
        <v>191</v>
      </c>
      <c r="FU270" t="s">
        <v>191</v>
      </c>
      <c r="FV270" t="s">
        <v>191</v>
      </c>
      <c r="FW270" t="s">
        <v>191</v>
      </c>
      <c r="FX270" t="s">
        <v>191</v>
      </c>
      <c r="FY270">
        <v>0</v>
      </c>
      <c r="FZ270" t="s">
        <v>179</v>
      </c>
      <c r="GA270" t="s">
        <v>3030</v>
      </c>
      <c r="GB270" t="s">
        <v>3031</v>
      </c>
      <c r="GC270" t="s">
        <v>3032</v>
      </c>
      <c r="GD270" t="s">
        <v>2730</v>
      </c>
      <c r="GE270" t="s">
        <v>762</v>
      </c>
      <c r="GX270">
        <v>39796039</v>
      </c>
      <c r="GY270" t="s">
        <v>3033</v>
      </c>
      <c r="GZ270" t="s">
        <v>3034</v>
      </c>
      <c r="HB270">
        <v>269</v>
      </c>
    </row>
    <row r="271" spans="1:210" x14ac:dyDescent="0.25">
      <c r="A271" t="s">
        <v>3035</v>
      </c>
      <c r="B271" t="s">
        <v>3036</v>
      </c>
      <c r="F271" t="s">
        <v>818</v>
      </c>
      <c r="G271" t="s">
        <v>349</v>
      </c>
      <c r="H271" t="s">
        <v>169</v>
      </c>
      <c r="I271" t="s">
        <v>170</v>
      </c>
      <c r="J271" t="s">
        <v>819</v>
      </c>
      <c r="K271" t="s">
        <v>3037</v>
      </c>
      <c r="L271" t="s">
        <v>3038</v>
      </c>
      <c r="M271">
        <v>1</v>
      </c>
      <c r="N271">
        <v>1</v>
      </c>
      <c r="O271">
        <v>2</v>
      </c>
      <c r="P271" t="s">
        <v>205</v>
      </c>
      <c r="Q271" t="s">
        <v>186</v>
      </c>
      <c r="R271" t="s">
        <v>176</v>
      </c>
      <c r="S271" t="s">
        <v>187</v>
      </c>
      <c r="T271" t="s">
        <v>177</v>
      </c>
      <c r="U271">
        <v>0</v>
      </c>
      <c r="V271">
        <v>0</v>
      </c>
      <c r="W271">
        <v>1</v>
      </c>
      <c r="X271">
        <v>1</v>
      </c>
      <c r="Y271" t="s">
        <v>3427</v>
      </c>
      <c r="Z271" t="s">
        <v>177</v>
      </c>
      <c r="AA271" t="s">
        <v>179</v>
      </c>
      <c r="AB271" t="s">
        <v>179</v>
      </c>
      <c r="AC271" t="s">
        <v>177</v>
      </c>
      <c r="AD271" t="s">
        <v>177</v>
      </c>
      <c r="AE271" t="s">
        <v>177</v>
      </c>
      <c r="AF271" t="s">
        <v>177</v>
      </c>
      <c r="AG271" t="s">
        <v>177</v>
      </c>
      <c r="AH271" t="s">
        <v>177</v>
      </c>
      <c r="AI271" t="s">
        <v>177</v>
      </c>
      <c r="AJ271" t="s">
        <v>177</v>
      </c>
      <c r="AK271" t="s">
        <v>177</v>
      </c>
      <c r="AL271" t="s">
        <v>179</v>
      </c>
      <c r="AM271" t="s">
        <v>177</v>
      </c>
      <c r="AN271" t="s">
        <v>177</v>
      </c>
      <c r="AO271" t="s">
        <v>177</v>
      </c>
      <c r="AP271" t="s">
        <v>177</v>
      </c>
      <c r="AQ271" t="s">
        <v>177</v>
      </c>
      <c r="AR271" t="s">
        <v>179</v>
      </c>
      <c r="AS271" t="s">
        <v>180</v>
      </c>
      <c r="AT271">
        <v>0</v>
      </c>
      <c r="BE271" t="s">
        <v>1954</v>
      </c>
      <c r="BF271" t="s">
        <v>177</v>
      </c>
      <c r="BG271" t="s">
        <v>179</v>
      </c>
      <c r="BH271" t="s">
        <v>177</v>
      </c>
      <c r="BI271" t="s">
        <v>177</v>
      </c>
      <c r="BJ271" t="s">
        <v>177</v>
      </c>
      <c r="BK271" t="s">
        <v>177</v>
      </c>
      <c r="BL271" t="s">
        <v>175</v>
      </c>
      <c r="BM271" t="s">
        <v>177</v>
      </c>
      <c r="BN271" t="s">
        <v>177</v>
      </c>
      <c r="BO271" t="s">
        <v>177</v>
      </c>
      <c r="BP271" t="s">
        <v>187</v>
      </c>
      <c r="BQ271" t="s">
        <v>177</v>
      </c>
      <c r="BR271" t="s">
        <v>177</v>
      </c>
      <c r="BS271" t="s">
        <v>177</v>
      </c>
      <c r="BT271">
        <f t="shared" si="58"/>
        <v>30</v>
      </c>
      <c r="BV271">
        <v>3</v>
      </c>
      <c r="BW271">
        <v>1</v>
      </c>
      <c r="BX271">
        <v>1</v>
      </c>
      <c r="BY271" t="s">
        <v>204</v>
      </c>
      <c r="BZ271" t="s">
        <v>180</v>
      </c>
      <c r="CA271" t="s">
        <v>175</v>
      </c>
      <c r="CB271" t="s">
        <v>177</v>
      </c>
      <c r="CC271" t="s">
        <v>175</v>
      </c>
      <c r="CD271" t="s">
        <v>177</v>
      </c>
      <c r="CE271" t="s">
        <v>179</v>
      </c>
      <c r="CF271" t="s">
        <v>177</v>
      </c>
      <c r="CG271">
        <v>1</v>
      </c>
      <c r="CH271" t="s">
        <v>1265</v>
      </c>
      <c r="CI271" t="s">
        <v>3039</v>
      </c>
      <c r="CJ271" t="s">
        <v>179</v>
      </c>
      <c r="CK271" t="s">
        <v>177</v>
      </c>
      <c r="CL271" t="s">
        <v>177</v>
      </c>
      <c r="CM271" t="s">
        <v>179</v>
      </c>
      <c r="CN271" t="s">
        <v>177</v>
      </c>
      <c r="CO271" t="s">
        <v>177</v>
      </c>
      <c r="CP271" t="s">
        <v>179</v>
      </c>
      <c r="CQ271" t="s">
        <v>177</v>
      </c>
      <c r="CR271" t="s">
        <v>177</v>
      </c>
      <c r="CS271" t="s">
        <v>177</v>
      </c>
      <c r="CW271" t="s">
        <v>175</v>
      </c>
      <c r="CX271" t="s">
        <v>186</v>
      </c>
      <c r="DA271" t="s">
        <v>177</v>
      </c>
      <c r="DB271" t="s">
        <v>188</v>
      </c>
      <c r="DC271" t="s">
        <v>177</v>
      </c>
      <c r="DD271" t="s">
        <v>177</v>
      </c>
      <c r="DE271" s="18">
        <f t="shared" si="59"/>
        <v>5</v>
      </c>
      <c r="DF271" s="23">
        <v>2</v>
      </c>
      <c r="DG271" s="26">
        <f t="shared" si="60"/>
        <v>10</v>
      </c>
      <c r="DH271" s="18" t="s">
        <v>177</v>
      </c>
      <c r="DI271" s="23">
        <v>3</v>
      </c>
      <c r="DJ271" s="26">
        <f t="shared" si="61"/>
        <v>0</v>
      </c>
      <c r="DK271" t="s">
        <v>177</v>
      </c>
      <c r="DL271" t="s">
        <v>177</v>
      </c>
      <c r="DM271" t="s">
        <v>177</v>
      </c>
      <c r="DN271" t="s">
        <v>177</v>
      </c>
      <c r="DO271" s="18">
        <f t="shared" si="57"/>
        <v>0</v>
      </c>
      <c r="DP271" s="23">
        <v>4</v>
      </c>
      <c r="DQ271" s="26">
        <f t="shared" si="62"/>
        <v>0</v>
      </c>
      <c r="DR271" t="s">
        <v>177</v>
      </c>
      <c r="DS271" s="18" t="s">
        <v>177</v>
      </c>
      <c r="DT271" s="23">
        <v>0.5</v>
      </c>
      <c r="DU271" s="26">
        <f t="shared" si="63"/>
        <v>0</v>
      </c>
      <c r="DV271" t="s">
        <v>177</v>
      </c>
      <c r="DW271" t="s">
        <v>179</v>
      </c>
      <c r="DX271" s="18">
        <f t="shared" si="64"/>
        <v>1</v>
      </c>
      <c r="DY271" s="23">
        <v>4</v>
      </c>
      <c r="DZ271" s="26">
        <f t="shared" si="65"/>
        <v>4</v>
      </c>
      <c r="EA271" t="s">
        <v>177</v>
      </c>
      <c r="EB271" s="18" t="s">
        <v>177</v>
      </c>
      <c r="EC271" s="23">
        <v>1</v>
      </c>
      <c r="ED271" s="26">
        <f t="shared" si="66"/>
        <v>0</v>
      </c>
      <c r="EE271" t="s">
        <v>177</v>
      </c>
      <c r="EF271" s="18" t="s">
        <v>177</v>
      </c>
      <c r="EG271" s="23">
        <v>1</v>
      </c>
      <c r="EH271" s="26">
        <f t="shared" si="67"/>
        <v>0</v>
      </c>
      <c r="EI271" t="s">
        <v>264</v>
      </c>
      <c r="EJ271" s="18" t="s">
        <v>264</v>
      </c>
      <c r="EK271" s="23">
        <v>0.5</v>
      </c>
      <c r="EL271" s="26">
        <f t="shared" si="68"/>
        <v>3.5</v>
      </c>
      <c r="EM271" t="s">
        <v>177</v>
      </c>
      <c r="EN271" s="18" t="s">
        <v>177</v>
      </c>
      <c r="EO271" s="23">
        <v>0</v>
      </c>
      <c r="EP271" s="3">
        <f t="shared" si="69"/>
        <v>17.5</v>
      </c>
      <c r="EQ271" s="29">
        <f t="shared" si="70"/>
        <v>13</v>
      </c>
      <c r="ER271">
        <v>1</v>
      </c>
      <c r="ES271" t="s">
        <v>189</v>
      </c>
      <c r="EV271" t="s">
        <v>235</v>
      </c>
      <c r="EW271">
        <v>1</v>
      </c>
      <c r="EX271">
        <v>1</v>
      </c>
      <c r="EY271">
        <v>1</v>
      </c>
      <c r="EZ271">
        <v>3</v>
      </c>
      <c r="FA271">
        <v>1</v>
      </c>
      <c r="FB271">
        <v>1</v>
      </c>
      <c r="FE271">
        <v>1</v>
      </c>
      <c r="FG271" t="s">
        <v>186</v>
      </c>
      <c r="FH271" t="s">
        <v>187</v>
      </c>
      <c r="FI271" t="s">
        <v>186</v>
      </c>
      <c r="FJ271" t="s">
        <v>187</v>
      </c>
      <c r="FK271" t="s">
        <v>175</v>
      </c>
      <c r="FL271" t="s">
        <v>175</v>
      </c>
      <c r="FO271" t="s">
        <v>190</v>
      </c>
      <c r="FP271" t="s">
        <v>191</v>
      </c>
      <c r="FQ271" t="s">
        <v>190</v>
      </c>
      <c r="FR271" t="s">
        <v>191</v>
      </c>
      <c r="FS271" t="s">
        <v>191</v>
      </c>
      <c r="FT271" t="s">
        <v>191</v>
      </c>
      <c r="FU271" t="s">
        <v>191</v>
      </c>
      <c r="FV271" t="s">
        <v>191</v>
      </c>
      <c r="FW271" t="s">
        <v>191</v>
      </c>
      <c r="FX271" t="s">
        <v>191</v>
      </c>
      <c r="FY271">
        <v>0</v>
      </c>
      <c r="FZ271" t="s">
        <v>175</v>
      </c>
      <c r="GA271" t="s">
        <v>3040</v>
      </c>
      <c r="GB271" t="s">
        <v>3041</v>
      </c>
      <c r="GC271" t="s">
        <v>3042</v>
      </c>
      <c r="GD271" t="s">
        <v>3043</v>
      </c>
      <c r="GE271" t="s">
        <v>212</v>
      </c>
      <c r="GX271">
        <v>39796044</v>
      </c>
      <c r="GY271" t="s">
        <v>3044</v>
      </c>
      <c r="GZ271" t="s">
        <v>3045</v>
      </c>
      <c r="HB271">
        <v>270</v>
      </c>
    </row>
    <row r="272" spans="1:210" x14ac:dyDescent="0.25">
      <c r="A272" t="s">
        <v>3046</v>
      </c>
      <c r="B272" t="s">
        <v>3047</v>
      </c>
      <c r="F272" t="s">
        <v>818</v>
      </c>
      <c r="G272" t="s">
        <v>349</v>
      </c>
      <c r="H272" t="s">
        <v>169</v>
      </c>
      <c r="I272" t="s">
        <v>170</v>
      </c>
      <c r="J272" t="s">
        <v>819</v>
      </c>
      <c r="K272" t="s">
        <v>3343</v>
      </c>
      <c r="L272">
        <v>617324355</v>
      </c>
      <c r="M272">
        <v>2</v>
      </c>
      <c r="N272">
        <v>2</v>
      </c>
      <c r="O272">
        <v>2</v>
      </c>
      <c r="P272" t="s">
        <v>176</v>
      </c>
      <c r="Q272" t="s">
        <v>186</v>
      </c>
      <c r="R272" t="s">
        <v>186</v>
      </c>
      <c r="S272" t="s">
        <v>179</v>
      </c>
      <c r="T272" t="s">
        <v>179</v>
      </c>
      <c r="U272">
        <v>0</v>
      </c>
      <c r="V272">
        <v>0</v>
      </c>
      <c r="W272">
        <v>1</v>
      </c>
      <c r="X272">
        <v>2</v>
      </c>
      <c r="Y272" t="s">
        <v>3377</v>
      </c>
      <c r="Z272" t="s">
        <v>177</v>
      </c>
      <c r="AA272" t="s">
        <v>179</v>
      </c>
      <c r="AB272" t="s">
        <v>179</v>
      </c>
      <c r="AC272" t="s">
        <v>177</v>
      </c>
      <c r="AD272" t="s">
        <v>177</v>
      </c>
      <c r="AE272" t="s">
        <v>177</v>
      </c>
      <c r="AF272" t="s">
        <v>177</v>
      </c>
      <c r="AG272" t="s">
        <v>177</v>
      </c>
      <c r="AH272" t="s">
        <v>177</v>
      </c>
      <c r="AI272" t="s">
        <v>177</v>
      </c>
      <c r="AJ272" t="s">
        <v>177</v>
      </c>
      <c r="AK272" t="s">
        <v>179</v>
      </c>
      <c r="AL272" t="s">
        <v>177</v>
      </c>
      <c r="AM272" t="s">
        <v>177</v>
      </c>
      <c r="AN272" t="s">
        <v>177</v>
      </c>
      <c r="AO272" t="s">
        <v>177</v>
      </c>
      <c r="AP272" t="s">
        <v>177</v>
      </c>
      <c r="AQ272" t="s">
        <v>177</v>
      </c>
      <c r="AR272" t="s">
        <v>179</v>
      </c>
      <c r="AS272" t="s">
        <v>2848</v>
      </c>
      <c r="AT272">
        <v>0</v>
      </c>
      <c r="BE272" t="s">
        <v>181</v>
      </c>
      <c r="BF272" t="s">
        <v>177</v>
      </c>
      <c r="BG272" t="s">
        <v>186</v>
      </c>
      <c r="BH272" t="s">
        <v>177</v>
      </c>
      <c r="BI272" t="s">
        <v>177</v>
      </c>
      <c r="BJ272" t="s">
        <v>177</v>
      </c>
      <c r="BK272" t="s">
        <v>177</v>
      </c>
      <c r="BL272" t="s">
        <v>179</v>
      </c>
      <c r="BM272" t="s">
        <v>186</v>
      </c>
      <c r="BN272" t="s">
        <v>177</v>
      </c>
      <c r="BO272" t="s">
        <v>177</v>
      </c>
      <c r="BP272" t="s">
        <v>235</v>
      </c>
      <c r="BQ272" t="s">
        <v>177</v>
      </c>
      <c r="BR272" t="s">
        <v>177</v>
      </c>
      <c r="BS272" t="s">
        <v>177</v>
      </c>
      <c r="BT272">
        <f t="shared" si="58"/>
        <v>33</v>
      </c>
      <c r="BV272">
        <v>3</v>
      </c>
      <c r="BW272">
        <v>1</v>
      </c>
      <c r="BX272">
        <v>1</v>
      </c>
      <c r="BY272" t="s">
        <v>3048</v>
      </c>
      <c r="BZ272" t="s">
        <v>181</v>
      </c>
      <c r="CA272" t="s">
        <v>177</v>
      </c>
      <c r="CB272" t="s">
        <v>177</v>
      </c>
      <c r="CC272" t="s">
        <v>177</v>
      </c>
      <c r="CD272" t="s">
        <v>177</v>
      </c>
      <c r="CE272" t="s">
        <v>187</v>
      </c>
      <c r="CF272" t="s">
        <v>188</v>
      </c>
      <c r="CG272">
        <v>1</v>
      </c>
      <c r="CH272" t="s">
        <v>263</v>
      </c>
      <c r="CI272" t="s">
        <v>2687</v>
      </c>
      <c r="CJ272" t="s">
        <v>179</v>
      </c>
      <c r="CK272" t="s">
        <v>177</v>
      </c>
      <c r="CL272" t="s">
        <v>177</v>
      </c>
      <c r="CM272" t="s">
        <v>177</v>
      </c>
      <c r="CN272" t="s">
        <v>177</v>
      </c>
      <c r="CO272" t="s">
        <v>179</v>
      </c>
      <c r="CP272" t="s">
        <v>179</v>
      </c>
      <c r="CQ272" t="s">
        <v>177</v>
      </c>
      <c r="CR272" t="s">
        <v>177</v>
      </c>
      <c r="CS272" t="s">
        <v>177</v>
      </c>
      <c r="CW272" t="s">
        <v>175</v>
      </c>
      <c r="CX272" t="s">
        <v>186</v>
      </c>
      <c r="DA272" t="s">
        <v>187</v>
      </c>
      <c r="DB272" t="s">
        <v>188</v>
      </c>
      <c r="DC272" t="s">
        <v>177</v>
      </c>
      <c r="DD272" t="s">
        <v>177</v>
      </c>
      <c r="DE272" s="18">
        <v>7</v>
      </c>
      <c r="DF272" s="23">
        <v>2</v>
      </c>
      <c r="DG272" s="26">
        <f t="shared" si="60"/>
        <v>14</v>
      </c>
      <c r="DH272" s="18" t="s">
        <v>177</v>
      </c>
      <c r="DI272" s="23">
        <v>3</v>
      </c>
      <c r="DJ272" s="26">
        <f t="shared" si="61"/>
        <v>0</v>
      </c>
      <c r="DK272" t="s">
        <v>177</v>
      </c>
      <c r="DL272" t="s">
        <v>177</v>
      </c>
      <c r="DM272" t="s">
        <v>179</v>
      </c>
      <c r="DN272" t="s">
        <v>177</v>
      </c>
      <c r="DO272" s="18">
        <f t="shared" si="57"/>
        <v>1</v>
      </c>
      <c r="DP272" s="23">
        <v>4</v>
      </c>
      <c r="DQ272" s="26">
        <f t="shared" si="62"/>
        <v>4</v>
      </c>
      <c r="DR272" t="s">
        <v>177</v>
      </c>
      <c r="DS272" s="18" t="s">
        <v>177</v>
      </c>
      <c r="DT272" s="23">
        <v>0.5</v>
      </c>
      <c r="DU272" s="26">
        <f t="shared" si="63"/>
        <v>0</v>
      </c>
      <c r="DV272" t="s">
        <v>177</v>
      </c>
      <c r="DW272" t="s">
        <v>179</v>
      </c>
      <c r="DX272" s="18">
        <f t="shared" si="64"/>
        <v>1</v>
      </c>
      <c r="DY272" s="23">
        <v>4</v>
      </c>
      <c r="DZ272" s="26">
        <f t="shared" si="65"/>
        <v>4</v>
      </c>
      <c r="EA272" t="s">
        <v>177</v>
      </c>
      <c r="EB272" s="18" t="s">
        <v>177</v>
      </c>
      <c r="EC272" s="23">
        <v>1</v>
      </c>
      <c r="ED272" s="26">
        <f t="shared" si="66"/>
        <v>0</v>
      </c>
      <c r="EE272" t="s">
        <v>177</v>
      </c>
      <c r="EF272" s="18" t="s">
        <v>177</v>
      </c>
      <c r="EG272" s="23">
        <v>1</v>
      </c>
      <c r="EH272" s="26">
        <f t="shared" si="67"/>
        <v>0</v>
      </c>
      <c r="EI272" t="s">
        <v>235</v>
      </c>
      <c r="EJ272" s="18" t="s">
        <v>235</v>
      </c>
      <c r="EK272" s="23">
        <v>0.5</v>
      </c>
      <c r="EL272" s="26">
        <f t="shared" si="68"/>
        <v>3</v>
      </c>
      <c r="EM272" t="s">
        <v>177</v>
      </c>
      <c r="EN272" s="18" t="s">
        <v>177</v>
      </c>
      <c r="EO272" s="23">
        <v>0</v>
      </c>
      <c r="EP272" s="3">
        <f t="shared" si="69"/>
        <v>25</v>
      </c>
      <c r="EQ272" s="29">
        <f t="shared" si="70"/>
        <v>15</v>
      </c>
      <c r="ER272">
        <v>1</v>
      </c>
      <c r="ES272" t="s">
        <v>189</v>
      </c>
      <c r="EV272" t="s">
        <v>188</v>
      </c>
      <c r="EW272">
        <v>1</v>
      </c>
      <c r="EX272">
        <v>2</v>
      </c>
      <c r="EY272">
        <v>1</v>
      </c>
      <c r="EZ272">
        <v>1</v>
      </c>
      <c r="FA272">
        <v>1</v>
      </c>
      <c r="FB272">
        <v>2</v>
      </c>
      <c r="FE272">
        <v>1</v>
      </c>
      <c r="FG272" t="s">
        <v>175</v>
      </c>
      <c r="FH272" t="s">
        <v>186</v>
      </c>
      <c r="FI272" t="s">
        <v>187</v>
      </c>
      <c r="FJ272" t="s">
        <v>188</v>
      </c>
      <c r="FK272" t="s">
        <v>175</v>
      </c>
      <c r="FL272" t="s">
        <v>175</v>
      </c>
      <c r="FO272" t="s">
        <v>190</v>
      </c>
      <c r="FP272" t="s">
        <v>191</v>
      </c>
      <c r="FQ272" t="s">
        <v>190</v>
      </c>
      <c r="FR272" t="s">
        <v>191</v>
      </c>
      <c r="FS272" t="s">
        <v>191</v>
      </c>
      <c r="FT272" t="s">
        <v>191</v>
      </c>
      <c r="FU272" t="s">
        <v>191</v>
      </c>
      <c r="FV272" t="s">
        <v>191</v>
      </c>
      <c r="FW272" t="s">
        <v>191</v>
      </c>
      <c r="FX272" t="s">
        <v>191</v>
      </c>
      <c r="FY272">
        <v>1</v>
      </c>
      <c r="FZ272" t="s">
        <v>186</v>
      </c>
      <c r="GA272" t="s">
        <v>3049</v>
      </c>
      <c r="GB272" t="s">
        <v>3050</v>
      </c>
      <c r="GC272" t="s">
        <v>3051</v>
      </c>
      <c r="GD272" t="s">
        <v>3052</v>
      </c>
      <c r="GE272" t="s">
        <v>2994</v>
      </c>
      <c r="GX272">
        <v>39796048</v>
      </c>
      <c r="GY272" t="s">
        <v>3053</v>
      </c>
      <c r="GZ272" t="s">
        <v>3054</v>
      </c>
      <c r="HB272">
        <v>271</v>
      </c>
    </row>
    <row r="273" spans="1:210" x14ac:dyDescent="0.25">
      <c r="A273" t="s">
        <v>3055</v>
      </c>
      <c r="B273" t="s">
        <v>3056</v>
      </c>
      <c r="F273" t="s">
        <v>818</v>
      </c>
      <c r="G273" t="s">
        <v>349</v>
      </c>
      <c r="H273" t="s">
        <v>169</v>
      </c>
      <c r="I273" t="s">
        <v>170</v>
      </c>
      <c r="J273" t="s">
        <v>819</v>
      </c>
      <c r="K273" t="s">
        <v>3057</v>
      </c>
      <c r="L273" t="s">
        <v>3058</v>
      </c>
      <c r="M273">
        <v>1</v>
      </c>
      <c r="N273">
        <v>1</v>
      </c>
      <c r="O273">
        <v>2</v>
      </c>
      <c r="P273" t="s">
        <v>232</v>
      </c>
      <c r="Q273" t="s">
        <v>186</v>
      </c>
      <c r="R273" t="s">
        <v>187</v>
      </c>
      <c r="S273" t="s">
        <v>175</v>
      </c>
      <c r="T273" t="s">
        <v>177</v>
      </c>
      <c r="U273">
        <v>0</v>
      </c>
      <c r="V273">
        <v>0</v>
      </c>
      <c r="W273">
        <v>1</v>
      </c>
      <c r="X273">
        <v>2</v>
      </c>
      <c r="Y273" t="s">
        <v>3345</v>
      </c>
      <c r="Z273" t="s">
        <v>177</v>
      </c>
      <c r="AA273" t="s">
        <v>179</v>
      </c>
      <c r="AB273" t="s">
        <v>179</v>
      </c>
      <c r="AC273" t="s">
        <v>177</v>
      </c>
      <c r="AD273" t="s">
        <v>177</v>
      </c>
      <c r="AE273" t="s">
        <v>177</v>
      </c>
      <c r="AF273" t="s">
        <v>177</v>
      </c>
      <c r="AG273" t="s">
        <v>177</v>
      </c>
      <c r="AH273" t="s">
        <v>177</v>
      </c>
      <c r="AI273" t="s">
        <v>177</v>
      </c>
      <c r="AJ273" t="s">
        <v>177</v>
      </c>
      <c r="AK273" t="s">
        <v>177</v>
      </c>
      <c r="AL273" t="s">
        <v>177</v>
      </c>
      <c r="AM273" t="s">
        <v>177</v>
      </c>
      <c r="AN273" t="s">
        <v>177</v>
      </c>
      <c r="AO273" t="s">
        <v>177</v>
      </c>
      <c r="AP273" t="s">
        <v>177</v>
      </c>
      <c r="AQ273" t="s">
        <v>177</v>
      </c>
      <c r="AR273" t="s">
        <v>179</v>
      </c>
      <c r="AS273" t="s">
        <v>204</v>
      </c>
      <c r="AT273">
        <v>0</v>
      </c>
      <c r="BE273" t="s">
        <v>181</v>
      </c>
      <c r="BF273" t="s">
        <v>177</v>
      </c>
      <c r="BG273" t="s">
        <v>175</v>
      </c>
      <c r="BH273" t="s">
        <v>177</v>
      </c>
      <c r="BI273" t="s">
        <v>177</v>
      </c>
      <c r="BJ273" t="s">
        <v>177</v>
      </c>
      <c r="BK273" t="s">
        <v>177</v>
      </c>
      <c r="BL273" t="s">
        <v>177</v>
      </c>
      <c r="BM273" t="s">
        <v>186</v>
      </c>
      <c r="BN273" t="s">
        <v>177</v>
      </c>
      <c r="BO273" t="s">
        <v>177</v>
      </c>
      <c r="BP273" t="s">
        <v>235</v>
      </c>
      <c r="BQ273" t="s">
        <v>177</v>
      </c>
      <c r="BR273" t="s">
        <v>177</v>
      </c>
      <c r="BS273" t="s">
        <v>177</v>
      </c>
      <c r="BT273">
        <f t="shared" si="58"/>
        <v>31</v>
      </c>
      <c r="BV273">
        <v>3</v>
      </c>
      <c r="BW273">
        <v>1</v>
      </c>
      <c r="BX273">
        <v>1</v>
      </c>
      <c r="BY273" t="s">
        <v>235</v>
      </c>
      <c r="BZ273" t="s">
        <v>188</v>
      </c>
      <c r="CA273" t="s">
        <v>179</v>
      </c>
      <c r="CB273" t="s">
        <v>177</v>
      </c>
      <c r="CC273" t="s">
        <v>175</v>
      </c>
      <c r="CD273" t="s">
        <v>187</v>
      </c>
      <c r="CE273" t="s">
        <v>174</v>
      </c>
      <c r="CF273" t="s">
        <v>188</v>
      </c>
      <c r="CG273">
        <v>0</v>
      </c>
      <c r="CW273" t="s">
        <v>179</v>
      </c>
      <c r="CX273" t="s">
        <v>186</v>
      </c>
      <c r="DA273" t="s">
        <v>187</v>
      </c>
      <c r="DB273" t="s">
        <v>175</v>
      </c>
      <c r="DC273" t="s">
        <v>177</v>
      </c>
      <c r="DD273" t="s">
        <v>177</v>
      </c>
      <c r="DE273" s="18">
        <f t="shared" si="59"/>
        <v>6</v>
      </c>
      <c r="DF273" s="23">
        <v>2</v>
      </c>
      <c r="DG273" s="26">
        <f t="shared" si="60"/>
        <v>12</v>
      </c>
      <c r="DH273" s="18" t="s">
        <v>177</v>
      </c>
      <c r="DI273" s="23">
        <v>3</v>
      </c>
      <c r="DJ273" s="26">
        <f t="shared" si="61"/>
        <v>0</v>
      </c>
      <c r="DK273" t="s">
        <v>177</v>
      </c>
      <c r="DL273" t="s">
        <v>177</v>
      </c>
      <c r="DM273" t="s">
        <v>179</v>
      </c>
      <c r="DN273" t="s">
        <v>177</v>
      </c>
      <c r="DO273" s="18">
        <f t="shared" si="57"/>
        <v>1</v>
      </c>
      <c r="DP273" s="23">
        <v>4</v>
      </c>
      <c r="DQ273" s="26">
        <f t="shared" si="62"/>
        <v>4</v>
      </c>
      <c r="DR273" t="s">
        <v>177</v>
      </c>
      <c r="DS273" s="18" t="s">
        <v>177</v>
      </c>
      <c r="DT273" s="23">
        <v>0.5</v>
      </c>
      <c r="DU273" s="26">
        <f t="shared" si="63"/>
        <v>0</v>
      </c>
      <c r="DV273" t="s">
        <v>177</v>
      </c>
      <c r="DW273" t="s">
        <v>175</v>
      </c>
      <c r="DX273" s="18">
        <f t="shared" si="64"/>
        <v>2</v>
      </c>
      <c r="DY273" s="23">
        <v>4</v>
      </c>
      <c r="DZ273" s="26">
        <f t="shared" si="65"/>
        <v>8</v>
      </c>
      <c r="EA273" t="s">
        <v>177</v>
      </c>
      <c r="EB273" s="18" t="s">
        <v>177</v>
      </c>
      <c r="EC273" s="23">
        <v>1</v>
      </c>
      <c r="ED273" s="26">
        <f t="shared" si="66"/>
        <v>0</v>
      </c>
      <c r="EE273" t="s">
        <v>177</v>
      </c>
      <c r="EF273" s="18" t="s">
        <v>177</v>
      </c>
      <c r="EG273" s="23">
        <v>1</v>
      </c>
      <c r="EH273" s="26">
        <f t="shared" si="67"/>
        <v>0</v>
      </c>
      <c r="EI273" t="s">
        <v>177</v>
      </c>
      <c r="EJ273" s="18" t="s">
        <v>177</v>
      </c>
      <c r="EK273" s="23">
        <v>0.5</v>
      </c>
      <c r="EL273" s="26">
        <f t="shared" si="68"/>
        <v>0</v>
      </c>
      <c r="EM273" t="s">
        <v>177</v>
      </c>
      <c r="EN273" s="18" t="s">
        <v>177</v>
      </c>
      <c r="EO273" s="23">
        <v>0</v>
      </c>
      <c r="EP273" s="3">
        <f t="shared" si="69"/>
        <v>24</v>
      </c>
      <c r="EQ273" s="29">
        <f t="shared" si="70"/>
        <v>9</v>
      </c>
      <c r="ER273">
        <v>0</v>
      </c>
      <c r="ES273" t="s">
        <v>316</v>
      </c>
      <c r="EV273" t="s">
        <v>188</v>
      </c>
      <c r="EW273">
        <v>1</v>
      </c>
      <c r="EX273">
        <v>2</v>
      </c>
      <c r="EY273">
        <v>1</v>
      </c>
      <c r="EZ273">
        <v>1</v>
      </c>
      <c r="FA273">
        <v>1</v>
      </c>
      <c r="FB273">
        <v>1</v>
      </c>
      <c r="FE273">
        <v>1</v>
      </c>
      <c r="FG273" t="s">
        <v>186</v>
      </c>
      <c r="FH273" t="s">
        <v>187</v>
      </c>
      <c r="FI273" t="s">
        <v>188</v>
      </c>
      <c r="FJ273" t="s">
        <v>186</v>
      </c>
      <c r="FK273" t="s">
        <v>179</v>
      </c>
      <c r="FL273" t="s">
        <v>175</v>
      </c>
      <c r="FO273" t="s">
        <v>190</v>
      </c>
      <c r="FP273" t="s">
        <v>191</v>
      </c>
      <c r="FQ273" t="s">
        <v>191</v>
      </c>
      <c r="FR273" t="s">
        <v>191</v>
      </c>
      <c r="FS273" t="s">
        <v>191</v>
      </c>
      <c r="FT273" t="s">
        <v>191</v>
      </c>
      <c r="FU273" t="s">
        <v>191</v>
      </c>
      <c r="FV273" t="s">
        <v>191</v>
      </c>
      <c r="FW273" t="s">
        <v>191</v>
      </c>
      <c r="FX273" t="s">
        <v>190</v>
      </c>
      <c r="FY273">
        <v>0</v>
      </c>
      <c r="FZ273" t="s">
        <v>187</v>
      </c>
      <c r="GA273" t="s">
        <v>3059</v>
      </c>
      <c r="GB273" t="s">
        <v>3060</v>
      </c>
      <c r="GC273" t="s">
        <v>3061</v>
      </c>
      <c r="GD273" t="s">
        <v>3062</v>
      </c>
      <c r="GE273" t="s">
        <v>3063</v>
      </c>
      <c r="GX273">
        <v>39796050</v>
      </c>
      <c r="GY273" t="s">
        <v>3064</v>
      </c>
      <c r="GZ273" t="s">
        <v>3065</v>
      </c>
      <c r="HB273">
        <v>272</v>
      </c>
    </row>
    <row r="274" spans="1:210" x14ac:dyDescent="0.25">
      <c r="A274" t="s">
        <v>3066</v>
      </c>
      <c r="B274" t="s">
        <v>3067</v>
      </c>
      <c r="F274" t="s">
        <v>818</v>
      </c>
      <c r="G274" t="s">
        <v>349</v>
      </c>
      <c r="H274" t="s">
        <v>169</v>
      </c>
      <c r="I274" t="s">
        <v>170</v>
      </c>
      <c r="J274" t="s">
        <v>819</v>
      </c>
      <c r="K274" t="s">
        <v>3068</v>
      </c>
      <c r="L274" t="s">
        <v>3069</v>
      </c>
      <c r="M274">
        <v>1</v>
      </c>
      <c r="N274">
        <v>1</v>
      </c>
      <c r="O274">
        <v>2</v>
      </c>
      <c r="P274" t="s">
        <v>233</v>
      </c>
      <c r="Q274" t="s">
        <v>186</v>
      </c>
      <c r="R274" t="s">
        <v>188</v>
      </c>
      <c r="S274" t="s">
        <v>186</v>
      </c>
      <c r="T274" t="s">
        <v>177</v>
      </c>
      <c r="U274">
        <v>0</v>
      </c>
      <c r="V274">
        <v>0</v>
      </c>
      <c r="W274">
        <v>1</v>
      </c>
      <c r="X274">
        <v>2</v>
      </c>
      <c r="Y274" t="s">
        <v>3404</v>
      </c>
      <c r="Z274" t="s">
        <v>177</v>
      </c>
      <c r="AA274" t="s">
        <v>179</v>
      </c>
      <c r="AB274" t="s">
        <v>179</v>
      </c>
      <c r="AC274" t="s">
        <v>177</v>
      </c>
      <c r="AD274" t="s">
        <v>177</v>
      </c>
      <c r="AE274" t="s">
        <v>177</v>
      </c>
      <c r="AF274" t="s">
        <v>177</v>
      </c>
      <c r="AG274" t="s">
        <v>177</v>
      </c>
      <c r="AH274" t="s">
        <v>177</v>
      </c>
      <c r="AI274" t="s">
        <v>177</v>
      </c>
      <c r="AJ274" t="s">
        <v>177</v>
      </c>
      <c r="AK274" t="s">
        <v>177</v>
      </c>
      <c r="AL274" t="s">
        <v>179</v>
      </c>
      <c r="AM274" t="s">
        <v>177</v>
      </c>
      <c r="AN274" t="s">
        <v>177</v>
      </c>
      <c r="AO274" t="s">
        <v>177</v>
      </c>
      <c r="AP274" t="s">
        <v>177</v>
      </c>
      <c r="AQ274" t="s">
        <v>177</v>
      </c>
      <c r="AR274" t="s">
        <v>179</v>
      </c>
      <c r="AS274" t="s">
        <v>376</v>
      </c>
      <c r="AT274">
        <v>0</v>
      </c>
      <c r="BE274" t="s">
        <v>181</v>
      </c>
      <c r="BF274" t="s">
        <v>177</v>
      </c>
      <c r="BG274" t="s">
        <v>175</v>
      </c>
      <c r="BH274" t="s">
        <v>177</v>
      </c>
      <c r="BI274" t="s">
        <v>177</v>
      </c>
      <c r="BJ274" t="s">
        <v>177</v>
      </c>
      <c r="BK274" t="s">
        <v>177</v>
      </c>
      <c r="BL274" t="s">
        <v>177</v>
      </c>
      <c r="BM274" t="s">
        <v>177</v>
      </c>
      <c r="BN274" t="s">
        <v>177</v>
      </c>
      <c r="BO274" t="s">
        <v>177</v>
      </c>
      <c r="BP274" t="s">
        <v>188</v>
      </c>
      <c r="BQ274" t="s">
        <v>177</v>
      </c>
      <c r="BR274" t="s">
        <v>177</v>
      </c>
      <c r="BS274" t="s">
        <v>177</v>
      </c>
      <c r="BT274">
        <f t="shared" si="58"/>
        <v>27</v>
      </c>
      <c r="BV274">
        <v>3</v>
      </c>
      <c r="BW274">
        <v>1</v>
      </c>
      <c r="BX274">
        <v>1</v>
      </c>
      <c r="BY274" t="s">
        <v>204</v>
      </c>
      <c r="BZ274" t="s">
        <v>180</v>
      </c>
      <c r="CA274" t="s">
        <v>179</v>
      </c>
      <c r="CB274" t="s">
        <v>177</v>
      </c>
      <c r="CC274" t="s">
        <v>179</v>
      </c>
      <c r="CD274" t="s">
        <v>177</v>
      </c>
      <c r="CE274" t="s">
        <v>177</v>
      </c>
      <c r="CF274" t="s">
        <v>188</v>
      </c>
      <c r="CG274">
        <v>1</v>
      </c>
      <c r="CH274" t="s">
        <v>461</v>
      </c>
      <c r="CI274" t="s">
        <v>185</v>
      </c>
      <c r="CJ274" t="s">
        <v>179</v>
      </c>
      <c r="CK274" t="s">
        <v>177</v>
      </c>
      <c r="CL274" t="s">
        <v>177</v>
      </c>
      <c r="CM274" t="s">
        <v>179</v>
      </c>
      <c r="CN274" t="s">
        <v>177</v>
      </c>
      <c r="CO274" t="s">
        <v>177</v>
      </c>
      <c r="CP274" t="s">
        <v>179</v>
      </c>
      <c r="CQ274" t="s">
        <v>177</v>
      </c>
      <c r="CR274" t="s">
        <v>177</v>
      </c>
      <c r="CS274" t="s">
        <v>177</v>
      </c>
      <c r="CW274" t="s">
        <v>175</v>
      </c>
      <c r="CX274" t="s">
        <v>186</v>
      </c>
      <c r="DA274" t="s">
        <v>186</v>
      </c>
      <c r="DB274" t="s">
        <v>175</v>
      </c>
      <c r="DC274" t="s">
        <v>177</v>
      </c>
      <c r="DD274" t="s">
        <v>177</v>
      </c>
      <c r="DE274" s="18">
        <f t="shared" si="59"/>
        <v>5</v>
      </c>
      <c r="DF274" s="23">
        <v>2</v>
      </c>
      <c r="DG274" s="26">
        <f t="shared" si="60"/>
        <v>10</v>
      </c>
      <c r="DH274" s="18" t="s">
        <v>177</v>
      </c>
      <c r="DI274" s="23">
        <v>3</v>
      </c>
      <c r="DJ274" s="26">
        <f t="shared" si="61"/>
        <v>0</v>
      </c>
      <c r="DK274" t="s">
        <v>177</v>
      </c>
      <c r="DL274" t="s">
        <v>177</v>
      </c>
      <c r="DM274" t="s">
        <v>177</v>
      </c>
      <c r="DN274" t="s">
        <v>177</v>
      </c>
      <c r="DO274" s="18">
        <f t="shared" si="57"/>
        <v>0</v>
      </c>
      <c r="DP274" s="23">
        <v>4</v>
      </c>
      <c r="DQ274" s="26">
        <f t="shared" si="62"/>
        <v>0</v>
      </c>
      <c r="DR274" t="s">
        <v>177</v>
      </c>
      <c r="DS274" s="18" t="s">
        <v>177</v>
      </c>
      <c r="DT274" s="23">
        <v>0.5</v>
      </c>
      <c r="DU274" s="26">
        <f t="shared" si="63"/>
        <v>0</v>
      </c>
      <c r="DV274" t="s">
        <v>177</v>
      </c>
      <c r="DW274" t="s">
        <v>175</v>
      </c>
      <c r="DX274" s="18">
        <f t="shared" si="64"/>
        <v>2</v>
      </c>
      <c r="DY274" s="23">
        <v>4</v>
      </c>
      <c r="DZ274" s="26">
        <f t="shared" si="65"/>
        <v>8</v>
      </c>
      <c r="EA274" t="s">
        <v>177</v>
      </c>
      <c r="EB274" s="18" t="s">
        <v>177</v>
      </c>
      <c r="EC274" s="23">
        <v>1</v>
      </c>
      <c r="ED274" s="26">
        <f t="shared" si="66"/>
        <v>0</v>
      </c>
      <c r="EE274" t="s">
        <v>177</v>
      </c>
      <c r="EF274" s="18" t="s">
        <v>177</v>
      </c>
      <c r="EG274" s="23">
        <v>1</v>
      </c>
      <c r="EH274" s="26">
        <f t="shared" si="67"/>
        <v>0</v>
      </c>
      <c r="EI274" t="s">
        <v>187</v>
      </c>
      <c r="EJ274" s="18" t="s">
        <v>187</v>
      </c>
      <c r="EK274" s="23">
        <v>0.5</v>
      </c>
      <c r="EL274" s="26">
        <f t="shared" si="68"/>
        <v>2</v>
      </c>
      <c r="EM274" t="s">
        <v>177</v>
      </c>
      <c r="EN274" s="18" t="s">
        <v>177</v>
      </c>
      <c r="EO274" s="23">
        <v>0</v>
      </c>
      <c r="EP274" s="3">
        <f t="shared" si="69"/>
        <v>20</v>
      </c>
      <c r="EQ274" s="29">
        <f t="shared" si="70"/>
        <v>11</v>
      </c>
      <c r="ER274">
        <v>1</v>
      </c>
      <c r="ES274" t="s">
        <v>316</v>
      </c>
      <c r="EV274" t="s">
        <v>235</v>
      </c>
      <c r="EW274">
        <v>1</v>
      </c>
      <c r="EX274">
        <v>1</v>
      </c>
      <c r="EY274">
        <v>1</v>
      </c>
      <c r="EZ274">
        <v>2</v>
      </c>
      <c r="FA274">
        <v>1</v>
      </c>
      <c r="FB274">
        <v>1</v>
      </c>
      <c r="FE274">
        <v>1</v>
      </c>
      <c r="FG274" t="s">
        <v>186</v>
      </c>
      <c r="FH274" t="s">
        <v>175</v>
      </c>
      <c r="FI274" t="s">
        <v>187</v>
      </c>
      <c r="FJ274" t="s">
        <v>188</v>
      </c>
      <c r="FK274" t="s">
        <v>179</v>
      </c>
      <c r="FL274" t="s">
        <v>175</v>
      </c>
      <c r="FO274" t="s">
        <v>190</v>
      </c>
      <c r="FP274" t="s">
        <v>191</v>
      </c>
      <c r="FQ274" t="s">
        <v>191</v>
      </c>
      <c r="FR274" t="s">
        <v>191</v>
      </c>
      <c r="FS274" t="s">
        <v>191</v>
      </c>
      <c r="FT274" t="s">
        <v>191</v>
      </c>
      <c r="FU274" t="s">
        <v>191</v>
      </c>
      <c r="FV274" t="s">
        <v>191</v>
      </c>
      <c r="FW274" t="s">
        <v>191</v>
      </c>
      <c r="FX274" t="s">
        <v>191</v>
      </c>
      <c r="FY274">
        <v>0</v>
      </c>
      <c r="FZ274" t="s">
        <v>175</v>
      </c>
      <c r="GA274" t="s">
        <v>3070</v>
      </c>
      <c r="GB274" t="s">
        <v>3071</v>
      </c>
      <c r="GC274" t="s">
        <v>3072</v>
      </c>
      <c r="GD274" t="s">
        <v>224</v>
      </c>
      <c r="GE274" t="s">
        <v>280</v>
      </c>
      <c r="GX274">
        <v>39796059</v>
      </c>
      <c r="GY274" t="s">
        <v>3073</v>
      </c>
      <c r="GZ274" t="s">
        <v>3074</v>
      </c>
      <c r="HB274">
        <v>274</v>
      </c>
    </row>
    <row r="275" spans="1:210" x14ac:dyDescent="0.25">
      <c r="A275" t="s">
        <v>3075</v>
      </c>
      <c r="B275" t="s">
        <v>3076</v>
      </c>
      <c r="F275" t="s">
        <v>818</v>
      </c>
      <c r="G275" t="s">
        <v>349</v>
      </c>
      <c r="H275" t="s">
        <v>169</v>
      </c>
      <c r="I275" t="s">
        <v>170</v>
      </c>
      <c r="J275" t="s">
        <v>819</v>
      </c>
      <c r="K275" t="s">
        <v>3077</v>
      </c>
      <c r="L275" t="s">
        <v>3078</v>
      </c>
      <c r="M275">
        <v>2</v>
      </c>
      <c r="N275">
        <v>1</v>
      </c>
      <c r="O275">
        <v>3</v>
      </c>
      <c r="P275" t="s">
        <v>264</v>
      </c>
      <c r="Q275" t="s">
        <v>177</v>
      </c>
      <c r="R275" t="s">
        <v>186</v>
      </c>
      <c r="S275" t="s">
        <v>186</v>
      </c>
      <c r="T275" t="s">
        <v>179</v>
      </c>
      <c r="U275">
        <v>0</v>
      </c>
      <c r="V275">
        <v>0</v>
      </c>
      <c r="W275">
        <v>1</v>
      </c>
      <c r="X275">
        <v>2</v>
      </c>
      <c r="Y275" t="s">
        <v>3377</v>
      </c>
      <c r="Z275" t="s">
        <v>177</v>
      </c>
      <c r="AA275" t="s">
        <v>179</v>
      </c>
      <c r="AB275" t="s">
        <v>179</v>
      </c>
      <c r="AC275" t="s">
        <v>177</v>
      </c>
      <c r="AD275" t="s">
        <v>177</v>
      </c>
      <c r="AE275" t="s">
        <v>177</v>
      </c>
      <c r="AF275" t="s">
        <v>177</v>
      </c>
      <c r="AG275" t="s">
        <v>177</v>
      </c>
      <c r="AH275" t="s">
        <v>177</v>
      </c>
      <c r="AI275" t="s">
        <v>177</v>
      </c>
      <c r="AJ275" t="s">
        <v>177</v>
      </c>
      <c r="AK275" t="s">
        <v>179</v>
      </c>
      <c r="AL275" t="s">
        <v>177</v>
      </c>
      <c r="AM275" t="s">
        <v>177</v>
      </c>
      <c r="AN275" t="s">
        <v>177</v>
      </c>
      <c r="AO275" t="s">
        <v>177</v>
      </c>
      <c r="AP275" t="s">
        <v>177</v>
      </c>
      <c r="AQ275" t="s">
        <v>177</v>
      </c>
      <c r="AR275" t="s">
        <v>175</v>
      </c>
      <c r="AS275" t="s">
        <v>314</v>
      </c>
      <c r="AT275">
        <v>0</v>
      </c>
      <c r="BE275" t="s">
        <v>181</v>
      </c>
      <c r="BF275" t="s">
        <v>177</v>
      </c>
      <c r="BG275" t="s">
        <v>177</v>
      </c>
      <c r="BH275" t="s">
        <v>177</v>
      </c>
      <c r="BI275" t="s">
        <v>177</v>
      </c>
      <c r="BJ275" t="s">
        <v>177</v>
      </c>
      <c r="BK275" t="s">
        <v>177</v>
      </c>
      <c r="BL275" t="s">
        <v>175</v>
      </c>
      <c r="BM275" t="s">
        <v>177</v>
      </c>
      <c r="BN275" t="s">
        <v>177</v>
      </c>
      <c r="BO275" t="s">
        <v>177</v>
      </c>
      <c r="BP275" t="s">
        <v>186</v>
      </c>
      <c r="BQ275" t="s">
        <v>177</v>
      </c>
      <c r="BR275" t="s">
        <v>177</v>
      </c>
      <c r="BS275" t="s">
        <v>177</v>
      </c>
      <c r="BT275">
        <f t="shared" si="58"/>
        <v>25</v>
      </c>
      <c r="BV275">
        <v>3</v>
      </c>
      <c r="BW275">
        <v>1</v>
      </c>
      <c r="BX275">
        <v>1</v>
      </c>
      <c r="BY275" t="s">
        <v>314</v>
      </c>
      <c r="BZ275" t="s">
        <v>181</v>
      </c>
      <c r="CA275" t="s">
        <v>175</v>
      </c>
      <c r="CB275" t="s">
        <v>177</v>
      </c>
      <c r="CC275" t="s">
        <v>179</v>
      </c>
      <c r="CD275" t="s">
        <v>177</v>
      </c>
      <c r="CE275" t="s">
        <v>177</v>
      </c>
      <c r="CF275" t="s">
        <v>175</v>
      </c>
      <c r="CG275">
        <v>1</v>
      </c>
      <c r="CH275" t="s">
        <v>3079</v>
      </c>
      <c r="CI275" t="s">
        <v>185</v>
      </c>
      <c r="CJ275" t="s">
        <v>179</v>
      </c>
      <c r="CK275" t="s">
        <v>177</v>
      </c>
      <c r="CL275" t="s">
        <v>177</v>
      </c>
      <c r="CM275" t="s">
        <v>179</v>
      </c>
      <c r="CN275" t="s">
        <v>177</v>
      </c>
      <c r="CO275" t="s">
        <v>177</v>
      </c>
      <c r="CP275" t="s">
        <v>179</v>
      </c>
      <c r="CQ275" t="s">
        <v>177</v>
      </c>
      <c r="CR275" t="s">
        <v>177</v>
      </c>
      <c r="CS275" t="s">
        <v>177</v>
      </c>
      <c r="CW275" t="s">
        <v>175</v>
      </c>
      <c r="CX275" t="s">
        <v>186</v>
      </c>
      <c r="DA275" t="s">
        <v>186</v>
      </c>
      <c r="DB275" t="s">
        <v>187</v>
      </c>
      <c r="DC275" t="s">
        <v>177</v>
      </c>
      <c r="DD275" t="s">
        <v>177</v>
      </c>
      <c r="DE275" s="18">
        <f t="shared" si="59"/>
        <v>7</v>
      </c>
      <c r="DF275" s="23">
        <v>2</v>
      </c>
      <c r="DG275" s="26">
        <f t="shared" si="60"/>
        <v>14</v>
      </c>
      <c r="DH275" s="18" t="s">
        <v>177</v>
      </c>
      <c r="DI275" s="23">
        <v>3</v>
      </c>
      <c r="DJ275" s="26">
        <f t="shared" si="61"/>
        <v>0</v>
      </c>
      <c r="DK275" t="s">
        <v>177</v>
      </c>
      <c r="DL275" t="s">
        <v>177</v>
      </c>
      <c r="DM275" t="s">
        <v>177</v>
      </c>
      <c r="DN275" t="s">
        <v>177</v>
      </c>
      <c r="DO275" s="18">
        <f t="shared" si="57"/>
        <v>0</v>
      </c>
      <c r="DP275" s="23">
        <v>4</v>
      </c>
      <c r="DQ275" s="26">
        <f t="shared" si="62"/>
        <v>0</v>
      </c>
      <c r="DR275" t="s">
        <v>177</v>
      </c>
      <c r="DS275" s="18" t="s">
        <v>177</v>
      </c>
      <c r="DT275" s="23">
        <v>0.5</v>
      </c>
      <c r="DU275" s="26">
        <f t="shared" si="63"/>
        <v>0</v>
      </c>
      <c r="DV275" t="s">
        <v>177</v>
      </c>
      <c r="DW275" t="s">
        <v>177</v>
      </c>
      <c r="DX275" s="18">
        <f t="shared" si="64"/>
        <v>0</v>
      </c>
      <c r="DY275" s="23">
        <v>4</v>
      </c>
      <c r="DZ275" s="26">
        <f t="shared" si="65"/>
        <v>0</v>
      </c>
      <c r="EA275" t="s">
        <v>177</v>
      </c>
      <c r="EB275" s="18" t="s">
        <v>177</v>
      </c>
      <c r="EC275" s="23">
        <v>1</v>
      </c>
      <c r="ED275" s="26">
        <f t="shared" si="66"/>
        <v>0</v>
      </c>
      <c r="EE275" t="s">
        <v>177</v>
      </c>
      <c r="EF275" s="18" t="s">
        <v>177</v>
      </c>
      <c r="EG275" s="23">
        <v>1</v>
      </c>
      <c r="EH275" s="26">
        <f t="shared" si="67"/>
        <v>0</v>
      </c>
      <c r="EI275" t="s">
        <v>187</v>
      </c>
      <c r="EJ275" s="18" t="s">
        <v>187</v>
      </c>
      <c r="EK275" s="23">
        <v>0.5</v>
      </c>
      <c r="EL275" s="26">
        <f t="shared" si="68"/>
        <v>2</v>
      </c>
      <c r="EM275" t="s">
        <v>177</v>
      </c>
      <c r="EN275" s="18" t="s">
        <v>177</v>
      </c>
      <c r="EO275" s="23">
        <v>0</v>
      </c>
      <c r="EP275" s="3">
        <f t="shared" si="69"/>
        <v>16</v>
      </c>
      <c r="EQ275" s="29">
        <f t="shared" si="70"/>
        <v>11</v>
      </c>
      <c r="ER275">
        <v>1</v>
      </c>
      <c r="ES275" t="s">
        <v>189</v>
      </c>
      <c r="EV275" t="s">
        <v>188</v>
      </c>
      <c r="EW275">
        <v>1</v>
      </c>
      <c r="EX275">
        <v>2</v>
      </c>
      <c r="EY275">
        <v>1</v>
      </c>
      <c r="EZ275">
        <v>1</v>
      </c>
      <c r="FA275">
        <v>1</v>
      </c>
      <c r="FB275">
        <v>1</v>
      </c>
      <c r="FE275">
        <v>1</v>
      </c>
      <c r="FG275" t="s">
        <v>175</v>
      </c>
      <c r="FH275" t="s">
        <v>186</v>
      </c>
      <c r="FI275" t="s">
        <v>188</v>
      </c>
      <c r="FJ275" t="s">
        <v>186</v>
      </c>
      <c r="FK275" t="s">
        <v>179</v>
      </c>
      <c r="FL275" t="s">
        <v>175</v>
      </c>
      <c r="FO275" t="s">
        <v>190</v>
      </c>
      <c r="FP275" t="s">
        <v>190</v>
      </c>
      <c r="FQ275" t="s">
        <v>190</v>
      </c>
      <c r="FR275" t="s">
        <v>191</v>
      </c>
      <c r="FS275" t="s">
        <v>191</v>
      </c>
      <c r="FT275" t="s">
        <v>191</v>
      </c>
      <c r="FU275" t="s">
        <v>191</v>
      </c>
      <c r="FV275" t="s">
        <v>191</v>
      </c>
      <c r="FW275" t="s">
        <v>191</v>
      </c>
      <c r="FX275" t="s">
        <v>191</v>
      </c>
      <c r="FY275">
        <v>0</v>
      </c>
      <c r="FZ275" t="s">
        <v>186</v>
      </c>
      <c r="GA275" t="s">
        <v>3080</v>
      </c>
      <c r="GB275" t="s">
        <v>3081</v>
      </c>
      <c r="GC275" t="s">
        <v>3082</v>
      </c>
      <c r="GD275" t="s">
        <v>224</v>
      </c>
      <c r="GE275" t="s">
        <v>3083</v>
      </c>
      <c r="GX275">
        <v>39796063</v>
      </c>
      <c r="GY275" t="s">
        <v>3084</v>
      </c>
      <c r="GZ275" t="s">
        <v>3085</v>
      </c>
      <c r="HB275">
        <v>275</v>
      </c>
    </row>
    <row r="276" spans="1:210" x14ac:dyDescent="0.25">
      <c r="A276" t="s">
        <v>3086</v>
      </c>
      <c r="B276" t="s">
        <v>3087</v>
      </c>
      <c r="F276" t="s">
        <v>818</v>
      </c>
      <c r="G276" t="s">
        <v>349</v>
      </c>
      <c r="H276" t="s">
        <v>169</v>
      </c>
      <c r="I276" t="s">
        <v>170</v>
      </c>
      <c r="J276" t="s">
        <v>819</v>
      </c>
      <c r="K276" t="s">
        <v>3088</v>
      </c>
      <c r="L276" t="s">
        <v>3089</v>
      </c>
      <c r="M276">
        <v>2</v>
      </c>
      <c r="N276">
        <v>1</v>
      </c>
      <c r="O276">
        <v>2</v>
      </c>
      <c r="P276" t="s">
        <v>176</v>
      </c>
      <c r="Q276" t="s">
        <v>186</v>
      </c>
      <c r="R276" t="s">
        <v>186</v>
      </c>
      <c r="S276" t="s">
        <v>175</v>
      </c>
      <c r="T276" t="s">
        <v>177</v>
      </c>
      <c r="U276">
        <v>0</v>
      </c>
      <c r="V276">
        <v>0</v>
      </c>
      <c r="W276">
        <v>1</v>
      </c>
      <c r="X276">
        <v>2</v>
      </c>
      <c r="Y276" t="s">
        <v>3377</v>
      </c>
      <c r="Z276" t="s">
        <v>177</v>
      </c>
      <c r="AA276" t="s">
        <v>179</v>
      </c>
      <c r="AB276" t="s">
        <v>179</v>
      </c>
      <c r="AC276" t="s">
        <v>177</v>
      </c>
      <c r="AD276" t="s">
        <v>177</v>
      </c>
      <c r="AE276" t="s">
        <v>177</v>
      </c>
      <c r="AF276" t="s">
        <v>177</v>
      </c>
      <c r="AG276" t="s">
        <v>177</v>
      </c>
      <c r="AH276" t="s">
        <v>177</v>
      </c>
      <c r="AI276" t="s">
        <v>177</v>
      </c>
      <c r="AJ276" t="s">
        <v>177</v>
      </c>
      <c r="AK276" t="s">
        <v>179</v>
      </c>
      <c r="AL276" t="s">
        <v>177</v>
      </c>
      <c r="AM276" t="s">
        <v>177</v>
      </c>
      <c r="AN276" t="s">
        <v>177</v>
      </c>
      <c r="AO276" t="s">
        <v>177</v>
      </c>
      <c r="AP276" t="s">
        <v>177</v>
      </c>
      <c r="AQ276" t="s">
        <v>177</v>
      </c>
      <c r="AR276" t="s">
        <v>179</v>
      </c>
      <c r="AS276" t="s">
        <v>314</v>
      </c>
      <c r="AT276">
        <v>0</v>
      </c>
      <c r="BE276" t="s">
        <v>181</v>
      </c>
      <c r="BF276" t="s">
        <v>177</v>
      </c>
      <c r="BG276" t="s">
        <v>177</v>
      </c>
      <c r="BH276" t="s">
        <v>177</v>
      </c>
      <c r="BI276" t="s">
        <v>177</v>
      </c>
      <c r="BJ276" t="s">
        <v>177</v>
      </c>
      <c r="BK276" t="s">
        <v>177</v>
      </c>
      <c r="BL276" t="s">
        <v>177</v>
      </c>
      <c r="BM276" t="s">
        <v>177</v>
      </c>
      <c r="BN276" t="s">
        <v>177</v>
      </c>
      <c r="BO276" t="s">
        <v>177</v>
      </c>
      <c r="BP276" t="s">
        <v>188</v>
      </c>
      <c r="BQ276" t="s">
        <v>177</v>
      </c>
      <c r="BR276" t="s">
        <v>177</v>
      </c>
      <c r="BS276" t="s">
        <v>177</v>
      </c>
      <c r="BT276">
        <f t="shared" si="58"/>
        <v>25</v>
      </c>
      <c r="BV276">
        <v>3</v>
      </c>
      <c r="BW276">
        <v>1</v>
      </c>
      <c r="BX276">
        <v>1</v>
      </c>
      <c r="BY276" t="s">
        <v>180</v>
      </c>
      <c r="BZ276" t="s">
        <v>180</v>
      </c>
      <c r="CA276" t="s">
        <v>177</v>
      </c>
      <c r="CB276" t="s">
        <v>177</v>
      </c>
      <c r="CC276" t="s">
        <v>179</v>
      </c>
      <c r="CD276" t="s">
        <v>177</v>
      </c>
      <c r="CE276" t="s">
        <v>181</v>
      </c>
      <c r="CF276" t="s">
        <v>175</v>
      </c>
      <c r="CG276">
        <v>1</v>
      </c>
      <c r="CH276" t="s">
        <v>183</v>
      </c>
      <c r="CI276" t="s">
        <v>185</v>
      </c>
      <c r="CJ276" t="s">
        <v>179</v>
      </c>
      <c r="CK276" t="s">
        <v>177</v>
      </c>
      <c r="CL276" t="s">
        <v>177</v>
      </c>
      <c r="CM276" t="s">
        <v>179</v>
      </c>
      <c r="CN276" t="s">
        <v>177</v>
      </c>
      <c r="CO276" t="s">
        <v>177</v>
      </c>
      <c r="CP276" t="s">
        <v>179</v>
      </c>
      <c r="CQ276" t="s">
        <v>177</v>
      </c>
      <c r="CR276" t="s">
        <v>177</v>
      </c>
      <c r="CS276" t="s">
        <v>177</v>
      </c>
      <c r="CW276" t="s">
        <v>175</v>
      </c>
      <c r="CX276" t="s">
        <v>186</v>
      </c>
      <c r="DA276" t="s">
        <v>187</v>
      </c>
      <c r="DB276" t="s">
        <v>186</v>
      </c>
      <c r="DC276" t="s">
        <v>177</v>
      </c>
      <c r="DD276" t="s">
        <v>177</v>
      </c>
      <c r="DE276" s="18">
        <f t="shared" si="59"/>
        <v>7</v>
      </c>
      <c r="DF276" s="23">
        <v>2</v>
      </c>
      <c r="DG276" s="26">
        <f t="shared" si="60"/>
        <v>14</v>
      </c>
      <c r="DH276" s="18" t="s">
        <v>177</v>
      </c>
      <c r="DI276" s="23">
        <v>3</v>
      </c>
      <c r="DJ276" s="26">
        <f t="shared" si="61"/>
        <v>0</v>
      </c>
      <c r="DK276" t="s">
        <v>177</v>
      </c>
      <c r="DL276" t="s">
        <v>177</v>
      </c>
      <c r="DM276" t="s">
        <v>177</v>
      </c>
      <c r="DN276" t="s">
        <v>177</v>
      </c>
      <c r="DO276" s="18">
        <f t="shared" si="57"/>
        <v>0</v>
      </c>
      <c r="DP276" s="23">
        <v>4</v>
      </c>
      <c r="DQ276" s="26">
        <f t="shared" si="62"/>
        <v>0</v>
      </c>
      <c r="DR276" t="s">
        <v>177</v>
      </c>
      <c r="DS276" s="18" t="s">
        <v>177</v>
      </c>
      <c r="DT276" s="23">
        <v>0.5</v>
      </c>
      <c r="DU276" s="26">
        <f t="shared" si="63"/>
        <v>0</v>
      </c>
      <c r="DV276" t="s">
        <v>177</v>
      </c>
      <c r="DW276" t="s">
        <v>179</v>
      </c>
      <c r="DX276" s="18">
        <f t="shared" si="64"/>
        <v>1</v>
      </c>
      <c r="DY276" s="23">
        <v>4</v>
      </c>
      <c r="DZ276" s="26">
        <f t="shared" si="65"/>
        <v>4</v>
      </c>
      <c r="EA276" t="s">
        <v>177</v>
      </c>
      <c r="EB276" s="18" t="s">
        <v>177</v>
      </c>
      <c r="EC276" s="23">
        <v>1</v>
      </c>
      <c r="ED276" s="26">
        <f t="shared" si="66"/>
        <v>0</v>
      </c>
      <c r="EE276" t="s">
        <v>177</v>
      </c>
      <c r="EF276" s="18" t="s">
        <v>177</v>
      </c>
      <c r="EG276" s="23">
        <v>1</v>
      </c>
      <c r="EH276" s="26">
        <f t="shared" si="67"/>
        <v>0</v>
      </c>
      <c r="EI276" t="s">
        <v>187</v>
      </c>
      <c r="EJ276" s="18" t="s">
        <v>187</v>
      </c>
      <c r="EK276" s="23">
        <v>0.5</v>
      </c>
      <c r="EL276" s="26">
        <f t="shared" si="68"/>
        <v>2</v>
      </c>
      <c r="EM276" t="s">
        <v>177</v>
      </c>
      <c r="EN276" s="18" t="s">
        <v>177</v>
      </c>
      <c r="EO276" s="23">
        <v>0</v>
      </c>
      <c r="EP276" s="3">
        <f t="shared" si="69"/>
        <v>20</v>
      </c>
      <c r="EQ276" s="29">
        <f t="shared" si="70"/>
        <v>12</v>
      </c>
      <c r="ER276">
        <v>1</v>
      </c>
      <c r="ES276" t="s">
        <v>316</v>
      </c>
      <c r="EV276" t="s">
        <v>187</v>
      </c>
      <c r="EW276">
        <v>1</v>
      </c>
      <c r="EX276">
        <v>1</v>
      </c>
      <c r="EY276">
        <v>1</v>
      </c>
      <c r="EZ276">
        <v>1</v>
      </c>
      <c r="FA276">
        <v>1</v>
      </c>
      <c r="FB276">
        <v>1</v>
      </c>
      <c r="FE276">
        <v>1</v>
      </c>
      <c r="FG276" t="s">
        <v>186</v>
      </c>
      <c r="FH276" t="s">
        <v>175</v>
      </c>
      <c r="FI276" t="s">
        <v>175</v>
      </c>
      <c r="FJ276" t="s">
        <v>186</v>
      </c>
      <c r="FK276" t="s">
        <v>179</v>
      </c>
      <c r="FL276" t="s">
        <v>175</v>
      </c>
      <c r="FO276" t="s">
        <v>190</v>
      </c>
      <c r="FP276" t="s">
        <v>191</v>
      </c>
      <c r="FQ276" t="s">
        <v>191</v>
      </c>
      <c r="FR276" t="s">
        <v>191</v>
      </c>
      <c r="FS276" t="s">
        <v>191</v>
      </c>
      <c r="FT276" t="s">
        <v>191</v>
      </c>
      <c r="FU276" t="s">
        <v>191</v>
      </c>
      <c r="FV276" t="s">
        <v>191</v>
      </c>
      <c r="FW276" t="s">
        <v>191</v>
      </c>
      <c r="FX276" t="s">
        <v>191</v>
      </c>
      <c r="FY276">
        <v>0</v>
      </c>
      <c r="FZ276" t="s">
        <v>177</v>
      </c>
      <c r="GA276" t="s">
        <v>3090</v>
      </c>
      <c r="GB276" t="s">
        <v>3091</v>
      </c>
      <c r="GC276" t="s">
        <v>3092</v>
      </c>
      <c r="GD276" t="s">
        <v>3093</v>
      </c>
      <c r="GE276" t="s">
        <v>2002</v>
      </c>
      <c r="GX276">
        <v>39796065</v>
      </c>
      <c r="GY276" t="s">
        <v>3094</v>
      </c>
      <c r="GZ276" t="s">
        <v>3095</v>
      </c>
      <c r="HB276">
        <v>276</v>
      </c>
    </row>
    <row r="277" spans="1:210" x14ac:dyDescent="0.25">
      <c r="A277" t="s">
        <v>3096</v>
      </c>
      <c r="B277" t="s">
        <v>3097</v>
      </c>
      <c r="F277" t="s">
        <v>818</v>
      </c>
      <c r="G277" t="s">
        <v>349</v>
      </c>
      <c r="H277" t="s">
        <v>169</v>
      </c>
      <c r="I277" t="s">
        <v>170</v>
      </c>
      <c r="J277" t="s">
        <v>819</v>
      </c>
      <c r="K277" t="s">
        <v>3098</v>
      </c>
      <c r="L277" t="s">
        <v>3099</v>
      </c>
      <c r="M277">
        <v>1</v>
      </c>
      <c r="N277">
        <v>1</v>
      </c>
      <c r="O277">
        <v>3</v>
      </c>
      <c r="P277" t="s">
        <v>232</v>
      </c>
      <c r="Q277" t="s">
        <v>175</v>
      </c>
      <c r="R277" t="s">
        <v>186</v>
      </c>
      <c r="S277" t="s">
        <v>186</v>
      </c>
      <c r="T277" t="s">
        <v>179</v>
      </c>
      <c r="U277">
        <v>0</v>
      </c>
      <c r="V277">
        <v>0</v>
      </c>
      <c r="W277">
        <v>1</v>
      </c>
      <c r="X277">
        <v>2</v>
      </c>
      <c r="Y277" t="s">
        <v>3377</v>
      </c>
      <c r="Z277" t="s">
        <v>177</v>
      </c>
      <c r="AA277" t="s">
        <v>179</v>
      </c>
      <c r="AB277" t="s">
        <v>179</v>
      </c>
      <c r="AC277" t="s">
        <v>177</v>
      </c>
      <c r="AD277" t="s">
        <v>177</v>
      </c>
      <c r="AE277" t="s">
        <v>177</v>
      </c>
      <c r="AF277" t="s">
        <v>177</v>
      </c>
      <c r="AG277" t="s">
        <v>177</v>
      </c>
      <c r="AH277" t="s">
        <v>177</v>
      </c>
      <c r="AI277" t="s">
        <v>177</v>
      </c>
      <c r="AJ277" t="s">
        <v>177</v>
      </c>
      <c r="AK277" t="s">
        <v>179</v>
      </c>
      <c r="AL277" t="s">
        <v>177</v>
      </c>
      <c r="AM277" t="s">
        <v>177</v>
      </c>
      <c r="AN277" t="s">
        <v>177</v>
      </c>
      <c r="AO277" t="s">
        <v>177</v>
      </c>
      <c r="AP277" t="s">
        <v>177</v>
      </c>
      <c r="AQ277" t="s">
        <v>177</v>
      </c>
      <c r="AR277" t="s">
        <v>179</v>
      </c>
      <c r="AS277" t="s">
        <v>314</v>
      </c>
      <c r="AT277">
        <v>0</v>
      </c>
      <c r="BE277" t="s">
        <v>181</v>
      </c>
      <c r="BF277" t="s">
        <v>177</v>
      </c>
      <c r="BG277" t="s">
        <v>177</v>
      </c>
      <c r="BH277" t="s">
        <v>177</v>
      </c>
      <c r="BI277" t="s">
        <v>177</v>
      </c>
      <c r="BJ277" t="s">
        <v>177</v>
      </c>
      <c r="BK277" t="s">
        <v>177</v>
      </c>
      <c r="BL277" t="s">
        <v>175</v>
      </c>
      <c r="BM277" t="s">
        <v>177</v>
      </c>
      <c r="BN277" t="s">
        <v>177</v>
      </c>
      <c r="BO277" t="s">
        <v>177</v>
      </c>
      <c r="BP277" t="s">
        <v>186</v>
      </c>
      <c r="BQ277" t="s">
        <v>177</v>
      </c>
      <c r="BR277" t="s">
        <v>177</v>
      </c>
      <c r="BS277" t="s">
        <v>177</v>
      </c>
      <c r="BT277">
        <f t="shared" si="58"/>
        <v>25</v>
      </c>
      <c r="BV277">
        <v>3</v>
      </c>
      <c r="BW277">
        <v>1</v>
      </c>
      <c r="BX277">
        <v>1</v>
      </c>
      <c r="BY277" t="s">
        <v>186</v>
      </c>
      <c r="BZ277" t="s">
        <v>186</v>
      </c>
      <c r="CA277" t="s">
        <v>177</v>
      </c>
      <c r="CB277" t="s">
        <v>177</v>
      </c>
      <c r="CC277" t="s">
        <v>179</v>
      </c>
      <c r="CD277" t="s">
        <v>177</v>
      </c>
      <c r="CE277" t="s">
        <v>186</v>
      </c>
      <c r="CF277" t="s">
        <v>186</v>
      </c>
      <c r="CG277">
        <v>1</v>
      </c>
      <c r="CH277" t="s">
        <v>220</v>
      </c>
      <c r="CI277" t="s">
        <v>2503</v>
      </c>
      <c r="CJ277" t="s">
        <v>179</v>
      </c>
      <c r="CK277" t="s">
        <v>179</v>
      </c>
      <c r="CL277" t="s">
        <v>177</v>
      </c>
      <c r="CM277" t="s">
        <v>179</v>
      </c>
      <c r="CN277" t="s">
        <v>177</v>
      </c>
      <c r="CO277" t="s">
        <v>177</v>
      </c>
      <c r="CP277" t="s">
        <v>177</v>
      </c>
      <c r="CQ277" t="s">
        <v>177</v>
      </c>
      <c r="CR277" t="s">
        <v>177</v>
      </c>
      <c r="CS277" t="s">
        <v>177</v>
      </c>
      <c r="CW277" t="s">
        <v>175</v>
      </c>
      <c r="CX277" t="s">
        <v>186</v>
      </c>
      <c r="DA277" t="s">
        <v>187</v>
      </c>
      <c r="DB277" t="s">
        <v>175</v>
      </c>
      <c r="DC277" t="s">
        <v>177</v>
      </c>
      <c r="DD277" t="s">
        <v>177</v>
      </c>
      <c r="DE277" s="18">
        <f t="shared" si="59"/>
        <v>6</v>
      </c>
      <c r="DF277" s="23">
        <v>2</v>
      </c>
      <c r="DG277" s="26">
        <f t="shared" si="60"/>
        <v>12</v>
      </c>
      <c r="DH277" s="18" t="s">
        <v>177</v>
      </c>
      <c r="DI277" s="23">
        <v>3</v>
      </c>
      <c r="DJ277" s="26">
        <f t="shared" si="61"/>
        <v>0</v>
      </c>
      <c r="DK277" t="s">
        <v>177</v>
      </c>
      <c r="DL277" t="s">
        <v>177</v>
      </c>
      <c r="DM277" t="s">
        <v>177</v>
      </c>
      <c r="DN277" t="s">
        <v>177</v>
      </c>
      <c r="DO277" s="18">
        <f t="shared" si="57"/>
        <v>0</v>
      </c>
      <c r="DP277" s="23">
        <v>4</v>
      </c>
      <c r="DQ277" s="26">
        <f t="shared" si="62"/>
        <v>0</v>
      </c>
      <c r="DR277" t="s">
        <v>177</v>
      </c>
      <c r="DS277" s="18" t="s">
        <v>177</v>
      </c>
      <c r="DT277" s="23">
        <v>0.5</v>
      </c>
      <c r="DU277" s="26">
        <f t="shared" si="63"/>
        <v>0</v>
      </c>
      <c r="DV277" t="s">
        <v>177</v>
      </c>
      <c r="DW277" t="s">
        <v>175</v>
      </c>
      <c r="DX277" s="18">
        <f t="shared" si="64"/>
        <v>2</v>
      </c>
      <c r="DY277" s="23">
        <v>4</v>
      </c>
      <c r="DZ277" s="26">
        <f t="shared" si="65"/>
        <v>8</v>
      </c>
      <c r="EA277" t="s">
        <v>177</v>
      </c>
      <c r="EB277" s="18" t="s">
        <v>177</v>
      </c>
      <c r="EC277" s="23">
        <v>1</v>
      </c>
      <c r="ED277" s="26">
        <f t="shared" si="66"/>
        <v>0</v>
      </c>
      <c r="EE277" t="s">
        <v>177</v>
      </c>
      <c r="EF277" s="18" t="s">
        <v>177</v>
      </c>
      <c r="EG277" s="23">
        <v>1</v>
      </c>
      <c r="EH277" s="26">
        <f t="shared" si="67"/>
        <v>0</v>
      </c>
      <c r="EI277" t="s">
        <v>188</v>
      </c>
      <c r="EJ277" s="18" t="s">
        <v>188</v>
      </c>
      <c r="EK277" s="23">
        <v>0.5</v>
      </c>
      <c r="EL277" s="26">
        <f t="shared" si="68"/>
        <v>2.5</v>
      </c>
      <c r="EM277" t="s">
        <v>177</v>
      </c>
      <c r="EN277" s="18" t="s">
        <v>177</v>
      </c>
      <c r="EO277" s="23">
        <v>0</v>
      </c>
      <c r="EP277" s="3">
        <f t="shared" si="69"/>
        <v>22.5</v>
      </c>
      <c r="EQ277" s="29">
        <f t="shared" si="70"/>
        <v>13</v>
      </c>
      <c r="ER277">
        <v>1</v>
      </c>
      <c r="ES277" t="s">
        <v>189</v>
      </c>
      <c r="EV277" t="s">
        <v>188</v>
      </c>
      <c r="EW277">
        <v>1</v>
      </c>
      <c r="EX277">
        <v>1</v>
      </c>
      <c r="EY277">
        <v>1</v>
      </c>
      <c r="EZ277">
        <v>1</v>
      </c>
      <c r="FA277">
        <v>1</v>
      </c>
      <c r="FB277">
        <v>1</v>
      </c>
      <c r="FE277">
        <v>1</v>
      </c>
      <c r="FG277" t="s">
        <v>175</v>
      </c>
      <c r="FH277" t="s">
        <v>186</v>
      </c>
      <c r="FI277" t="s">
        <v>187</v>
      </c>
      <c r="FJ277" t="s">
        <v>188</v>
      </c>
      <c r="FK277" t="s">
        <v>179</v>
      </c>
      <c r="FL277" t="s">
        <v>177</v>
      </c>
      <c r="FO277" t="s">
        <v>190</v>
      </c>
      <c r="FP277" t="s">
        <v>191</v>
      </c>
      <c r="FQ277" t="s">
        <v>191</v>
      </c>
      <c r="FR277" t="s">
        <v>191</v>
      </c>
      <c r="FS277" t="s">
        <v>191</v>
      </c>
      <c r="FT277" t="s">
        <v>191</v>
      </c>
      <c r="FU277" t="s">
        <v>191</v>
      </c>
      <c r="FV277" t="s">
        <v>191</v>
      </c>
      <c r="FW277" t="s">
        <v>191</v>
      </c>
      <c r="FX277" t="s">
        <v>191</v>
      </c>
      <c r="FY277">
        <v>0</v>
      </c>
      <c r="FZ277" t="s">
        <v>175</v>
      </c>
      <c r="GA277" t="s">
        <v>3100</v>
      </c>
      <c r="GB277" t="s">
        <v>3101</v>
      </c>
      <c r="GC277" t="s">
        <v>3102</v>
      </c>
      <c r="GD277" t="s">
        <v>2974</v>
      </c>
      <c r="GE277" t="s">
        <v>3103</v>
      </c>
      <c r="GX277">
        <v>39796068</v>
      </c>
      <c r="GY277" t="s">
        <v>3104</v>
      </c>
      <c r="GZ277" t="s">
        <v>3105</v>
      </c>
      <c r="HB277">
        <v>277</v>
      </c>
    </row>
    <row r="278" spans="1:210" x14ac:dyDescent="0.25">
      <c r="A278" t="s">
        <v>3106</v>
      </c>
      <c r="B278" t="s">
        <v>3107</v>
      </c>
      <c r="F278" t="s">
        <v>818</v>
      </c>
      <c r="G278" t="s">
        <v>168</v>
      </c>
      <c r="H278" t="s">
        <v>169</v>
      </c>
      <c r="I278" t="s">
        <v>170</v>
      </c>
      <c r="J278" t="s">
        <v>842</v>
      </c>
      <c r="K278" t="s">
        <v>3108</v>
      </c>
      <c r="L278" t="s">
        <v>3109</v>
      </c>
      <c r="M278">
        <v>1</v>
      </c>
      <c r="N278">
        <v>1</v>
      </c>
      <c r="O278">
        <v>2</v>
      </c>
      <c r="P278" t="s">
        <v>264</v>
      </c>
      <c r="Q278" t="s">
        <v>186</v>
      </c>
      <c r="R278" t="s">
        <v>175</v>
      </c>
      <c r="S278" t="s">
        <v>175</v>
      </c>
      <c r="T278" t="s">
        <v>177</v>
      </c>
      <c r="U278">
        <v>0</v>
      </c>
      <c r="V278">
        <v>0</v>
      </c>
      <c r="W278">
        <v>1</v>
      </c>
      <c r="X278">
        <v>2</v>
      </c>
      <c r="Y278" t="s">
        <v>3377</v>
      </c>
      <c r="Z278" t="s">
        <v>177</v>
      </c>
      <c r="AA278" t="s">
        <v>179</v>
      </c>
      <c r="AB278" t="s">
        <v>179</v>
      </c>
      <c r="AC278" t="s">
        <v>177</v>
      </c>
      <c r="AD278" t="s">
        <v>177</v>
      </c>
      <c r="AE278" t="s">
        <v>177</v>
      </c>
      <c r="AF278" t="s">
        <v>177</v>
      </c>
      <c r="AG278" t="s">
        <v>177</v>
      </c>
      <c r="AH278" t="s">
        <v>177</v>
      </c>
      <c r="AI278" t="s">
        <v>177</v>
      </c>
      <c r="AJ278" t="s">
        <v>177</v>
      </c>
      <c r="AK278" t="s">
        <v>179</v>
      </c>
      <c r="AL278" t="s">
        <v>177</v>
      </c>
      <c r="AM278" t="s">
        <v>177</v>
      </c>
      <c r="AN278" t="s">
        <v>177</v>
      </c>
      <c r="AO278" t="s">
        <v>177</v>
      </c>
      <c r="AP278" t="s">
        <v>177</v>
      </c>
      <c r="AQ278" t="s">
        <v>177</v>
      </c>
      <c r="AR278" t="s">
        <v>179</v>
      </c>
      <c r="AS278" t="s">
        <v>180</v>
      </c>
      <c r="AT278">
        <v>0</v>
      </c>
      <c r="BE278" t="s">
        <v>314</v>
      </c>
      <c r="BF278" t="s">
        <v>177</v>
      </c>
      <c r="BG278" t="s">
        <v>177</v>
      </c>
      <c r="BH278" t="s">
        <v>177</v>
      </c>
      <c r="BI278" t="s">
        <v>177</v>
      </c>
      <c r="BJ278" t="s">
        <v>177</v>
      </c>
      <c r="BK278" t="s">
        <v>177</v>
      </c>
      <c r="BL278" t="s">
        <v>175</v>
      </c>
      <c r="BM278" t="s">
        <v>177</v>
      </c>
      <c r="BN278" t="s">
        <v>177</v>
      </c>
      <c r="BO278" t="s">
        <v>177</v>
      </c>
      <c r="BP278" t="s">
        <v>186</v>
      </c>
      <c r="BQ278" t="s">
        <v>177</v>
      </c>
      <c r="BR278" t="s">
        <v>177</v>
      </c>
      <c r="BS278" t="s">
        <v>177</v>
      </c>
      <c r="BT278">
        <f t="shared" si="58"/>
        <v>30</v>
      </c>
      <c r="BV278">
        <v>3</v>
      </c>
      <c r="BW278">
        <v>1</v>
      </c>
      <c r="BX278">
        <v>1</v>
      </c>
      <c r="BY278" t="s">
        <v>314</v>
      </c>
      <c r="BZ278" t="s">
        <v>180</v>
      </c>
      <c r="CA278" t="s">
        <v>181</v>
      </c>
      <c r="CB278" t="s">
        <v>175</v>
      </c>
      <c r="CC278" t="s">
        <v>177</v>
      </c>
      <c r="CD278" t="s">
        <v>177</v>
      </c>
      <c r="CE278" t="s">
        <v>177</v>
      </c>
      <c r="CF278" t="s">
        <v>179</v>
      </c>
      <c r="CG278">
        <v>1</v>
      </c>
      <c r="CH278" t="s">
        <v>3110</v>
      </c>
      <c r="CI278" t="s">
        <v>185</v>
      </c>
      <c r="CJ278" t="s">
        <v>179</v>
      </c>
      <c r="CK278" t="s">
        <v>177</v>
      </c>
      <c r="CL278" t="s">
        <v>177</v>
      </c>
      <c r="CM278" t="s">
        <v>179</v>
      </c>
      <c r="CN278" t="s">
        <v>177</v>
      </c>
      <c r="CO278" t="s">
        <v>177</v>
      </c>
      <c r="CP278" t="s">
        <v>179</v>
      </c>
      <c r="CQ278" t="s">
        <v>177</v>
      </c>
      <c r="CR278" t="s">
        <v>177</v>
      </c>
      <c r="CS278" t="s">
        <v>177</v>
      </c>
      <c r="CW278" t="s">
        <v>175</v>
      </c>
      <c r="CX278" t="s">
        <v>186</v>
      </c>
      <c r="DA278" t="s">
        <v>187</v>
      </c>
      <c r="DB278" t="s">
        <v>186</v>
      </c>
      <c r="DC278" t="s">
        <v>177</v>
      </c>
      <c r="DD278" t="s">
        <v>177</v>
      </c>
      <c r="DE278" s="18">
        <f t="shared" si="59"/>
        <v>7</v>
      </c>
      <c r="DF278" s="23">
        <v>2</v>
      </c>
      <c r="DG278" s="26">
        <f t="shared" si="60"/>
        <v>14</v>
      </c>
      <c r="DH278" s="18" t="s">
        <v>177</v>
      </c>
      <c r="DI278" s="23">
        <v>3</v>
      </c>
      <c r="DJ278" s="26">
        <f t="shared" si="61"/>
        <v>0</v>
      </c>
      <c r="DK278" t="s">
        <v>177</v>
      </c>
      <c r="DL278" t="s">
        <v>177</v>
      </c>
      <c r="DM278" t="s">
        <v>177</v>
      </c>
      <c r="DN278" t="s">
        <v>177</v>
      </c>
      <c r="DO278" s="18">
        <f t="shared" si="57"/>
        <v>0</v>
      </c>
      <c r="DP278" s="23">
        <v>4</v>
      </c>
      <c r="DQ278" s="26">
        <f t="shared" si="62"/>
        <v>0</v>
      </c>
      <c r="DR278" t="s">
        <v>177</v>
      </c>
      <c r="DS278" s="18" t="s">
        <v>177</v>
      </c>
      <c r="DT278" s="23">
        <v>0.5</v>
      </c>
      <c r="DU278" s="26">
        <f t="shared" si="63"/>
        <v>0</v>
      </c>
      <c r="DV278" t="s">
        <v>175</v>
      </c>
      <c r="DW278" t="s">
        <v>175</v>
      </c>
      <c r="DX278" s="18">
        <f t="shared" si="64"/>
        <v>4</v>
      </c>
      <c r="DY278" s="23">
        <v>4</v>
      </c>
      <c r="DZ278" s="26">
        <f t="shared" si="65"/>
        <v>16</v>
      </c>
      <c r="EA278" t="s">
        <v>177</v>
      </c>
      <c r="EB278" s="18" t="s">
        <v>177</v>
      </c>
      <c r="EC278" s="23">
        <v>1</v>
      </c>
      <c r="ED278" s="26">
        <f t="shared" si="66"/>
        <v>0</v>
      </c>
      <c r="EE278" t="s">
        <v>177</v>
      </c>
      <c r="EF278" s="18" t="s">
        <v>177</v>
      </c>
      <c r="EG278" s="23">
        <v>1</v>
      </c>
      <c r="EH278" s="26">
        <f t="shared" si="67"/>
        <v>0</v>
      </c>
      <c r="EI278" t="s">
        <v>188</v>
      </c>
      <c r="EJ278" s="18" t="s">
        <v>188</v>
      </c>
      <c r="EK278" s="23">
        <v>0.5</v>
      </c>
      <c r="EL278" s="26">
        <f t="shared" si="68"/>
        <v>2.5</v>
      </c>
      <c r="EM278" t="s">
        <v>177</v>
      </c>
      <c r="EN278" s="18" t="s">
        <v>177</v>
      </c>
      <c r="EO278" s="23">
        <v>0</v>
      </c>
      <c r="EP278" s="3">
        <f t="shared" si="69"/>
        <v>32.5</v>
      </c>
      <c r="EQ278" s="29">
        <f t="shared" si="70"/>
        <v>16</v>
      </c>
      <c r="ER278">
        <v>1</v>
      </c>
      <c r="ES278" t="s">
        <v>189</v>
      </c>
      <c r="EV278" t="s">
        <v>235</v>
      </c>
      <c r="EW278">
        <v>1</v>
      </c>
      <c r="EX278">
        <v>1</v>
      </c>
      <c r="EY278">
        <v>1</v>
      </c>
      <c r="EZ278">
        <v>2</v>
      </c>
      <c r="FA278">
        <v>1</v>
      </c>
      <c r="FB278">
        <v>1</v>
      </c>
      <c r="FE278">
        <v>1</v>
      </c>
      <c r="FG278" t="s">
        <v>175</v>
      </c>
      <c r="FH278" t="s">
        <v>186</v>
      </c>
      <c r="FI278" t="s">
        <v>187</v>
      </c>
      <c r="FJ278" t="s">
        <v>187</v>
      </c>
      <c r="FK278" t="s">
        <v>175</v>
      </c>
      <c r="FL278" t="s">
        <v>186</v>
      </c>
      <c r="FO278" t="s">
        <v>190</v>
      </c>
      <c r="FP278" t="s">
        <v>191</v>
      </c>
      <c r="FQ278" t="s">
        <v>190</v>
      </c>
      <c r="FR278" t="s">
        <v>191</v>
      </c>
      <c r="FS278" t="s">
        <v>191</v>
      </c>
      <c r="FT278" t="s">
        <v>191</v>
      </c>
      <c r="FU278" t="s">
        <v>191</v>
      </c>
      <c r="FV278" t="s">
        <v>191</v>
      </c>
      <c r="FW278" t="s">
        <v>191</v>
      </c>
      <c r="FX278" t="s">
        <v>191</v>
      </c>
      <c r="FY278">
        <v>0</v>
      </c>
      <c r="FZ278" t="s">
        <v>177</v>
      </c>
      <c r="GA278" t="s">
        <v>3111</v>
      </c>
      <c r="GB278" t="s">
        <v>3112</v>
      </c>
      <c r="GC278" t="s">
        <v>3113</v>
      </c>
      <c r="GD278" t="s">
        <v>1969</v>
      </c>
      <c r="GE278" t="s">
        <v>212</v>
      </c>
      <c r="GX278">
        <v>39796072</v>
      </c>
      <c r="GY278" t="s">
        <v>3114</v>
      </c>
      <c r="GZ278" t="s">
        <v>3115</v>
      </c>
      <c r="HB278">
        <v>278</v>
      </c>
    </row>
    <row r="279" spans="1:210" x14ac:dyDescent="0.25">
      <c r="A279" t="s">
        <v>3116</v>
      </c>
      <c r="B279" t="s">
        <v>3117</v>
      </c>
      <c r="F279" t="s">
        <v>818</v>
      </c>
      <c r="G279" t="s">
        <v>349</v>
      </c>
      <c r="H279" t="s">
        <v>169</v>
      </c>
      <c r="I279" t="s">
        <v>170</v>
      </c>
      <c r="J279" t="s">
        <v>819</v>
      </c>
      <c r="K279" t="s">
        <v>3118</v>
      </c>
      <c r="L279" t="s">
        <v>3119</v>
      </c>
      <c r="M279">
        <v>1</v>
      </c>
      <c r="N279">
        <v>1</v>
      </c>
      <c r="O279">
        <v>2</v>
      </c>
      <c r="P279" t="s">
        <v>183</v>
      </c>
      <c r="Q279" t="s">
        <v>179</v>
      </c>
      <c r="R279" t="s">
        <v>187</v>
      </c>
      <c r="S279" t="s">
        <v>188</v>
      </c>
      <c r="T279" t="s">
        <v>177</v>
      </c>
      <c r="U279">
        <v>0</v>
      </c>
      <c r="V279">
        <v>0</v>
      </c>
      <c r="W279">
        <v>1</v>
      </c>
      <c r="X279">
        <v>2</v>
      </c>
      <c r="Y279" t="s">
        <v>3356</v>
      </c>
      <c r="Z279" t="s">
        <v>177</v>
      </c>
      <c r="AA279" t="s">
        <v>179</v>
      </c>
      <c r="AB279" t="s">
        <v>179</v>
      </c>
      <c r="AC279" t="s">
        <v>177</v>
      </c>
      <c r="AD279" t="s">
        <v>177</v>
      </c>
      <c r="AE279" t="s">
        <v>177</v>
      </c>
      <c r="AF279" t="s">
        <v>177</v>
      </c>
      <c r="AG279" t="s">
        <v>177</v>
      </c>
      <c r="AH279" t="s">
        <v>177</v>
      </c>
      <c r="AI279" t="s">
        <v>177</v>
      </c>
      <c r="AJ279" t="s">
        <v>177</v>
      </c>
      <c r="AK279" t="s">
        <v>177</v>
      </c>
      <c r="AL279" t="s">
        <v>177</v>
      </c>
      <c r="AM279" t="s">
        <v>179</v>
      </c>
      <c r="AN279" t="s">
        <v>177</v>
      </c>
      <c r="AO279" t="s">
        <v>177</v>
      </c>
      <c r="AP279" t="s">
        <v>177</v>
      </c>
      <c r="AQ279" t="s">
        <v>177</v>
      </c>
      <c r="AR279" t="s">
        <v>179</v>
      </c>
      <c r="AS279" t="s">
        <v>204</v>
      </c>
      <c r="AT279">
        <v>0</v>
      </c>
      <c r="BE279" t="s">
        <v>180</v>
      </c>
      <c r="BF279" t="s">
        <v>177</v>
      </c>
      <c r="BG279" t="s">
        <v>177</v>
      </c>
      <c r="BH279" t="s">
        <v>177</v>
      </c>
      <c r="BI279" t="s">
        <v>177</v>
      </c>
      <c r="BJ279" t="s">
        <v>177</v>
      </c>
      <c r="BK279" t="s">
        <v>177</v>
      </c>
      <c r="BL279" t="s">
        <v>186</v>
      </c>
      <c r="BM279" t="s">
        <v>175</v>
      </c>
      <c r="BN279" t="s">
        <v>177</v>
      </c>
      <c r="BO279" t="s">
        <v>177</v>
      </c>
      <c r="BP279" t="s">
        <v>188</v>
      </c>
      <c r="BQ279" t="s">
        <v>177</v>
      </c>
      <c r="BR279" t="s">
        <v>177</v>
      </c>
      <c r="BS279" t="s">
        <v>177</v>
      </c>
      <c r="BT279">
        <f t="shared" si="58"/>
        <v>40</v>
      </c>
      <c r="BV279">
        <v>3</v>
      </c>
      <c r="BW279">
        <v>1</v>
      </c>
      <c r="BX279">
        <v>1</v>
      </c>
      <c r="BY279" t="s">
        <v>314</v>
      </c>
      <c r="BZ279" t="s">
        <v>314</v>
      </c>
      <c r="CA279" t="s">
        <v>175</v>
      </c>
      <c r="CB279" t="s">
        <v>177</v>
      </c>
      <c r="CC279" t="s">
        <v>179</v>
      </c>
      <c r="CD279" t="s">
        <v>177</v>
      </c>
      <c r="CE279" t="s">
        <v>205</v>
      </c>
      <c r="CF279" t="s">
        <v>187</v>
      </c>
      <c r="CG279">
        <v>1</v>
      </c>
      <c r="CH279" t="s">
        <v>376</v>
      </c>
      <c r="CI279" t="s">
        <v>185</v>
      </c>
      <c r="CJ279" t="s">
        <v>179</v>
      </c>
      <c r="CK279" t="s">
        <v>177</v>
      </c>
      <c r="CL279" t="s">
        <v>177</v>
      </c>
      <c r="CM279" t="s">
        <v>179</v>
      </c>
      <c r="CN279" t="s">
        <v>177</v>
      </c>
      <c r="CO279" t="s">
        <v>177</v>
      </c>
      <c r="CP279" t="s">
        <v>179</v>
      </c>
      <c r="CQ279" t="s">
        <v>177</v>
      </c>
      <c r="CR279" t="s">
        <v>177</v>
      </c>
      <c r="CS279" t="s">
        <v>177</v>
      </c>
      <c r="CW279" t="s">
        <v>186</v>
      </c>
      <c r="CX279" t="s">
        <v>186</v>
      </c>
      <c r="DA279" t="s">
        <v>186</v>
      </c>
      <c r="DB279" t="s">
        <v>187</v>
      </c>
      <c r="DC279" t="s">
        <v>177</v>
      </c>
      <c r="DD279" t="s">
        <v>177</v>
      </c>
      <c r="DE279" s="18">
        <f t="shared" si="59"/>
        <v>7</v>
      </c>
      <c r="DF279" s="23">
        <v>2</v>
      </c>
      <c r="DG279" s="26">
        <f t="shared" si="60"/>
        <v>14</v>
      </c>
      <c r="DH279" s="18" t="s">
        <v>177</v>
      </c>
      <c r="DI279" s="23">
        <v>3</v>
      </c>
      <c r="DJ279" s="26">
        <f t="shared" si="61"/>
        <v>0</v>
      </c>
      <c r="DK279" t="s">
        <v>177</v>
      </c>
      <c r="DL279" t="s">
        <v>177</v>
      </c>
      <c r="DM279" t="s">
        <v>177</v>
      </c>
      <c r="DN279" t="s">
        <v>177</v>
      </c>
      <c r="DO279" s="18">
        <f t="shared" si="57"/>
        <v>0</v>
      </c>
      <c r="DP279" s="23">
        <v>4</v>
      </c>
      <c r="DQ279" s="26">
        <f t="shared" si="62"/>
        <v>0</v>
      </c>
      <c r="DR279" t="s">
        <v>177</v>
      </c>
      <c r="DS279" s="18" t="s">
        <v>177</v>
      </c>
      <c r="DT279" s="23">
        <v>0.5</v>
      </c>
      <c r="DU279" s="26">
        <f t="shared" si="63"/>
        <v>0</v>
      </c>
      <c r="DV279" t="s">
        <v>177</v>
      </c>
      <c r="DW279" t="s">
        <v>175</v>
      </c>
      <c r="DX279" s="18">
        <f t="shared" si="64"/>
        <v>2</v>
      </c>
      <c r="DY279" s="23">
        <v>4</v>
      </c>
      <c r="DZ279" s="26">
        <f t="shared" si="65"/>
        <v>8</v>
      </c>
      <c r="EA279" t="s">
        <v>177</v>
      </c>
      <c r="EB279" s="18" t="s">
        <v>177</v>
      </c>
      <c r="EC279" s="23">
        <v>1</v>
      </c>
      <c r="ED279" s="26">
        <f t="shared" si="66"/>
        <v>0</v>
      </c>
      <c r="EE279" t="s">
        <v>177</v>
      </c>
      <c r="EF279" s="18" t="s">
        <v>177</v>
      </c>
      <c r="EG279" s="23">
        <v>1</v>
      </c>
      <c r="EH279" s="26">
        <f t="shared" si="67"/>
        <v>0</v>
      </c>
      <c r="EI279" t="s">
        <v>188</v>
      </c>
      <c r="EJ279" s="18" t="s">
        <v>188</v>
      </c>
      <c r="EK279" s="23">
        <v>0.5</v>
      </c>
      <c r="EL279" s="26">
        <f t="shared" si="68"/>
        <v>2.5</v>
      </c>
      <c r="EM279" t="s">
        <v>177</v>
      </c>
      <c r="EN279" s="18" t="s">
        <v>177</v>
      </c>
      <c r="EO279" s="23">
        <v>0</v>
      </c>
      <c r="EP279" s="3">
        <f t="shared" si="69"/>
        <v>24.5</v>
      </c>
      <c r="EQ279" s="29">
        <f t="shared" si="70"/>
        <v>14</v>
      </c>
      <c r="ER279">
        <v>1</v>
      </c>
      <c r="ES279" t="s">
        <v>316</v>
      </c>
      <c r="EV279" t="s">
        <v>235</v>
      </c>
      <c r="EW279">
        <v>1</v>
      </c>
      <c r="EX279">
        <v>1</v>
      </c>
      <c r="EY279">
        <v>1</v>
      </c>
      <c r="EZ279">
        <v>2</v>
      </c>
      <c r="FA279">
        <v>1</v>
      </c>
      <c r="FB279">
        <v>2</v>
      </c>
      <c r="FE279">
        <v>1</v>
      </c>
      <c r="FG279" t="s">
        <v>175</v>
      </c>
      <c r="FH279" t="s">
        <v>186</v>
      </c>
      <c r="FI279" t="s">
        <v>187</v>
      </c>
      <c r="FJ279" t="s">
        <v>186</v>
      </c>
      <c r="FK279" t="s">
        <v>179</v>
      </c>
      <c r="FL279" t="s">
        <v>179</v>
      </c>
      <c r="FO279" t="s">
        <v>190</v>
      </c>
      <c r="FP279" t="s">
        <v>191</v>
      </c>
      <c r="FQ279" t="s">
        <v>191</v>
      </c>
      <c r="FR279" t="s">
        <v>191</v>
      </c>
      <c r="FS279" t="s">
        <v>191</v>
      </c>
      <c r="FT279" t="s">
        <v>191</v>
      </c>
      <c r="FU279" t="s">
        <v>191</v>
      </c>
      <c r="FV279" t="s">
        <v>191</v>
      </c>
      <c r="FW279" t="s">
        <v>191</v>
      </c>
      <c r="FX279" t="s">
        <v>191</v>
      </c>
      <c r="FY279">
        <v>0</v>
      </c>
      <c r="FZ279" t="s">
        <v>177</v>
      </c>
      <c r="GA279" t="s">
        <v>3120</v>
      </c>
      <c r="GB279" t="s">
        <v>3121</v>
      </c>
      <c r="GC279" t="s">
        <v>3122</v>
      </c>
      <c r="GD279" t="s">
        <v>1065</v>
      </c>
      <c r="GE279" t="s">
        <v>3123</v>
      </c>
      <c r="GX279">
        <v>39796077</v>
      </c>
      <c r="GY279" t="s">
        <v>3124</v>
      </c>
      <c r="GZ279" t="s">
        <v>3125</v>
      </c>
      <c r="HB279">
        <v>279</v>
      </c>
    </row>
    <row r="280" spans="1:210" x14ac:dyDescent="0.25">
      <c r="A280" t="s">
        <v>3126</v>
      </c>
      <c r="B280" t="s">
        <v>3127</v>
      </c>
      <c r="F280" t="s">
        <v>818</v>
      </c>
      <c r="G280" t="s">
        <v>1859</v>
      </c>
      <c r="H280" t="s">
        <v>169</v>
      </c>
      <c r="I280" t="s">
        <v>170</v>
      </c>
      <c r="J280" t="s">
        <v>819</v>
      </c>
      <c r="K280" t="s">
        <v>3128</v>
      </c>
      <c r="L280" t="s">
        <v>3129</v>
      </c>
      <c r="M280">
        <v>2</v>
      </c>
      <c r="N280">
        <v>2</v>
      </c>
      <c r="O280">
        <v>2</v>
      </c>
      <c r="P280" t="s">
        <v>264</v>
      </c>
      <c r="Q280" t="s">
        <v>179</v>
      </c>
      <c r="R280" t="s">
        <v>186</v>
      </c>
      <c r="S280" t="s">
        <v>186</v>
      </c>
      <c r="T280" t="s">
        <v>177</v>
      </c>
      <c r="U280">
        <v>0</v>
      </c>
      <c r="V280">
        <v>0</v>
      </c>
      <c r="W280">
        <v>1</v>
      </c>
      <c r="X280">
        <v>2</v>
      </c>
      <c r="Y280" t="s">
        <v>3357</v>
      </c>
      <c r="Z280" t="s">
        <v>177</v>
      </c>
      <c r="AA280" t="s">
        <v>179</v>
      </c>
      <c r="AB280" t="s">
        <v>179</v>
      </c>
      <c r="AC280" t="s">
        <v>177</v>
      </c>
      <c r="AD280" t="s">
        <v>177</v>
      </c>
      <c r="AE280" t="s">
        <v>179</v>
      </c>
      <c r="AF280" t="s">
        <v>177</v>
      </c>
      <c r="AG280" t="s">
        <v>177</v>
      </c>
      <c r="AH280" t="s">
        <v>177</v>
      </c>
      <c r="AI280" t="s">
        <v>177</v>
      </c>
      <c r="AJ280" t="s">
        <v>177</v>
      </c>
      <c r="AK280" t="s">
        <v>177</v>
      </c>
      <c r="AL280" t="s">
        <v>177</v>
      </c>
      <c r="AM280" t="s">
        <v>177</v>
      </c>
      <c r="AN280" t="s">
        <v>177</v>
      </c>
      <c r="AO280" t="s">
        <v>177</v>
      </c>
      <c r="AP280" t="s">
        <v>177</v>
      </c>
      <c r="AQ280" t="s">
        <v>177</v>
      </c>
      <c r="AR280" t="s">
        <v>179</v>
      </c>
      <c r="AS280" t="s">
        <v>205</v>
      </c>
      <c r="AT280">
        <v>0</v>
      </c>
      <c r="BE280" t="s">
        <v>188</v>
      </c>
      <c r="BF280" t="s">
        <v>177</v>
      </c>
      <c r="BG280" t="s">
        <v>177</v>
      </c>
      <c r="BH280" t="s">
        <v>177</v>
      </c>
      <c r="BI280" t="s">
        <v>177</v>
      </c>
      <c r="BJ280" t="s">
        <v>177</v>
      </c>
      <c r="BK280" t="s">
        <v>177</v>
      </c>
      <c r="BL280" t="s">
        <v>186</v>
      </c>
      <c r="BM280" t="s">
        <v>175</v>
      </c>
      <c r="BN280" t="s">
        <v>177</v>
      </c>
      <c r="BO280" t="s">
        <v>175</v>
      </c>
      <c r="BP280" t="s">
        <v>177</v>
      </c>
      <c r="BQ280" t="s">
        <v>177</v>
      </c>
      <c r="BR280" t="s">
        <v>177</v>
      </c>
      <c r="BS280" t="s">
        <v>186</v>
      </c>
      <c r="BT280">
        <f t="shared" si="58"/>
        <v>15</v>
      </c>
      <c r="BV280">
        <v>3</v>
      </c>
      <c r="BW280">
        <v>1</v>
      </c>
      <c r="BX280">
        <v>1</v>
      </c>
      <c r="BY280" t="s">
        <v>205</v>
      </c>
      <c r="BZ280" t="s">
        <v>188</v>
      </c>
      <c r="CA280" t="s">
        <v>177</v>
      </c>
      <c r="CB280" t="s">
        <v>177</v>
      </c>
      <c r="CC280" t="s">
        <v>179</v>
      </c>
      <c r="CD280" t="s">
        <v>177</v>
      </c>
      <c r="CE280" t="s">
        <v>188</v>
      </c>
      <c r="CF280" t="s">
        <v>179</v>
      </c>
      <c r="CG280">
        <v>1</v>
      </c>
      <c r="CH280" t="s">
        <v>461</v>
      </c>
      <c r="CI280" t="s">
        <v>353</v>
      </c>
      <c r="CJ280" t="s">
        <v>179</v>
      </c>
      <c r="CK280" t="s">
        <v>179</v>
      </c>
      <c r="CL280" t="s">
        <v>177</v>
      </c>
      <c r="CM280" t="s">
        <v>177</v>
      </c>
      <c r="CN280" t="s">
        <v>177</v>
      </c>
      <c r="CO280" t="s">
        <v>177</v>
      </c>
      <c r="CP280" t="s">
        <v>179</v>
      </c>
      <c r="CQ280" t="s">
        <v>177</v>
      </c>
      <c r="CR280" t="s">
        <v>177</v>
      </c>
      <c r="CS280" t="s">
        <v>177</v>
      </c>
      <c r="CW280" t="s">
        <v>186</v>
      </c>
      <c r="CX280" t="s">
        <v>187</v>
      </c>
      <c r="DA280" t="s">
        <v>177</v>
      </c>
      <c r="DB280" t="s">
        <v>179</v>
      </c>
      <c r="DC280" t="s">
        <v>177</v>
      </c>
      <c r="DD280" t="s">
        <v>177</v>
      </c>
      <c r="DE280" s="18">
        <f t="shared" si="59"/>
        <v>1</v>
      </c>
      <c r="DF280" s="23">
        <v>2</v>
      </c>
      <c r="DG280" s="26">
        <f t="shared" si="60"/>
        <v>2</v>
      </c>
      <c r="DH280" s="18" t="s">
        <v>177</v>
      </c>
      <c r="DI280" s="23">
        <v>3</v>
      </c>
      <c r="DJ280" s="26">
        <f t="shared" si="61"/>
        <v>0</v>
      </c>
      <c r="DK280" t="s">
        <v>177</v>
      </c>
      <c r="DL280" t="s">
        <v>177</v>
      </c>
      <c r="DM280" t="s">
        <v>177</v>
      </c>
      <c r="DN280" t="s">
        <v>177</v>
      </c>
      <c r="DO280" s="18">
        <f t="shared" ref="DO280:DO301" si="71">DK280+EM280+DL280+DM280+DN280</f>
        <v>0</v>
      </c>
      <c r="DP280" s="23">
        <v>4</v>
      </c>
      <c r="DQ280" s="26">
        <f t="shared" si="62"/>
        <v>0</v>
      </c>
      <c r="DR280" t="s">
        <v>187</v>
      </c>
      <c r="DS280" s="18" t="s">
        <v>187</v>
      </c>
      <c r="DT280" s="23">
        <v>0.5</v>
      </c>
      <c r="DU280" s="26">
        <f t="shared" si="63"/>
        <v>2</v>
      </c>
      <c r="DV280" t="s">
        <v>177</v>
      </c>
      <c r="DW280" t="s">
        <v>177</v>
      </c>
      <c r="DX280" s="18">
        <f t="shared" si="64"/>
        <v>0</v>
      </c>
      <c r="DY280" s="23">
        <v>4</v>
      </c>
      <c r="DZ280" s="26">
        <f t="shared" si="65"/>
        <v>0</v>
      </c>
      <c r="EA280" t="s">
        <v>177</v>
      </c>
      <c r="EB280" s="18" t="s">
        <v>177</v>
      </c>
      <c r="EC280" s="23">
        <v>1</v>
      </c>
      <c r="ED280" s="26">
        <f t="shared" si="66"/>
        <v>0</v>
      </c>
      <c r="EE280" t="s">
        <v>177</v>
      </c>
      <c r="EF280" s="18" t="s">
        <v>177</v>
      </c>
      <c r="EG280" s="23">
        <v>1</v>
      </c>
      <c r="EH280" s="26">
        <f t="shared" si="67"/>
        <v>0</v>
      </c>
      <c r="EI280" t="s">
        <v>264</v>
      </c>
      <c r="EJ280" s="18" t="s">
        <v>264</v>
      </c>
      <c r="EK280" s="23">
        <v>0.5</v>
      </c>
      <c r="EL280" s="26">
        <f t="shared" si="68"/>
        <v>3.5</v>
      </c>
      <c r="EM280" t="s">
        <v>177</v>
      </c>
      <c r="EN280" s="18" t="s">
        <v>177</v>
      </c>
      <c r="EO280" s="23">
        <v>0</v>
      </c>
      <c r="EP280" s="3">
        <f t="shared" si="69"/>
        <v>7.5</v>
      </c>
      <c r="EQ280" s="29">
        <f t="shared" si="70"/>
        <v>12</v>
      </c>
      <c r="ER280">
        <v>1</v>
      </c>
      <c r="ES280" t="s">
        <v>945</v>
      </c>
      <c r="EV280" t="s">
        <v>175</v>
      </c>
      <c r="EW280">
        <v>1</v>
      </c>
      <c r="EX280">
        <v>1</v>
      </c>
      <c r="EY280">
        <v>1</v>
      </c>
      <c r="EZ280">
        <v>1</v>
      </c>
      <c r="FA280">
        <v>0</v>
      </c>
      <c r="FE280">
        <v>1</v>
      </c>
      <c r="FG280" t="s">
        <v>188</v>
      </c>
      <c r="FH280" t="s">
        <v>186</v>
      </c>
      <c r="FI280" t="s">
        <v>175</v>
      </c>
      <c r="FJ280" t="s">
        <v>187</v>
      </c>
      <c r="FK280" t="s">
        <v>177</v>
      </c>
      <c r="FL280" t="s">
        <v>177</v>
      </c>
      <c r="FO280" t="s">
        <v>190</v>
      </c>
      <c r="FP280" t="s">
        <v>190</v>
      </c>
      <c r="FQ280" t="s">
        <v>191</v>
      </c>
      <c r="FR280" t="s">
        <v>191</v>
      </c>
      <c r="FS280" t="s">
        <v>191</v>
      </c>
      <c r="FT280" t="s">
        <v>191</v>
      </c>
      <c r="FU280" t="s">
        <v>190</v>
      </c>
      <c r="FV280" t="s">
        <v>191</v>
      </c>
      <c r="FW280" t="s">
        <v>191</v>
      </c>
      <c r="FX280" t="s">
        <v>191</v>
      </c>
      <c r="FY280">
        <v>0</v>
      </c>
      <c r="FZ280" t="s">
        <v>179</v>
      </c>
      <c r="GA280" t="s">
        <v>3130</v>
      </c>
      <c r="GB280" t="s">
        <v>3131</v>
      </c>
      <c r="GC280" t="s">
        <v>3132</v>
      </c>
      <c r="GD280" t="s">
        <v>666</v>
      </c>
      <c r="GE280" t="s">
        <v>1494</v>
      </c>
      <c r="GX280">
        <v>39796285</v>
      </c>
      <c r="GY280" t="s">
        <v>3133</v>
      </c>
      <c r="GZ280" t="s">
        <v>3134</v>
      </c>
      <c r="HB280">
        <v>280</v>
      </c>
    </row>
    <row r="281" spans="1:210" x14ac:dyDescent="0.25">
      <c r="A281" t="s">
        <v>3135</v>
      </c>
      <c r="B281" t="s">
        <v>3136</v>
      </c>
      <c r="F281" t="s">
        <v>818</v>
      </c>
      <c r="G281" t="s">
        <v>1932</v>
      </c>
      <c r="H281" t="s">
        <v>169</v>
      </c>
      <c r="I281" t="s">
        <v>170</v>
      </c>
      <c r="J281" t="s">
        <v>819</v>
      </c>
      <c r="K281" t="s">
        <v>3137</v>
      </c>
      <c r="L281" t="s">
        <v>3138</v>
      </c>
      <c r="M281">
        <v>2</v>
      </c>
      <c r="N281">
        <v>2</v>
      </c>
      <c r="O281">
        <v>2</v>
      </c>
      <c r="P281" t="s">
        <v>188</v>
      </c>
      <c r="Q281" t="s">
        <v>177</v>
      </c>
      <c r="R281" t="s">
        <v>186</v>
      </c>
      <c r="S281" t="s">
        <v>175</v>
      </c>
      <c r="T281" t="s">
        <v>177</v>
      </c>
      <c r="U281">
        <v>0</v>
      </c>
      <c r="V281">
        <v>0</v>
      </c>
      <c r="W281">
        <v>1</v>
      </c>
      <c r="X281">
        <v>2</v>
      </c>
      <c r="Y281" t="s">
        <v>3357</v>
      </c>
      <c r="Z281" t="s">
        <v>177</v>
      </c>
      <c r="AA281" t="s">
        <v>179</v>
      </c>
      <c r="AB281" t="s">
        <v>179</v>
      </c>
      <c r="AC281" t="s">
        <v>177</v>
      </c>
      <c r="AD281" t="s">
        <v>177</v>
      </c>
      <c r="AE281" t="s">
        <v>179</v>
      </c>
      <c r="AF281" t="s">
        <v>177</v>
      </c>
      <c r="AG281" t="s">
        <v>177</v>
      </c>
      <c r="AH281" t="s">
        <v>177</v>
      </c>
      <c r="AI281" t="s">
        <v>177</v>
      </c>
      <c r="AJ281" t="s">
        <v>177</v>
      </c>
      <c r="AK281" t="s">
        <v>177</v>
      </c>
      <c r="AL281" t="s">
        <v>177</v>
      </c>
      <c r="AM281" t="s">
        <v>177</v>
      </c>
      <c r="AN281" t="s">
        <v>177</v>
      </c>
      <c r="AO281" t="s">
        <v>177</v>
      </c>
      <c r="AP281" t="s">
        <v>177</v>
      </c>
      <c r="AQ281" t="s">
        <v>177</v>
      </c>
      <c r="AR281" t="s">
        <v>179</v>
      </c>
      <c r="AS281" t="s">
        <v>183</v>
      </c>
      <c r="AT281">
        <v>0</v>
      </c>
      <c r="BE281" t="s">
        <v>188</v>
      </c>
      <c r="BF281" t="s">
        <v>177</v>
      </c>
      <c r="BG281" t="s">
        <v>177</v>
      </c>
      <c r="BH281" t="s">
        <v>177</v>
      </c>
      <c r="BI281" t="s">
        <v>177</v>
      </c>
      <c r="BJ281" t="s">
        <v>177</v>
      </c>
      <c r="BK281" t="s">
        <v>177</v>
      </c>
      <c r="BL281" t="s">
        <v>186</v>
      </c>
      <c r="BM281" t="s">
        <v>175</v>
      </c>
      <c r="BN281" t="s">
        <v>177</v>
      </c>
      <c r="BO281" t="s">
        <v>177</v>
      </c>
      <c r="BP281" t="s">
        <v>177</v>
      </c>
      <c r="BQ281" t="s">
        <v>177</v>
      </c>
      <c r="BR281" t="s">
        <v>177</v>
      </c>
      <c r="BS281" t="s">
        <v>177</v>
      </c>
      <c r="BT281">
        <f t="shared" si="58"/>
        <v>10</v>
      </c>
      <c r="BV281">
        <v>3</v>
      </c>
      <c r="BW281">
        <v>1</v>
      </c>
      <c r="BX281">
        <v>1</v>
      </c>
      <c r="BY281" t="s">
        <v>180</v>
      </c>
      <c r="BZ281" t="s">
        <v>275</v>
      </c>
      <c r="CA281" t="s">
        <v>179</v>
      </c>
      <c r="CB281" t="s">
        <v>177</v>
      </c>
      <c r="CC281" t="s">
        <v>179</v>
      </c>
      <c r="CD281" t="s">
        <v>177</v>
      </c>
      <c r="CE281" t="s">
        <v>187</v>
      </c>
      <c r="CF281" t="s">
        <v>179</v>
      </c>
      <c r="CG281">
        <v>1</v>
      </c>
      <c r="CH281" t="s">
        <v>288</v>
      </c>
      <c r="CI281" t="s">
        <v>353</v>
      </c>
      <c r="CJ281" t="s">
        <v>179</v>
      </c>
      <c r="CK281" t="s">
        <v>179</v>
      </c>
      <c r="CL281" t="s">
        <v>177</v>
      </c>
      <c r="CM281" t="s">
        <v>177</v>
      </c>
      <c r="CN281" t="s">
        <v>177</v>
      </c>
      <c r="CO281" t="s">
        <v>177</v>
      </c>
      <c r="CP281" t="s">
        <v>179</v>
      </c>
      <c r="CQ281" t="s">
        <v>177</v>
      </c>
      <c r="CR281" t="s">
        <v>177</v>
      </c>
      <c r="CS281" t="s">
        <v>177</v>
      </c>
      <c r="CW281" t="s">
        <v>188</v>
      </c>
      <c r="CX281" t="s">
        <v>177</v>
      </c>
      <c r="DA281" t="s">
        <v>177</v>
      </c>
      <c r="DB281" t="s">
        <v>179</v>
      </c>
      <c r="DC281" t="s">
        <v>177</v>
      </c>
      <c r="DD281" t="s">
        <v>177</v>
      </c>
      <c r="DE281" s="18">
        <f t="shared" si="59"/>
        <v>1</v>
      </c>
      <c r="DF281" s="23">
        <v>2</v>
      </c>
      <c r="DG281" s="26">
        <f t="shared" si="60"/>
        <v>2</v>
      </c>
      <c r="DH281" s="18" t="s">
        <v>177</v>
      </c>
      <c r="DI281" s="23">
        <v>3</v>
      </c>
      <c r="DJ281" s="26">
        <f t="shared" si="61"/>
        <v>0</v>
      </c>
      <c r="DK281" t="s">
        <v>177</v>
      </c>
      <c r="DL281" t="s">
        <v>177</v>
      </c>
      <c r="DM281" t="s">
        <v>177</v>
      </c>
      <c r="DN281" t="s">
        <v>177</v>
      </c>
      <c r="DO281" s="18">
        <f t="shared" si="71"/>
        <v>0</v>
      </c>
      <c r="DP281" s="23">
        <v>4</v>
      </c>
      <c r="DQ281" s="26">
        <f t="shared" si="62"/>
        <v>0</v>
      </c>
      <c r="DR281" t="s">
        <v>186</v>
      </c>
      <c r="DS281" s="18" t="s">
        <v>186</v>
      </c>
      <c r="DT281" s="23">
        <v>0.5</v>
      </c>
      <c r="DU281" s="26">
        <f t="shared" si="63"/>
        <v>1.5</v>
      </c>
      <c r="DV281" t="s">
        <v>177</v>
      </c>
      <c r="DW281" t="s">
        <v>187</v>
      </c>
      <c r="DX281" s="18">
        <f t="shared" si="64"/>
        <v>4</v>
      </c>
      <c r="DY281" s="23">
        <v>4</v>
      </c>
      <c r="DZ281" s="26">
        <f t="shared" si="65"/>
        <v>16</v>
      </c>
      <c r="EA281" t="s">
        <v>177</v>
      </c>
      <c r="EB281" s="18" t="s">
        <v>177</v>
      </c>
      <c r="EC281" s="23">
        <v>1</v>
      </c>
      <c r="ED281" s="26">
        <f t="shared" si="66"/>
        <v>0</v>
      </c>
      <c r="EE281" t="s">
        <v>177</v>
      </c>
      <c r="EF281" s="18" t="s">
        <v>177</v>
      </c>
      <c r="EG281" s="23">
        <v>1</v>
      </c>
      <c r="EH281" s="26">
        <f t="shared" si="67"/>
        <v>0</v>
      </c>
      <c r="EI281" t="s">
        <v>264</v>
      </c>
      <c r="EJ281" s="18" t="s">
        <v>264</v>
      </c>
      <c r="EK281" s="23">
        <v>0.5</v>
      </c>
      <c r="EL281" s="26">
        <f t="shared" si="68"/>
        <v>3.5</v>
      </c>
      <c r="EM281" t="s">
        <v>177</v>
      </c>
      <c r="EN281" s="18" t="s">
        <v>177</v>
      </c>
      <c r="EO281" s="23">
        <v>0</v>
      </c>
      <c r="EP281" s="3">
        <f t="shared" si="69"/>
        <v>23</v>
      </c>
      <c r="EQ281" s="29">
        <f t="shared" si="70"/>
        <v>15</v>
      </c>
      <c r="ER281">
        <v>1</v>
      </c>
      <c r="ES281" t="s">
        <v>945</v>
      </c>
      <c r="EV281" t="s">
        <v>179</v>
      </c>
      <c r="EW281">
        <v>1</v>
      </c>
      <c r="EX281">
        <v>1</v>
      </c>
      <c r="EY281">
        <v>1</v>
      </c>
      <c r="EZ281">
        <v>1</v>
      </c>
      <c r="FA281">
        <v>0</v>
      </c>
      <c r="FE281">
        <v>1</v>
      </c>
      <c r="FG281" t="s">
        <v>175</v>
      </c>
      <c r="FH281" t="s">
        <v>186</v>
      </c>
      <c r="FI281" t="s">
        <v>175</v>
      </c>
      <c r="FJ281" t="s">
        <v>187</v>
      </c>
      <c r="FK281" t="s">
        <v>179</v>
      </c>
      <c r="FL281" t="s">
        <v>177</v>
      </c>
      <c r="FO281" t="s">
        <v>190</v>
      </c>
      <c r="FP281" t="s">
        <v>190</v>
      </c>
      <c r="FQ281" t="s">
        <v>191</v>
      </c>
      <c r="FR281" t="s">
        <v>191</v>
      </c>
      <c r="FS281" t="s">
        <v>191</v>
      </c>
      <c r="FT281" t="s">
        <v>191</v>
      </c>
      <c r="FU281" t="s">
        <v>191</v>
      </c>
      <c r="FV281" t="s">
        <v>191</v>
      </c>
      <c r="FW281" t="s">
        <v>191</v>
      </c>
      <c r="FX281" t="s">
        <v>191</v>
      </c>
      <c r="FY281">
        <v>0</v>
      </c>
      <c r="FZ281" t="s">
        <v>175</v>
      </c>
      <c r="GA281" t="s">
        <v>3139</v>
      </c>
      <c r="GB281" t="s">
        <v>3140</v>
      </c>
      <c r="GC281" t="s">
        <v>3141</v>
      </c>
      <c r="GD281" t="s">
        <v>589</v>
      </c>
      <c r="GE281" t="s">
        <v>590</v>
      </c>
      <c r="GX281">
        <v>39796291</v>
      </c>
      <c r="GY281" t="s">
        <v>3142</v>
      </c>
      <c r="GZ281" t="s">
        <v>3143</v>
      </c>
      <c r="HB281">
        <v>281</v>
      </c>
    </row>
    <row r="282" spans="1:210" x14ac:dyDescent="0.25">
      <c r="A282" t="s">
        <v>3144</v>
      </c>
      <c r="B282" t="s">
        <v>3145</v>
      </c>
      <c r="F282" t="s">
        <v>818</v>
      </c>
      <c r="G282" t="s">
        <v>1859</v>
      </c>
      <c r="H282" t="s">
        <v>169</v>
      </c>
      <c r="I282" t="s">
        <v>170</v>
      </c>
      <c r="J282" t="s">
        <v>819</v>
      </c>
      <c r="K282" t="s">
        <v>3146</v>
      </c>
      <c r="L282" t="s">
        <v>3147</v>
      </c>
      <c r="M282">
        <v>2</v>
      </c>
      <c r="N282">
        <v>2</v>
      </c>
      <c r="O282">
        <v>2</v>
      </c>
      <c r="P282" t="s">
        <v>264</v>
      </c>
      <c r="Q282" t="s">
        <v>175</v>
      </c>
      <c r="R282" t="s">
        <v>187</v>
      </c>
      <c r="S282" t="s">
        <v>179</v>
      </c>
      <c r="T282" t="s">
        <v>177</v>
      </c>
      <c r="U282">
        <v>0</v>
      </c>
      <c r="V282">
        <v>0</v>
      </c>
      <c r="W282">
        <v>1</v>
      </c>
      <c r="X282">
        <v>1</v>
      </c>
      <c r="Y282" t="s">
        <v>3384</v>
      </c>
      <c r="Z282" t="s">
        <v>177</v>
      </c>
      <c r="AA282" t="s">
        <v>179</v>
      </c>
      <c r="AB282" t="s">
        <v>177</v>
      </c>
      <c r="AC282" t="s">
        <v>177</v>
      </c>
      <c r="AD282" t="s">
        <v>177</v>
      </c>
      <c r="AE282" t="s">
        <v>179</v>
      </c>
      <c r="AF282" t="s">
        <v>177</v>
      </c>
      <c r="AG282" t="s">
        <v>177</v>
      </c>
      <c r="AH282" t="s">
        <v>177</v>
      </c>
      <c r="AI282" t="s">
        <v>177</v>
      </c>
      <c r="AJ282" t="s">
        <v>177</v>
      </c>
      <c r="AK282" t="s">
        <v>179</v>
      </c>
      <c r="AL282" t="s">
        <v>177</v>
      </c>
      <c r="AM282" t="s">
        <v>177</v>
      </c>
      <c r="AN282" t="s">
        <v>177</v>
      </c>
      <c r="AO282" t="s">
        <v>177</v>
      </c>
      <c r="AP282" t="s">
        <v>177</v>
      </c>
      <c r="AQ282" t="s">
        <v>177</v>
      </c>
      <c r="AR282" t="s">
        <v>179</v>
      </c>
      <c r="AS282" t="s">
        <v>183</v>
      </c>
      <c r="AT282">
        <v>0</v>
      </c>
      <c r="BE282" t="s">
        <v>187</v>
      </c>
      <c r="BF282" t="s">
        <v>177</v>
      </c>
      <c r="BG282" t="s">
        <v>177</v>
      </c>
      <c r="BH282" t="s">
        <v>177</v>
      </c>
      <c r="BI282" t="s">
        <v>177</v>
      </c>
      <c r="BJ282" t="s">
        <v>177</v>
      </c>
      <c r="BK282" t="s">
        <v>177</v>
      </c>
      <c r="BL282" t="s">
        <v>175</v>
      </c>
      <c r="BM282" t="s">
        <v>175</v>
      </c>
      <c r="BN282" t="s">
        <v>177</v>
      </c>
      <c r="BO282" t="s">
        <v>175</v>
      </c>
      <c r="BP282" t="s">
        <v>177</v>
      </c>
      <c r="BQ282" t="s">
        <v>177</v>
      </c>
      <c r="BR282" t="s">
        <v>177</v>
      </c>
      <c r="BS282" t="s">
        <v>177</v>
      </c>
      <c r="BT282">
        <f t="shared" si="58"/>
        <v>10</v>
      </c>
      <c r="BV282">
        <v>3</v>
      </c>
      <c r="BW282">
        <v>1</v>
      </c>
      <c r="BX282">
        <v>1</v>
      </c>
      <c r="BY282" t="s">
        <v>183</v>
      </c>
      <c r="BZ282" t="s">
        <v>176</v>
      </c>
      <c r="CA282" t="s">
        <v>177</v>
      </c>
      <c r="CB282" t="s">
        <v>177</v>
      </c>
      <c r="CC282" t="s">
        <v>179</v>
      </c>
      <c r="CD282" t="s">
        <v>177</v>
      </c>
      <c r="CE282" t="s">
        <v>177</v>
      </c>
      <c r="CF282" t="s">
        <v>175</v>
      </c>
      <c r="CG282">
        <v>1</v>
      </c>
      <c r="CH282" t="s">
        <v>376</v>
      </c>
      <c r="CI282" t="s">
        <v>289</v>
      </c>
      <c r="CJ282" t="s">
        <v>179</v>
      </c>
      <c r="CK282" t="s">
        <v>179</v>
      </c>
      <c r="CL282" t="s">
        <v>177</v>
      </c>
      <c r="CM282" t="s">
        <v>177</v>
      </c>
      <c r="CN282" t="s">
        <v>177</v>
      </c>
      <c r="CO282" t="s">
        <v>177</v>
      </c>
      <c r="CP282" t="s">
        <v>179</v>
      </c>
      <c r="CQ282" t="s">
        <v>177</v>
      </c>
      <c r="CR282" t="s">
        <v>177</v>
      </c>
      <c r="CS282" t="s">
        <v>177</v>
      </c>
      <c r="CW282" t="s">
        <v>188</v>
      </c>
      <c r="CX282" t="s">
        <v>175</v>
      </c>
      <c r="DA282" t="s">
        <v>177</v>
      </c>
      <c r="DB282" t="s">
        <v>175</v>
      </c>
      <c r="DC282" t="s">
        <v>177</v>
      </c>
      <c r="DD282" t="s">
        <v>177</v>
      </c>
      <c r="DE282" s="18">
        <f t="shared" si="59"/>
        <v>2</v>
      </c>
      <c r="DF282" s="23">
        <v>2</v>
      </c>
      <c r="DG282" s="26">
        <f t="shared" si="60"/>
        <v>4</v>
      </c>
      <c r="DH282" s="18" t="s">
        <v>177</v>
      </c>
      <c r="DI282" s="23">
        <v>3</v>
      </c>
      <c r="DJ282" s="26">
        <f t="shared" si="61"/>
        <v>0</v>
      </c>
      <c r="DK282" t="s">
        <v>177</v>
      </c>
      <c r="DL282" t="s">
        <v>177</v>
      </c>
      <c r="DM282" t="s">
        <v>177</v>
      </c>
      <c r="DN282" t="s">
        <v>177</v>
      </c>
      <c r="DO282" s="18">
        <f t="shared" si="71"/>
        <v>0</v>
      </c>
      <c r="DP282" s="23">
        <v>4</v>
      </c>
      <c r="DQ282" s="26">
        <f t="shared" si="62"/>
        <v>0</v>
      </c>
      <c r="DR282" t="s">
        <v>235</v>
      </c>
      <c r="DS282" s="18" t="s">
        <v>235</v>
      </c>
      <c r="DT282" s="23">
        <v>0.5</v>
      </c>
      <c r="DU282" s="26">
        <f t="shared" si="63"/>
        <v>3</v>
      </c>
      <c r="DV282" t="s">
        <v>177</v>
      </c>
      <c r="DW282" t="s">
        <v>186</v>
      </c>
      <c r="DX282" s="18">
        <f t="shared" si="64"/>
        <v>3</v>
      </c>
      <c r="DY282" s="23">
        <v>4</v>
      </c>
      <c r="DZ282" s="26">
        <f t="shared" si="65"/>
        <v>12</v>
      </c>
      <c r="EA282" t="s">
        <v>177</v>
      </c>
      <c r="EB282" s="18" t="s">
        <v>177</v>
      </c>
      <c r="EC282" s="23">
        <v>1</v>
      </c>
      <c r="ED282" s="26">
        <f t="shared" si="66"/>
        <v>0</v>
      </c>
      <c r="EE282" t="s">
        <v>177</v>
      </c>
      <c r="EF282" s="18" t="s">
        <v>177</v>
      </c>
      <c r="EG282" s="23">
        <v>1</v>
      </c>
      <c r="EH282" s="26">
        <f t="shared" si="67"/>
        <v>0</v>
      </c>
      <c r="EI282" t="s">
        <v>264</v>
      </c>
      <c r="EJ282" s="18" t="s">
        <v>264</v>
      </c>
      <c r="EK282" s="23">
        <v>0.5</v>
      </c>
      <c r="EL282" s="26">
        <f t="shared" si="68"/>
        <v>3.5</v>
      </c>
      <c r="EM282" t="s">
        <v>177</v>
      </c>
      <c r="EN282" s="18" t="s">
        <v>177</v>
      </c>
      <c r="EO282" s="23">
        <v>0</v>
      </c>
      <c r="EP282" s="3">
        <f t="shared" si="69"/>
        <v>22.5</v>
      </c>
      <c r="EQ282" s="29">
        <f t="shared" si="70"/>
        <v>18</v>
      </c>
      <c r="ER282">
        <v>1</v>
      </c>
      <c r="ES282" t="s">
        <v>2418</v>
      </c>
      <c r="EV282" t="s">
        <v>186</v>
      </c>
      <c r="EW282">
        <v>1</v>
      </c>
      <c r="EX282">
        <v>1</v>
      </c>
      <c r="EY282">
        <v>1</v>
      </c>
      <c r="EZ282">
        <v>1</v>
      </c>
      <c r="FA282">
        <v>0</v>
      </c>
      <c r="FE282">
        <v>1</v>
      </c>
      <c r="FG282" t="s">
        <v>186</v>
      </c>
      <c r="FH282" t="s">
        <v>235</v>
      </c>
      <c r="FI282" t="s">
        <v>187</v>
      </c>
      <c r="FJ282" t="s">
        <v>188</v>
      </c>
      <c r="FK282" t="s">
        <v>179</v>
      </c>
      <c r="FL282" t="s">
        <v>177</v>
      </c>
      <c r="FO282" t="s">
        <v>190</v>
      </c>
      <c r="FP282" t="s">
        <v>191</v>
      </c>
      <c r="FQ282" t="s">
        <v>191</v>
      </c>
      <c r="FR282" t="s">
        <v>191</v>
      </c>
      <c r="FS282" t="s">
        <v>191</v>
      </c>
      <c r="FT282" t="s">
        <v>191</v>
      </c>
      <c r="FU282" t="s">
        <v>191</v>
      </c>
      <c r="FV282" t="s">
        <v>191</v>
      </c>
      <c r="FW282" t="s">
        <v>191</v>
      </c>
      <c r="FX282" t="s">
        <v>191</v>
      </c>
      <c r="FY282">
        <v>0</v>
      </c>
      <c r="FZ282" t="s">
        <v>179</v>
      </c>
      <c r="GA282" t="s">
        <v>3148</v>
      </c>
      <c r="GB282" t="s">
        <v>3149</v>
      </c>
      <c r="GC282" t="s">
        <v>3150</v>
      </c>
      <c r="GD282" t="s">
        <v>3151</v>
      </c>
      <c r="GE282" t="s">
        <v>1412</v>
      </c>
      <c r="GX282">
        <v>39796295</v>
      </c>
      <c r="GY282" t="s">
        <v>3152</v>
      </c>
      <c r="GZ282" t="s">
        <v>3153</v>
      </c>
      <c r="HB282">
        <v>282</v>
      </c>
    </row>
    <row r="283" spans="1:210" x14ac:dyDescent="0.25">
      <c r="A283" t="s">
        <v>3154</v>
      </c>
      <c r="B283" t="s">
        <v>3155</v>
      </c>
      <c r="F283" t="s">
        <v>818</v>
      </c>
      <c r="G283" t="s">
        <v>1859</v>
      </c>
      <c r="H283" t="s">
        <v>169</v>
      </c>
      <c r="I283" t="s">
        <v>170</v>
      </c>
      <c r="J283" t="s">
        <v>819</v>
      </c>
      <c r="K283" t="s">
        <v>3156</v>
      </c>
      <c r="L283" t="s">
        <v>3157</v>
      </c>
      <c r="M283">
        <v>2</v>
      </c>
      <c r="N283">
        <v>2</v>
      </c>
      <c r="O283">
        <v>2</v>
      </c>
      <c r="P283" t="s">
        <v>176</v>
      </c>
      <c r="Q283" t="s">
        <v>177</v>
      </c>
      <c r="R283" t="s">
        <v>235</v>
      </c>
      <c r="S283" t="s">
        <v>175</v>
      </c>
      <c r="T283" t="s">
        <v>177</v>
      </c>
      <c r="U283">
        <v>0</v>
      </c>
      <c r="V283">
        <v>0</v>
      </c>
      <c r="W283">
        <v>1</v>
      </c>
      <c r="X283">
        <v>2</v>
      </c>
      <c r="Y283" t="s">
        <v>3357</v>
      </c>
      <c r="Z283" t="s">
        <v>177</v>
      </c>
      <c r="AA283" t="s">
        <v>179</v>
      </c>
      <c r="AB283" t="s">
        <v>179</v>
      </c>
      <c r="AC283" t="s">
        <v>177</v>
      </c>
      <c r="AD283" t="s">
        <v>177</v>
      </c>
      <c r="AE283" t="s">
        <v>179</v>
      </c>
      <c r="AF283" t="s">
        <v>177</v>
      </c>
      <c r="AG283" t="s">
        <v>177</v>
      </c>
      <c r="AH283" t="s">
        <v>177</v>
      </c>
      <c r="AI283" t="s">
        <v>177</v>
      </c>
      <c r="AJ283" t="s">
        <v>177</v>
      </c>
      <c r="AK283" t="s">
        <v>177</v>
      </c>
      <c r="AL283" t="s">
        <v>177</v>
      </c>
      <c r="AM283" t="s">
        <v>177</v>
      </c>
      <c r="AN283" t="s">
        <v>177</v>
      </c>
      <c r="AO283" t="s">
        <v>177</v>
      </c>
      <c r="AP283" t="s">
        <v>177</v>
      </c>
      <c r="AQ283" t="s">
        <v>177</v>
      </c>
      <c r="AR283" t="s">
        <v>179</v>
      </c>
      <c r="AS283" t="s">
        <v>205</v>
      </c>
      <c r="AT283">
        <v>0</v>
      </c>
      <c r="BE283" t="s">
        <v>188</v>
      </c>
      <c r="BF283" t="s">
        <v>177</v>
      </c>
      <c r="BG283" t="s">
        <v>177</v>
      </c>
      <c r="BH283" t="s">
        <v>177</v>
      </c>
      <c r="BI283" t="s">
        <v>186</v>
      </c>
      <c r="BJ283" t="s">
        <v>177</v>
      </c>
      <c r="BK283" t="s">
        <v>177</v>
      </c>
      <c r="BL283" t="s">
        <v>186</v>
      </c>
      <c r="BM283" t="s">
        <v>175</v>
      </c>
      <c r="BN283" t="s">
        <v>177</v>
      </c>
      <c r="BO283" t="s">
        <v>175</v>
      </c>
      <c r="BP283" t="s">
        <v>177</v>
      </c>
      <c r="BQ283" t="s">
        <v>177</v>
      </c>
      <c r="BR283" t="s">
        <v>177</v>
      </c>
      <c r="BS283" t="s">
        <v>177</v>
      </c>
      <c r="BT283">
        <f t="shared" si="58"/>
        <v>15</v>
      </c>
      <c r="BV283">
        <v>3</v>
      </c>
      <c r="BW283">
        <v>1</v>
      </c>
      <c r="BX283">
        <v>1</v>
      </c>
      <c r="BY283" t="s">
        <v>205</v>
      </c>
      <c r="BZ283" t="s">
        <v>174</v>
      </c>
      <c r="CA283" t="s">
        <v>177</v>
      </c>
      <c r="CB283" t="s">
        <v>177</v>
      </c>
      <c r="CC283" t="s">
        <v>177</v>
      </c>
      <c r="CD283" t="s">
        <v>177</v>
      </c>
      <c r="CE283" t="s">
        <v>186</v>
      </c>
      <c r="CF283" t="s">
        <v>177</v>
      </c>
      <c r="CG283">
        <v>1</v>
      </c>
      <c r="CH283" t="s">
        <v>376</v>
      </c>
      <c r="CI283" t="s">
        <v>353</v>
      </c>
      <c r="CJ283" t="s">
        <v>179</v>
      </c>
      <c r="CK283" t="s">
        <v>179</v>
      </c>
      <c r="CL283" t="s">
        <v>177</v>
      </c>
      <c r="CM283" t="s">
        <v>177</v>
      </c>
      <c r="CN283" t="s">
        <v>177</v>
      </c>
      <c r="CO283" t="s">
        <v>177</v>
      </c>
      <c r="CP283" t="s">
        <v>179</v>
      </c>
      <c r="CQ283" t="s">
        <v>177</v>
      </c>
      <c r="CR283" t="s">
        <v>177</v>
      </c>
      <c r="CS283" t="s">
        <v>177</v>
      </c>
      <c r="CW283" t="s">
        <v>176</v>
      </c>
      <c r="CX283" t="s">
        <v>177</v>
      </c>
      <c r="DA283" t="s">
        <v>177</v>
      </c>
      <c r="DB283" t="s">
        <v>175</v>
      </c>
      <c r="DC283" t="s">
        <v>177</v>
      </c>
      <c r="DD283" t="s">
        <v>177</v>
      </c>
      <c r="DE283" s="18">
        <f t="shared" si="59"/>
        <v>2</v>
      </c>
      <c r="DF283" s="23">
        <v>2</v>
      </c>
      <c r="DG283" s="26">
        <f t="shared" si="60"/>
        <v>4</v>
      </c>
      <c r="DH283" s="18" t="s">
        <v>177</v>
      </c>
      <c r="DI283" s="23">
        <v>3</v>
      </c>
      <c r="DJ283" s="26">
        <f t="shared" si="61"/>
        <v>0</v>
      </c>
      <c r="DK283" t="s">
        <v>177</v>
      </c>
      <c r="DL283" t="s">
        <v>177</v>
      </c>
      <c r="DM283" t="s">
        <v>177</v>
      </c>
      <c r="DN283" t="s">
        <v>177</v>
      </c>
      <c r="DO283" s="18">
        <f t="shared" si="71"/>
        <v>0</v>
      </c>
      <c r="DP283" s="23">
        <v>4</v>
      </c>
      <c r="DQ283" s="26">
        <f t="shared" si="62"/>
        <v>0</v>
      </c>
      <c r="DR283" t="s">
        <v>187</v>
      </c>
      <c r="DS283" s="18" t="s">
        <v>187</v>
      </c>
      <c r="DT283" s="23">
        <v>0.5</v>
      </c>
      <c r="DU283" s="26">
        <f t="shared" si="63"/>
        <v>2</v>
      </c>
      <c r="DV283" t="s">
        <v>177</v>
      </c>
      <c r="DW283" t="s">
        <v>186</v>
      </c>
      <c r="DX283" s="18">
        <f t="shared" si="64"/>
        <v>3</v>
      </c>
      <c r="DY283" s="23">
        <v>4</v>
      </c>
      <c r="DZ283" s="26">
        <f t="shared" si="65"/>
        <v>12</v>
      </c>
      <c r="EA283" t="s">
        <v>177</v>
      </c>
      <c r="EB283" s="18" t="s">
        <v>177</v>
      </c>
      <c r="EC283" s="23">
        <v>1</v>
      </c>
      <c r="ED283" s="26">
        <f t="shared" si="66"/>
        <v>0</v>
      </c>
      <c r="EE283" t="s">
        <v>177</v>
      </c>
      <c r="EF283" s="18" t="s">
        <v>177</v>
      </c>
      <c r="EG283" s="23">
        <v>1</v>
      </c>
      <c r="EH283" s="26">
        <f t="shared" si="67"/>
        <v>0</v>
      </c>
      <c r="EI283" t="s">
        <v>235</v>
      </c>
      <c r="EJ283" s="18" t="s">
        <v>235</v>
      </c>
      <c r="EK283" s="23">
        <v>0.5</v>
      </c>
      <c r="EL283" s="26">
        <f t="shared" si="68"/>
        <v>3</v>
      </c>
      <c r="EM283" t="s">
        <v>177</v>
      </c>
      <c r="EN283" s="18" t="s">
        <v>177</v>
      </c>
      <c r="EO283" s="23">
        <v>0</v>
      </c>
      <c r="EP283" s="3">
        <f t="shared" si="69"/>
        <v>21</v>
      </c>
      <c r="EQ283" s="29">
        <f t="shared" si="70"/>
        <v>15</v>
      </c>
      <c r="ER283">
        <v>1</v>
      </c>
      <c r="ES283" t="s">
        <v>945</v>
      </c>
      <c r="EV283" t="s">
        <v>175</v>
      </c>
      <c r="EW283">
        <v>1</v>
      </c>
      <c r="EX283">
        <v>1</v>
      </c>
      <c r="EY283">
        <v>0</v>
      </c>
      <c r="FA283">
        <v>0</v>
      </c>
      <c r="FE283">
        <v>1</v>
      </c>
      <c r="FG283" t="s">
        <v>175</v>
      </c>
      <c r="FH283" t="s">
        <v>186</v>
      </c>
      <c r="FI283" t="s">
        <v>187</v>
      </c>
      <c r="FJ283" t="s">
        <v>175</v>
      </c>
      <c r="FK283" t="s">
        <v>179</v>
      </c>
      <c r="FL283" t="s">
        <v>177</v>
      </c>
      <c r="FO283" t="s">
        <v>190</v>
      </c>
      <c r="FP283" t="s">
        <v>190</v>
      </c>
      <c r="FQ283" t="s">
        <v>191</v>
      </c>
      <c r="FR283" t="s">
        <v>191</v>
      </c>
      <c r="FS283" t="s">
        <v>191</v>
      </c>
      <c r="FT283" t="s">
        <v>191</v>
      </c>
      <c r="FU283" t="s">
        <v>191</v>
      </c>
      <c r="FV283" t="s">
        <v>191</v>
      </c>
      <c r="FW283" t="s">
        <v>191</v>
      </c>
      <c r="FX283" t="s">
        <v>191</v>
      </c>
      <c r="FY283">
        <v>0</v>
      </c>
      <c r="FZ283" t="s">
        <v>179</v>
      </c>
      <c r="GA283" t="s">
        <v>3158</v>
      </c>
      <c r="GB283" t="s">
        <v>3159</v>
      </c>
      <c r="GC283" t="s">
        <v>3160</v>
      </c>
      <c r="GD283" t="s">
        <v>357</v>
      </c>
      <c r="GE283" t="s">
        <v>466</v>
      </c>
      <c r="GX283">
        <v>39796300</v>
      </c>
      <c r="GY283" t="s">
        <v>3161</v>
      </c>
      <c r="GZ283" t="s">
        <v>3162</v>
      </c>
      <c r="HB283">
        <v>283</v>
      </c>
    </row>
    <row r="284" spans="1:210" x14ac:dyDescent="0.25">
      <c r="A284" t="s">
        <v>3163</v>
      </c>
      <c r="B284" t="s">
        <v>3164</v>
      </c>
      <c r="F284" t="s">
        <v>818</v>
      </c>
      <c r="G284" t="s">
        <v>1859</v>
      </c>
      <c r="H284" t="s">
        <v>169</v>
      </c>
      <c r="I284" t="s">
        <v>170</v>
      </c>
      <c r="J284" t="s">
        <v>819</v>
      </c>
      <c r="K284" t="s">
        <v>3165</v>
      </c>
      <c r="L284" t="s">
        <v>3166</v>
      </c>
      <c r="M284">
        <v>2</v>
      </c>
      <c r="N284">
        <v>2</v>
      </c>
      <c r="O284">
        <v>2</v>
      </c>
      <c r="P284" t="s">
        <v>176</v>
      </c>
      <c r="Q284" t="s">
        <v>179</v>
      </c>
      <c r="R284" t="s">
        <v>186</v>
      </c>
      <c r="S284" t="s">
        <v>186</v>
      </c>
      <c r="T284" t="s">
        <v>179</v>
      </c>
      <c r="U284">
        <v>0</v>
      </c>
      <c r="V284">
        <v>0</v>
      </c>
      <c r="W284">
        <v>1</v>
      </c>
      <c r="X284">
        <v>1</v>
      </c>
      <c r="Y284" t="s">
        <v>3384</v>
      </c>
      <c r="Z284" t="s">
        <v>177</v>
      </c>
      <c r="AA284" t="s">
        <v>179</v>
      </c>
      <c r="AB284" t="s">
        <v>177</v>
      </c>
      <c r="AC284" t="s">
        <v>177</v>
      </c>
      <c r="AD284" t="s">
        <v>177</v>
      </c>
      <c r="AE284" t="s">
        <v>179</v>
      </c>
      <c r="AF284" t="s">
        <v>177</v>
      </c>
      <c r="AG284" t="s">
        <v>177</v>
      </c>
      <c r="AH284" t="s">
        <v>177</v>
      </c>
      <c r="AI284" t="s">
        <v>177</v>
      </c>
      <c r="AJ284" t="s">
        <v>177</v>
      </c>
      <c r="AK284" t="s">
        <v>179</v>
      </c>
      <c r="AL284" t="s">
        <v>177</v>
      </c>
      <c r="AM284" t="s">
        <v>177</v>
      </c>
      <c r="AN284" t="s">
        <v>177</v>
      </c>
      <c r="AO284" t="s">
        <v>177</v>
      </c>
      <c r="AP284" t="s">
        <v>177</v>
      </c>
      <c r="AQ284" t="s">
        <v>177</v>
      </c>
      <c r="AR284" t="s">
        <v>179</v>
      </c>
      <c r="AS284" t="s">
        <v>205</v>
      </c>
      <c r="AT284">
        <v>0</v>
      </c>
      <c r="BE284" t="s">
        <v>188</v>
      </c>
      <c r="BF284" t="s">
        <v>177</v>
      </c>
      <c r="BG284" t="s">
        <v>177</v>
      </c>
      <c r="BH284" t="s">
        <v>177</v>
      </c>
      <c r="BI284" t="s">
        <v>177</v>
      </c>
      <c r="BJ284" t="s">
        <v>177</v>
      </c>
      <c r="BK284" t="s">
        <v>177</v>
      </c>
      <c r="BL284" t="s">
        <v>186</v>
      </c>
      <c r="BM284" t="s">
        <v>186</v>
      </c>
      <c r="BN284" t="s">
        <v>177</v>
      </c>
      <c r="BO284" t="s">
        <v>175</v>
      </c>
      <c r="BP284" t="s">
        <v>177</v>
      </c>
      <c r="BQ284" t="s">
        <v>177</v>
      </c>
      <c r="BR284" t="s">
        <v>177</v>
      </c>
      <c r="BS284" t="s">
        <v>175</v>
      </c>
      <c r="BT284">
        <f t="shared" si="58"/>
        <v>15</v>
      </c>
      <c r="BV284">
        <v>3</v>
      </c>
      <c r="BW284">
        <v>1</v>
      </c>
      <c r="BX284">
        <v>1</v>
      </c>
      <c r="BY284" t="s">
        <v>205</v>
      </c>
      <c r="BZ284" t="s">
        <v>205</v>
      </c>
      <c r="CA284" t="s">
        <v>177</v>
      </c>
      <c r="CB284" t="s">
        <v>177</v>
      </c>
      <c r="CC284" t="s">
        <v>179</v>
      </c>
      <c r="CD284" t="s">
        <v>177</v>
      </c>
      <c r="CE284" t="s">
        <v>177</v>
      </c>
      <c r="CF284" t="s">
        <v>177</v>
      </c>
      <c r="CG284">
        <v>1</v>
      </c>
      <c r="CH284" t="s">
        <v>413</v>
      </c>
      <c r="CI284" t="s">
        <v>353</v>
      </c>
      <c r="CJ284" t="s">
        <v>179</v>
      </c>
      <c r="CK284" t="s">
        <v>179</v>
      </c>
      <c r="CL284" t="s">
        <v>177</v>
      </c>
      <c r="CM284" t="s">
        <v>177</v>
      </c>
      <c r="CN284" t="s">
        <v>177</v>
      </c>
      <c r="CO284" t="s">
        <v>177</v>
      </c>
      <c r="CP284" t="s">
        <v>179</v>
      </c>
      <c r="CQ284" t="s">
        <v>177</v>
      </c>
      <c r="CR284" t="s">
        <v>177</v>
      </c>
      <c r="CS284" t="s">
        <v>177</v>
      </c>
      <c r="CW284" t="s">
        <v>264</v>
      </c>
      <c r="CX284" t="s">
        <v>179</v>
      </c>
      <c r="DA284" t="s">
        <v>179</v>
      </c>
      <c r="DB284" t="s">
        <v>175</v>
      </c>
      <c r="DC284" t="s">
        <v>177</v>
      </c>
      <c r="DD284" t="s">
        <v>177</v>
      </c>
      <c r="DE284" s="18">
        <f t="shared" si="59"/>
        <v>3</v>
      </c>
      <c r="DF284" s="23">
        <v>2</v>
      </c>
      <c r="DG284" s="26">
        <f t="shared" si="60"/>
        <v>6</v>
      </c>
      <c r="DH284" s="18" t="s">
        <v>177</v>
      </c>
      <c r="DI284" s="23">
        <v>3</v>
      </c>
      <c r="DJ284" s="26">
        <f t="shared" si="61"/>
        <v>0</v>
      </c>
      <c r="DK284" t="s">
        <v>177</v>
      </c>
      <c r="DL284" t="s">
        <v>177</v>
      </c>
      <c r="DM284" t="s">
        <v>177</v>
      </c>
      <c r="DN284" t="s">
        <v>177</v>
      </c>
      <c r="DO284" s="18">
        <f t="shared" si="71"/>
        <v>0</v>
      </c>
      <c r="DP284" s="23">
        <v>4</v>
      </c>
      <c r="DQ284" s="26">
        <f t="shared" si="62"/>
        <v>0</v>
      </c>
      <c r="DR284" t="s">
        <v>186</v>
      </c>
      <c r="DS284" s="18" t="s">
        <v>186</v>
      </c>
      <c r="DT284" s="23">
        <v>0.5</v>
      </c>
      <c r="DU284" s="26">
        <f t="shared" si="63"/>
        <v>1.5</v>
      </c>
      <c r="DV284" t="s">
        <v>177</v>
      </c>
      <c r="DW284" t="s">
        <v>177</v>
      </c>
      <c r="DX284" s="18">
        <f t="shared" si="64"/>
        <v>0</v>
      </c>
      <c r="DY284" s="23">
        <v>4</v>
      </c>
      <c r="DZ284" s="26">
        <f t="shared" si="65"/>
        <v>0</v>
      </c>
      <c r="EA284" t="s">
        <v>177</v>
      </c>
      <c r="EB284" s="18" t="s">
        <v>177</v>
      </c>
      <c r="EC284" s="23">
        <v>1</v>
      </c>
      <c r="ED284" s="26">
        <f t="shared" si="66"/>
        <v>0</v>
      </c>
      <c r="EE284" t="s">
        <v>177</v>
      </c>
      <c r="EF284" s="18" t="s">
        <v>177</v>
      </c>
      <c r="EG284" s="23">
        <v>1</v>
      </c>
      <c r="EH284" s="26">
        <f t="shared" si="67"/>
        <v>0</v>
      </c>
      <c r="EI284" t="s">
        <v>235</v>
      </c>
      <c r="EJ284" s="18" t="s">
        <v>235</v>
      </c>
      <c r="EK284" s="23">
        <v>0.5</v>
      </c>
      <c r="EL284" s="26">
        <f t="shared" si="68"/>
        <v>3</v>
      </c>
      <c r="EM284" t="s">
        <v>177</v>
      </c>
      <c r="EN284" s="18" t="s">
        <v>177</v>
      </c>
      <c r="EO284" s="23">
        <v>0</v>
      </c>
      <c r="EP284" s="3">
        <f t="shared" si="69"/>
        <v>10.5</v>
      </c>
      <c r="EQ284" s="29">
        <f t="shared" si="70"/>
        <v>12</v>
      </c>
      <c r="ER284">
        <v>1</v>
      </c>
      <c r="ES284" t="s">
        <v>945</v>
      </c>
      <c r="EV284" t="s">
        <v>175</v>
      </c>
      <c r="EW284">
        <v>1</v>
      </c>
      <c r="EX284">
        <v>1</v>
      </c>
      <c r="EY284">
        <v>1</v>
      </c>
      <c r="EZ284">
        <v>1</v>
      </c>
      <c r="FA284">
        <v>0</v>
      </c>
      <c r="FE284">
        <v>1</v>
      </c>
      <c r="FG284" t="s">
        <v>186</v>
      </c>
      <c r="FH284" t="s">
        <v>188</v>
      </c>
      <c r="FI284" t="s">
        <v>187</v>
      </c>
      <c r="FJ284" t="s">
        <v>175</v>
      </c>
      <c r="FK284" t="s">
        <v>175</v>
      </c>
      <c r="FL284" t="s">
        <v>177</v>
      </c>
      <c r="FO284" t="s">
        <v>190</v>
      </c>
      <c r="FP284" t="s">
        <v>191</v>
      </c>
      <c r="FQ284" t="s">
        <v>191</v>
      </c>
      <c r="FR284" t="s">
        <v>191</v>
      </c>
      <c r="FS284" t="s">
        <v>191</v>
      </c>
      <c r="FT284" t="s">
        <v>191</v>
      </c>
      <c r="FU284" t="s">
        <v>191</v>
      </c>
      <c r="FV284" t="s">
        <v>191</v>
      </c>
      <c r="FW284" t="s">
        <v>191</v>
      </c>
      <c r="FX284" t="s">
        <v>191</v>
      </c>
      <c r="FY284">
        <v>0</v>
      </c>
      <c r="FZ284" t="s">
        <v>179</v>
      </c>
      <c r="GA284" t="s">
        <v>3167</v>
      </c>
      <c r="GB284" t="s">
        <v>3168</v>
      </c>
      <c r="GC284" t="s">
        <v>3169</v>
      </c>
      <c r="GD284" t="s">
        <v>3170</v>
      </c>
      <c r="GE284" t="s">
        <v>2555</v>
      </c>
      <c r="GX284">
        <v>39796303</v>
      </c>
      <c r="GY284" t="s">
        <v>3171</v>
      </c>
      <c r="GZ284" t="s">
        <v>3172</v>
      </c>
      <c r="HB284">
        <v>284</v>
      </c>
    </row>
    <row r="285" spans="1:210" x14ac:dyDescent="0.25">
      <c r="A285" t="s">
        <v>3173</v>
      </c>
      <c r="B285" t="s">
        <v>3174</v>
      </c>
      <c r="F285" t="s">
        <v>818</v>
      </c>
      <c r="G285" t="s">
        <v>1932</v>
      </c>
      <c r="H285" t="s">
        <v>169</v>
      </c>
      <c r="I285" t="s">
        <v>170</v>
      </c>
      <c r="J285" t="s">
        <v>819</v>
      </c>
      <c r="K285" t="s">
        <v>3175</v>
      </c>
      <c r="L285" t="s">
        <v>3176</v>
      </c>
      <c r="M285">
        <v>2</v>
      </c>
      <c r="N285">
        <v>2</v>
      </c>
      <c r="O285">
        <v>2</v>
      </c>
      <c r="P285" t="s">
        <v>235</v>
      </c>
      <c r="Q285" t="s">
        <v>186</v>
      </c>
      <c r="R285" t="s">
        <v>175</v>
      </c>
      <c r="S285" t="s">
        <v>179</v>
      </c>
      <c r="T285" t="s">
        <v>177</v>
      </c>
      <c r="U285">
        <v>1</v>
      </c>
      <c r="V285">
        <v>0</v>
      </c>
      <c r="W285">
        <v>1</v>
      </c>
      <c r="X285">
        <v>2</v>
      </c>
      <c r="Y285" t="s">
        <v>3357</v>
      </c>
      <c r="Z285" t="s">
        <v>177</v>
      </c>
      <c r="AA285" t="s">
        <v>179</v>
      </c>
      <c r="AB285" t="s">
        <v>179</v>
      </c>
      <c r="AC285" t="s">
        <v>177</v>
      </c>
      <c r="AD285" t="s">
        <v>177</v>
      </c>
      <c r="AE285" t="s">
        <v>179</v>
      </c>
      <c r="AF285" t="s">
        <v>177</v>
      </c>
      <c r="AG285" t="s">
        <v>177</v>
      </c>
      <c r="AH285" t="s">
        <v>177</v>
      </c>
      <c r="AI285" t="s">
        <v>177</v>
      </c>
      <c r="AJ285" t="s">
        <v>177</v>
      </c>
      <c r="AK285" t="s">
        <v>177</v>
      </c>
      <c r="AL285" t="s">
        <v>177</v>
      </c>
      <c r="AM285" t="s">
        <v>177</v>
      </c>
      <c r="AN285" t="s">
        <v>177</v>
      </c>
      <c r="AO285" t="s">
        <v>177</v>
      </c>
      <c r="AP285" t="s">
        <v>177</v>
      </c>
      <c r="AQ285" t="s">
        <v>177</v>
      </c>
      <c r="AR285" t="s">
        <v>179</v>
      </c>
      <c r="AS285" t="s">
        <v>183</v>
      </c>
      <c r="AT285">
        <v>0</v>
      </c>
      <c r="BE285" t="s">
        <v>187</v>
      </c>
      <c r="BF285" t="s">
        <v>177</v>
      </c>
      <c r="BG285" t="s">
        <v>177</v>
      </c>
      <c r="BH285" t="s">
        <v>177</v>
      </c>
      <c r="BI285" t="s">
        <v>177</v>
      </c>
      <c r="BJ285" t="s">
        <v>177</v>
      </c>
      <c r="BK285" t="s">
        <v>177</v>
      </c>
      <c r="BL285" t="s">
        <v>186</v>
      </c>
      <c r="BM285" t="s">
        <v>175</v>
      </c>
      <c r="BN285" t="s">
        <v>177</v>
      </c>
      <c r="BO285" t="s">
        <v>179</v>
      </c>
      <c r="BP285" t="s">
        <v>177</v>
      </c>
      <c r="BQ285" t="s">
        <v>177</v>
      </c>
      <c r="BR285" t="s">
        <v>177</v>
      </c>
      <c r="BS285" t="s">
        <v>177</v>
      </c>
      <c r="BT285">
        <f t="shared" si="58"/>
        <v>10</v>
      </c>
      <c r="BV285">
        <v>3</v>
      </c>
      <c r="BW285">
        <v>1</v>
      </c>
      <c r="BX285">
        <v>1</v>
      </c>
      <c r="BY285" t="s">
        <v>181</v>
      </c>
      <c r="BZ285" t="s">
        <v>205</v>
      </c>
      <c r="CA285" t="s">
        <v>179</v>
      </c>
      <c r="CB285" t="s">
        <v>177</v>
      </c>
      <c r="CC285" t="s">
        <v>177</v>
      </c>
      <c r="CD285" t="s">
        <v>177</v>
      </c>
      <c r="CE285" t="s">
        <v>177</v>
      </c>
      <c r="CF285" t="s">
        <v>179</v>
      </c>
      <c r="CG285">
        <v>1</v>
      </c>
      <c r="CH285" t="s">
        <v>376</v>
      </c>
      <c r="CI285" t="s">
        <v>353</v>
      </c>
      <c r="CJ285" t="s">
        <v>179</v>
      </c>
      <c r="CK285" t="s">
        <v>179</v>
      </c>
      <c r="CL285" t="s">
        <v>177</v>
      </c>
      <c r="CM285" t="s">
        <v>177</v>
      </c>
      <c r="CN285" t="s">
        <v>177</v>
      </c>
      <c r="CO285" t="s">
        <v>177</v>
      </c>
      <c r="CP285" t="s">
        <v>179</v>
      </c>
      <c r="CQ285" t="s">
        <v>177</v>
      </c>
      <c r="CR285" t="s">
        <v>177</v>
      </c>
      <c r="CS285" t="s">
        <v>177</v>
      </c>
      <c r="CW285" t="s">
        <v>188</v>
      </c>
      <c r="CX285" t="s">
        <v>179</v>
      </c>
      <c r="DA285" t="s">
        <v>175</v>
      </c>
      <c r="DB285" t="s">
        <v>177</v>
      </c>
      <c r="DC285" t="s">
        <v>177</v>
      </c>
      <c r="DD285" t="s">
        <v>177</v>
      </c>
      <c r="DE285" s="18">
        <f t="shared" si="59"/>
        <v>2</v>
      </c>
      <c r="DF285" s="23">
        <v>2</v>
      </c>
      <c r="DG285" s="26">
        <f t="shared" si="60"/>
        <v>4</v>
      </c>
      <c r="DH285" s="18" t="s">
        <v>177</v>
      </c>
      <c r="DI285" s="23">
        <v>3</v>
      </c>
      <c r="DJ285" s="26">
        <f t="shared" si="61"/>
        <v>0</v>
      </c>
      <c r="DK285" t="s">
        <v>177</v>
      </c>
      <c r="DL285" t="s">
        <v>177</v>
      </c>
      <c r="DM285" t="s">
        <v>177</v>
      </c>
      <c r="DN285" t="s">
        <v>177</v>
      </c>
      <c r="DO285" s="18">
        <f t="shared" si="71"/>
        <v>0</v>
      </c>
      <c r="DP285" s="23">
        <v>4</v>
      </c>
      <c r="DQ285" s="26">
        <f t="shared" si="62"/>
        <v>0</v>
      </c>
      <c r="DR285" t="s">
        <v>186</v>
      </c>
      <c r="DS285" s="18" t="s">
        <v>186</v>
      </c>
      <c r="DT285" s="23">
        <v>0.5</v>
      </c>
      <c r="DU285" s="26">
        <f t="shared" si="63"/>
        <v>1.5</v>
      </c>
      <c r="DV285" t="s">
        <v>177</v>
      </c>
      <c r="DW285" t="s">
        <v>177</v>
      </c>
      <c r="DX285" s="18">
        <f t="shared" si="64"/>
        <v>0</v>
      </c>
      <c r="DY285" s="23">
        <v>4</v>
      </c>
      <c r="DZ285" s="26">
        <f t="shared" si="65"/>
        <v>0</v>
      </c>
      <c r="EA285" t="s">
        <v>177</v>
      </c>
      <c r="EB285" s="18" t="s">
        <v>177</v>
      </c>
      <c r="EC285" s="23">
        <v>1</v>
      </c>
      <c r="ED285" s="26">
        <f t="shared" si="66"/>
        <v>0</v>
      </c>
      <c r="EE285" t="s">
        <v>177</v>
      </c>
      <c r="EF285" s="18" t="s">
        <v>177</v>
      </c>
      <c r="EG285" s="23">
        <v>1</v>
      </c>
      <c r="EH285" s="26">
        <f t="shared" si="67"/>
        <v>0</v>
      </c>
      <c r="EI285" t="s">
        <v>264</v>
      </c>
      <c r="EJ285" s="18" t="s">
        <v>264</v>
      </c>
      <c r="EK285" s="23">
        <v>0.5</v>
      </c>
      <c r="EL285" s="26">
        <f t="shared" si="68"/>
        <v>3.5</v>
      </c>
      <c r="EM285" t="s">
        <v>177</v>
      </c>
      <c r="EN285" s="18" t="s">
        <v>177</v>
      </c>
      <c r="EO285" s="23">
        <v>0</v>
      </c>
      <c r="EP285" s="3">
        <f t="shared" si="69"/>
        <v>9</v>
      </c>
      <c r="EQ285" s="29">
        <f t="shared" si="70"/>
        <v>12</v>
      </c>
      <c r="ER285">
        <v>1</v>
      </c>
      <c r="ES285" t="s">
        <v>945</v>
      </c>
      <c r="EV285" t="s">
        <v>175</v>
      </c>
      <c r="EW285">
        <v>1</v>
      </c>
      <c r="EX285">
        <v>1</v>
      </c>
      <c r="EY285">
        <v>1</v>
      </c>
      <c r="EZ285">
        <v>1</v>
      </c>
      <c r="FA285">
        <v>1</v>
      </c>
      <c r="FB285">
        <v>1</v>
      </c>
      <c r="FE285">
        <v>1</v>
      </c>
      <c r="FG285" t="s">
        <v>186</v>
      </c>
      <c r="FH285" t="s">
        <v>175</v>
      </c>
      <c r="FI285" t="s">
        <v>187</v>
      </c>
      <c r="FJ285" t="s">
        <v>175</v>
      </c>
      <c r="FK285" t="s">
        <v>179</v>
      </c>
      <c r="FL285" t="s">
        <v>177</v>
      </c>
      <c r="FO285" t="s">
        <v>190</v>
      </c>
      <c r="FP285" t="s">
        <v>191</v>
      </c>
      <c r="FQ285" t="s">
        <v>191</v>
      </c>
      <c r="FR285" t="s">
        <v>191</v>
      </c>
      <c r="FS285" t="s">
        <v>191</v>
      </c>
      <c r="FT285" t="s">
        <v>191</v>
      </c>
      <c r="FU285" t="s">
        <v>191</v>
      </c>
      <c r="FV285" t="s">
        <v>191</v>
      </c>
      <c r="FW285" t="s">
        <v>191</v>
      </c>
      <c r="FX285" t="s">
        <v>191</v>
      </c>
      <c r="FY285">
        <v>0</v>
      </c>
      <c r="FZ285" t="s">
        <v>179</v>
      </c>
      <c r="GA285" t="s">
        <v>3177</v>
      </c>
      <c r="GB285" t="s">
        <v>3178</v>
      </c>
      <c r="GC285" t="s">
        <v>3179</v>
      </c>
      <c r="GD285" t="s">
        <v>3180</v>
      </c>
      <c r="GE285" t="s">
        <v>1462</v>
      </c>
      <c r="GX285">
        <v>39796304</v>
      </c>
      <c r="GY285" t="s">
        <v>3181</v>
      </c>
      <c r="GZ285" t="s">
        <v>3182</v>
      </c>
      <c r="HB285">
        <v>285</v>
      </c>
    </row>
    <row r="286" spans="1:210" x14ac:dyDescent="0.25">
      <c r="A286" t="s">
        <v>3183</v>
      </c>
      <c r="B286" t="s">
        <v>3184</v>
      </c>
      <c r="F286" t="s">
        <v>818</v>
      </c>
      <c r="G286" t="s">
        <v>1859</v>
      </c>
      <c r="H286" t="s">
        <v>169</v>
      </c>
      <c r="I286" t="s">
        <v>170</v>
      </c>
      <c r="J286" t="s">
        <v>819</v>
      </c>
      <c r="K286" t="s">
        <v>3185</v>
      </c>
      <c r="L286" t="s">
        <v>3186</v>
      </c>
      <c r="M286">
        <v>2</v>
      </c>
      <c r="N286">
        <v>2</v>
      </c>
      <c r="O286">
        <v>2</v>
      </c>
      <c r="P286" t="s">
        <v>232</v>
      </c>
      <c r="Q286" t="s">
        <v>175</v>
      </c>
      <c r="R286" t="s">
        <v>188</v>
      </c>
      <c r="S286" t="s">
        <v>175</v>
      </c>
      <c r="T286" t="s">
        <v>177</v>
      </c>
      <c r="U286">
        <v>0</v>
      </c>
      <c r="V286">
        <v>0</v>
      </c>
      <c r="W286">
        <v>1</v>
      </c>
      <c r="X286">
        <v>2</v>
      </c>
      <c r="Y286" t="s">
        <v>3384</v>
      </c>
      <c r="Z286" t="s">
        <v>177</v>
      </c>
      <c r="AA286" t="s">
        <v>179</v>
      </c>
      <c r="AB286" t="s">
        <v>177</v>
      </c>
      <c r="AC286" t="s">
        <v>177</v>
      </c>
      <c r="AD286" t="s">
        <v>177</v>
      </c>
      <c r="AE286" t="s">
        <v>179</v>
      </c>
      <c r="AF286" t="s">
        <v>177</v>
      </c>
      <c r="AG286" t="s">
        <v>177</v>
      </c>
      <c r="AH286" t="s">
        <v>177</v>
      </c>
      <c r="AI286" t="s">
        <v>177</v>
      </c>
      <c r="AJ286" t="s">
        <v>177</v>
      </c>
      <c r="AK286" t="s">
        <v>179</v>
      </c>
      <c r="AL286" t="s">
        <v>177</v>
      </c>
      <c r="AM286" t="s">
        <v>177</v>
      </c>
      <c r="AN286" t="s">
        <v>177</v>
      </c>
      <c r="AO286" t="s">
        <v>177</v>
      </c>
      <c r="AP286" t="s">
        <v>177</v>
      </c>
      <c r="AQ286" t="s">
        <v>177</v>
      </c>
      <c r="AR286" t="s">
        <v>179</v>
      </c>
      <c r="AS286" t="s">
        <v>181</v>
      </c>
      <c r="AT286">
        <v>0</v>
      </c>
      <c r="BE286" t="s">
        <v>183</v>
      </c>
      <c r="BF286" t="s">
        <v>177</v>
      </c>
      <c r="BG286" t="s">
        <v>177</v>
      </c>
      <c r="BH286" t="s">
        <v>177</v>
      </c>
      <c r="BI286" t="s">
        <v>177</v>
      </c>
      <c r="BJ286" t="s">
        <v>177</v>
      </c>
      <c r="BK286" t="s">
        <v>177</v>
      </c>
      <c r="BL286" t="s">
        <v>188</v>
      </c>
      <c r="BM286" t="s">
        <v>175</v>
      </c>
      <c r="BN286" t="s">
        <v>177</v>
      </c>
      <c r="BO286" t="s">
        <v>175</v>
      </c>
      <c r="BP286" t="s">
        <v>177</v>
      </c>
      <c r="BQ286" t="s">
        <v>177</v>
      </c>
      <c r="BR286" t="s">
        <v>177</v>
      </c>
      <c r="BS286" t="s">
        <v>179</v>
      </c>
      <c r="BT286">
        <f t="shared" si="58"/>
        <v>20</v>
      </c>
      <c r="BV286">
        <v>3</v>
      </c>
      <c r="BW286">
        <v>1</v>
      </c>
      <c r="BX286">
        <v>1</v>
      </c>
      <c r="BY286" t="s">
        <v>183</v>
      </c>
      <c r="BZ286" t="s">
        <v>176</v>
      </c>
      <c r="CA286" t="s">
        <v>179</v>
      </c>
      <c r="CB286" t="s">
        <v>177</v>
      </c>
      <c r="CC286" t="s">
        <v>179</v>
      </c>
      <c r="CD286" t="s">
        <v>175</v>
      </c>
      <c r="CE286" t="s">
        <v>177</v>
      </c>
      <c r="CF286" t="s">
        <v>187</v>
      </c>
      <c r="CG286">
        <v>1</v>
      </c>
      <c r="CH286" t="s">
        <v>376</v>
      </c>
      <c r="CI286" t="s">
        <v>353</v>
      </c>
      <c r="CJ286" t="s">
        <v>179</v>
      </c>
      <c r="CK286" t="s">
        <v>179</v>
      </c>
      <c r="CL286" t="s">
        <v>177</v>
      </c>
      <c r="CM286" t="s">
        <v>177</v>
      </c>
      <c r="CN286" t="s">
        <v>177</v>
      </c>
      <c r="CO286" t="s">
        <v>177</v>
      </c>
      <c r="CP286" t="s">
        <v>179</v>
      </c>
      <c r="CQ286" t="s">
        <v>177</v>
      </c>
      <c r="CR286" t="s">
        <v>177</v>
      </c>
      <c r="CS286" t="s">
        <v>177</v>
      </c>
      <c r="CW286" t="s">
        <v>264</v>
      </c>
      <c r="CX286" t="s">
        <v>175</v>
      </c>
      <c r="DA286" t="s">
        <v>175</v>
      </c>
      <c r="DB286" t="s">
        <v>177</v>
      </c>
      <c r="DC286" t="s">
        <v>177</v>
      </c>
      <c r="DD286" t="s">
        <v>177</v>
      </c>
      <c r="DE286" s="18">
        <f t="shared" si="59"/>
        <v>2</v>
      </c>
      <c r="DF286" s="23">
        <v>2</v>
      </c>
      <c r="DG286" s="26">
        <f t="shared" si="60"/>
        <v>4</v>
      </c>
      <c r="DH286" s="18" t="s">
        <v>177</v>
      </c>
      <c r="DI286" s="23">
        <v>3</v>
      </c>
      <c r="DJ286" s="26">
        <f t="shared" si="61"/>
        <v>0</v>
      </c>
      <c r="DK286" t="s">
        <v>177</v>
      </c>
      <c r="DL286" t="s">
        <v>177</v>
      </c>
      <c r="DM286" t="s">
        <v>177</v>
      </c>
      <c r="DN286" t="s">
        <v>177</v>
      </c>
      <c r="DO286" s="18">
        <f t="shared" si="71"/>
        <v>0</v>
      </c>
      <c r="DP286" s="23">
        <v>4</v>
      </c>
      <c r="DQ286" s="26">
        <f t="shared" si="62"/>
        <v>0</v>
      </c>
      <c r="DR286" t="s">
        <v>187</v>
      </c>
      <c r="DS286" s="18" t="s">
        <v>187</v>
      </c>
      <c r="DT286" s="23">
        <v>0.5</v>
      </c>
      <c r="DU286" s="26">
        <f t="shared" si="63"/>
        <v>2</v>
      </c>
      <c r="DV286" t="s">
        <v>177</v>
      </c>
      <c r="DW286" t="s">
        <v>188</v>
      </c>
      <c r="DX286" s="18">
        <f t="shared" si="64"/>
        <v>5</v>
      </c>
      <c r="DY286" s="23">
        <v>4</v>
      </c>
      <c r="DZ286" s="26">
        <f t="shared" si="65"/>
        <v>20</v>
      </c>
      <c r="EA286" t="s">
        <v>177</v>
      </c>
      <c r="EB286" s="18" t="s">
        <v>177</v>
      </c>
      <c r="EC286" s="23">
        <v>1</v>
      </c>
      <c r="ED286" s="26">
        <f t="shared" si="66"/>
        <v>0</v>
      </c>
      <c r="EE286" t="s">
        <v>177</v>
      </c>
      <c r="EF286" s="18" t="s">
        <v>177</v>
      </c>
      <c r="EG286" s="23">
        <v>1</v>
      </c>
      <c r="EH286" s="26">
        <f t="shared" si="67"/>
        <v>0</v>
      </c>
      <c r="EI286" t="s">
        <v>264</v>
      </c>
      <c r="EJ286" s="18" t="s">
        <v>264</v>
      </c>
      <c r="EK286" s="23">
        <v>0.5</v>
      </c>
      <c r="EL286" s="26">
        <f t="shared" si="68"/>
        <v>3.5</v>
      </c>
      <c r="EM286" t="s">
        <v>177</v>
      </c>
      <c r="EN286" s="18" t="s">
        <v>177</v>
      </c>
      <c r="EO286" s="23">
        <v>0</v>
      </c>
      <c r="EP286" s="3">
        <f t="shared" si="69"/>
        <v>29.5</v>
      </c>
      <c r="EQ286" s="29">
        <f t="shared" si="70"/>
        <v>18</v>
      </c>
      <c r="ER286">
        <v>1</v>
      </c>
      <c r="ES286" t="s">
        <v>945</v>
      </c>
      <c r="EV286" t="s">
        <v>175</v>
      </c>
      <c r="EW286">
        <v>1</v>
      </c>
      <c r="EX286">
        <v>1</v>
      </c>
      <c r="EY286">
        <v>1</v>
      </c>
      <c r="EZ286">
        <v>1</v>
      </c>
      <c r="FA286">
        <v>0</v>
      </c>
      <c r="FE286">
        <v>1</v>
      </c>
      <c r="FG286" t="s">
        <v>175</v>
      </c>
      <c r="FH286" t="s">
        <v>235</v>
      </c>
      <c r="FI286" t="s">
        <v>187</v>
      </c>
      <c r="FJ286" t="s">
        <v>175</v>
      </c>
      <c r="FK286" t="s">
        <v>179</v>
      </c>
      <c r="FL286" t="s">
        <v>177</v>
      </c>
      <c r="FO286" t="s">
        <v>190</v>
      </c>
      <c r="FP286" t="s">
        <v>191</v>
      </c>
      <c r="FQ286" t="s">
        <v>191</v>
      </c>
      <c r="FR286" t="s">
        <v>191</v>
      </c>
      <c r="FS286" t="s">
        <v>191</v>
      </c>
      <c r="FT286" t="s">
        <v>191</v>
      </c>
      <c r="FU286" t="s">
        <v>191</v>
      </c>
      <c r="FV286" t="s">
        <v>191</v>
      </c>
      <c r="FW286" t="s">
        <v>191</v>
      </c>
      <c r="FX286" t="s">
        <v>191</v>
      </c>
      <c r="FY286">
        <v>0</v>
      </c>
      <c r="FZ286" t="s">
        <v>179</v>
      </c>
      <c r="GA286" t="s">
        <v>3187</v>
      </c>
      <c r="GB286" t="s">
        <v>3188</v>
      </c>
      <c r="GC286" t="s">
        <v>3189</v>
      </c>
      <c r="GD286" t="s">
        <v>3190</v>
      </c>
      <c r="GE286" t="s">
        <v>3191</v>
      </c>
      <c r="GX286">
        <v>39796306</v>
      </c>
      <c r="GY286" t="s">
        <v>3192</v>
      </c>
      <c r="GZ286" t="s">
        <v>3193</v>
      </c>
      <c r="HB286">
        <v>286</v>
      </c>
    </row>
    <row r="287" spans="1:210" x14ac:dyDescent="0.25">
      <c r="A287" t="s">
        <v>3194</v>
      </c>
      <c r="B287" t="s">
        <v>3195</v>
      </c>
      <c r="F287" t="s">
        <v>818</v>
      </c>
      <c r="G287" t="s">
        <v>1859</v>
      </c>
      <c r="H287" t="s">
        <v>169</v>
      </c>
      <c r="I287" t="s">
        <v>170</v>
      </c>
      <c r="J287" t="s">
        <v>819</v>
      </c>
      <c r="K287" t="s">
        <v>3196</v>
      </c>
      <c r="L287" t="s">
        <v>3197</v>
      </c>
      <c r="M287">
        <v>1</v>
      </c>
      <c r="N287">
        <v>1</v>
      </c>
      <c r="O287">
        <v>2</v>
      </c>
      <c r="P287" t="s">
        <v>176</v>
      </c>
      <c r="Q287" t="s">
        <v>175</v>
      </c>
      <c r="R287" t="s">
        <v>187</v>
      </c>
      <c r="S287" t="s">
        <v>175</v>
      </c>
      <c r="T287" t="s">
        <v>177</v>
      </c>
      <c r="U287">
        <v>0</v>
      </c>
      <c r="V287">
        <v>0</v>
      </c>
      <c r="W287">
        <v>1</v>
      </c>
      <c r="X287">
        <v>2</v>
      </c>
      <c r="Y287" t="s">
        <v>3357</v>
      </c>
      <c r="Z287" t="s">
        <v>177</v>
      </c>
      <c r="AA287" t="s">
        <v>179</v>
      </c>
      <c r="AB287" t="s">
        <v>179</v>
      </c>
      <c r="AC287" t="s">
        <v>177</v>
      </c>
      <c r="AD287" t="s">
        <v>177</v>
      </c>
      <c r="AE287" t="s">
        <v>179</v>
      </c>
      <c r="AF287" t="s">
        <v>177</v>
      </c>
      <c r="AG287" t="s">
        <v>177</v>
      </c>
      <c r="AH287" t="s">
        <v>177</v>
      </c>
      <c r="AI287" t="s">
        <v>177</v>
      </c>
      <c r="AJ287" t="s">
        <v>177</v>
      </c>
      <c r="AK287" t="s">
        <v>177</v>
      </c>
      <c r="AL287" t="s">
        <v>177</v>
      </c>
      <c r="AM287" t="s">
        <v>177</v>
      </c>
      <c r="AN287" t="s">
        <v>177</v>
      </c>
      <c r="AO287" t="s">
        <v>177</v>
      </c>
      <c r="AP287" t="s">
        <v>177</v>
      </c>
      <c r="AQ287" t="s">
        <v>177</v>
      </c>
      <c r="AR287" t="s">
        <v>179</v>
      </c>
      <c r="AS287" t="s">
        <v>180</v>
      </c>
      <c r="AT287">
        <v>0</v>
      </c>
      <c r="BE287" t="s">
        <v>183</v>
      </c>
      <c r="BF287" t="s">
        <v>177</v>
      </c>
      <c r="BG287" t="s">
        <v>177</v>
      </c>
      <c r="BH287" t="s">
        <v>177</v>
      </c>
      <c r="BI287" t="s">
        <v>188</v>
      </c>
      <c r="BJ287" t="s">
        <v>177</v>
      </c>
      <c r="BK287" t="s">
        <v>177</v>
      </c>
      <c r="BL287" t="s">
        <v>188</v>
      </c>
      <c r="BM287" t="s">
        <v>188</v>
      </c>
      <c r="BN287" t="s">
        <v>177</v>
      </c>
      <c r="BO287" t="s">
        <v>175</v>
      </c>
      <c r="BP287" t="s">
        <v>186</v>
      </c>
      <c r="BQ287" t="s">
        <v>177</v>
      </c>
      <c r="BR287" t="s">
        <v>177</v>
      </c>
      <c r="BS287" t="s">
        <v>177</v>
      </c>
      <c r="BT287">
        <f t="shared" si="58"/>
        <v>30</v>
      </c>
      <c r="BV287">
        <v>3</v>
      </c>
      <c r="BW287">
        <v>1</v>
      </c>
      <c r="BX287">
        <v>1</v>
      </c>
      <c r="BY287" t="s">
        <v>275</v>
      </c>
      <c r="BZ287" t="s">
        <v>187</v>
      </c>
      <c r="CA287" t="s">
        <v>177</v>
      </c>
      <c r="CB287" t="s">
        <v>177</v>
      </c>
      <c r="CC287" t="s">
        <v>177</v>
      </c>
      <c r="CD287" t="s">
        <v>177</v>
      </c>
      <c r="CE287" t="s">
        <v>186</v>
      </c>
      <c r="CF287" t="s">
        <v>177</v>
      </c>
      <c r="CG287">
        <v>1</v>
      </c>
      <c r="CH287" t="s">
        <v>263</v>
      </c>
      <c r="CI287" t="s">
        <v>353</v>
      </c>
      <c r="CJ287" t="s">
        <v>179</v>
      </c>
      <c r="CK287" t="s">
        <v>179</v>
      </c>
      <c r="CL287" t="s">
        <v>177</v>
      </c>
      <c r="CM287" t="s">
        <v>177</v>
      </c>
      <c r="CN287" t="s">
        <v>177</v>
      </c>
      <c r="CO287" t="s">
        <v>177</v>
      </c>
      <c r="CP287" t="s">
        <v>179</v>
      </c>
      <c r="CQ287" t="s">
        <v>177</v>
      </c>
      <c r="CR287" t="s">
        <v>177</v>
      </c>
      <c r="CS287" t="s">
        <v>177</v>
      </c>
      <c r="CW287" t="s">
        <v>264</v>
      </c>
      <c r="CX287" t="s">
        <v>175</v>
      </c>
      <c r="DA287" t="s">
        <v>177</v>
      </c>
      <c r="DB287" t="s">
        <v>186</v>
      </c>
      <c r="DC287" t="s">
        <v>177</v>
      </c>
      <c r="DD287" t="s">
        <v>177</v>
      </c>
      <c r="DE287" s="18">
        <f t="shared" si="59"/>
        <v>3</v>
      </c>
      <c r="DF287" s="23">
        <v>2</v>
      </c>
      <c r="DG287" s="26">
        <f t="shared" si="60"/>
        <v>6</v>
      </c>
      <c r="DH287" s="18" t="s">
        <v>177</v>
      </c>
      <c r="DI287" s="23">
        <v>3</v>
      </c>
      <c r="DJ287" s="26">
        <f t="shared" si="61"/>
        <v>0</v>
      </c>
      <c r="DK287" t="s">
        <v>177</v>
      </c>
      <c r="DL287" t="s">
        <v>177</v>
      </c>
      <c r="DM287" t="s">
        <v>177</v>
      </c>
      <c r="DN287" t="s">
        <v>177</v>
      </c>
      <c r="DO287" s="18">
        <f t="shared" si="71"/>
        <v>0</v>
      </c>
      <c r="DP287" s="23">
        <v>4</v>
      </c>
      <c r="DQ287" s="26">
        <f t="shared" si="62"/>
        <v>0</v>
      </c>
      <c r="DR287" t="s">
        <v>187</v>
      </c>
      <c r="DS287" s="18" t="s">
        <v>187</v>
      </c>
      <c r="DT287" s="23">
        <v>0.5</v>
      </c>
      <c r="DU287" s="26">
        <f t="shared" si="63"/>
        <v>2</v>
      </c>
      <c r="DV287" t="s">
        <v>177</v>
      </c>
      <c r="DW287" t="s">
        <v>187</v>
      </c>
      <c r="DX287" s="18">
        <f t="shared" si="64"/>
        <v>4</v>
      </c>
      <c r="DY287" s="23">
        <v>4</v>
      </c>
      <c r="DZ287" s="26">
        <f t="shared" si="65"/>
        <v>16</v>
      </c>
      <c r="EA287" t="s">
        <v>177</v>
      </c>
      <c r="EB287" s="18" t="s">
        <v>177</v>
      </c>
      <c r="EC287" s="23">
        <v>1</v>
      </c>
      <c r="ED287" s="26">
        <f t="shared" si="66"/>
        <v>0</v>
      </c>
      <c r="EE287" t="s">
        <v>177</v>
      </c>
      <c r="EF287" s="18" t="s">
        <v>177</v>
      </c>
      <c r="EG287" s="23">
        <v>1</v>
      </c>
      <c r="EH287" s="26">
        <f t="shared" si="67"/>
        <v>0</v>
      </c>
      <c r="EI287" t="s">
        <v>264</v>
      </c>
      <c r="EJ287" s="18" t="s">
        <v>264</v>
      </c>
      <c r="EK287" s="23">
        <v>0.5</v>
      </c>
      <c r="EL287" s="26">
        <f t="shared" si="68"/>
        <v>3.5</v>
      </c>
      <c r="EM287" t="s">
        <v>177</v>
      </c>
      <c r="EN287" s="18" t="s">
        <v>177</v>
      </c>
      <c r="EO287" s="23">
        <v>0</v>
      </c>
      <c r="EP287" s="3">
        <f t="shared" si="69"/>
        <v>27.5</v>
      </c>
      <c r="EQ287" s="29">
        <f t="shared" si="70"/>
        <v>18</v>
      </c>
      <c r="ER287">
        <v>1</v>
      </c>
      <c r="ES287" t="s">
        <v>2418</v>
      </c>
      <c r="EV287" t="s">
        <v>175</v>
      </c>
      <c r="EW287">
        <v>1</v>
      </c>
      <c r="EX287">
        <v>1</v>
      </c>
      <c r="EY287">
        <v>1</v>
      </c>
      <c r="EZ287">
        <v>1</v>
      </c>
      <c r="FA287">
        <v>0</v>
      </c>
      <c r="FE287">
        <v>1</v>
      </c>
      <c r="FG287" t="s">
        <v>186</v>
      </c>
      <c r="FH287" t="s">
        <v>188</v>
      </c>
      <c r="FI287" t="s">
        <v>187</v>
      </c>
      <c r="FJ287" t="s">
        <v>186</v>
      </c>
      <c r="FK287" t="s">
        <v>179</v>
      </c>
      <c r="FL287" t="s">
        <v>177</v>
      </c>
      <c r="FO287" t="s">
        <v>190</v>
      </c>
      <c r="FP287" t="s">
        <v>190</v>
      </c>
      <c r="FQ287" t="s">
        <v>191</v>
      </c>
      <c r="FR287" t="s">
        <v>191</v>
      </c>
      <c r="FS287" t="s">
        <v>191</v>
      </c>
      <c r="FT287" t="s">
        <v>191</v>
      </c>
      <c r="FU287" t="s">
        <v>191</v>
      </c>
      <c r="FV287" t="s">
        <v>191</v>
      </c>
      <c r="FW287" t="s">
        <v>191</v>
      </c>
      <c r="FX287" t="s">
        <v>191</v>
      </c>
      <c r="FY287">
        <v>0</v>
      </c>
      <c r="FZ287" t="s">
        <v>179</v>
      </c>
      <c r="GA287" t="s">
        <v>3198</v>
      </c>
      <c r="GB287" t="s">
        <v>3199</v>
      </c>
      <c r="GC287" t="s">
        <v>3200</v>
      </c>
      <c r="GD287" t="s">
        <v>3201</v>
      </c>
      <c r="GE287" t="s">
        <v>2390</v>
      </c>
      <c r="GX287">
        <v>39796308</v>
      </c>
      <c r="GY287" t="s">
        <v>3202</v>
      </c>
      <c r="GZ287" t="s">
        <v>3203</v>
      </c>
      <c r="HB287">
        <v>287</v>
      </c>
    </row>
    <row r="288" spans="1:210" x14ac:dyDescent="0.25">
      <c r="A288" t="s">
        <v>3204</v>
      </c>
      <c r="B288" t="s">
        <v>3205</v>
      </c>
      <c r="F288" t="s">
        <v>818</v>
      </c>
      <c r="G288" t="s">
        <v>1859</v>
      </c>
      <c r="H288" t="s">
        <v>169</v>
      </c>
      <c r="I288" t="s">
        <v>170</v>
      </c>
      <c r="J288" t="s">
        <v>819</v>
      </c>
      <c r="K288" t="s">
        <v>3206</v>
      </c>
      <c r="L288" t="s">
        <v>3207</v>
      </c>
      <c r="M288">
        <v>1</v>
      </c>
      <c r="N288">
        <v>1</v>
      </c>
      <c r="O288">
        <v>2</v>
      </c>
      <c r="P288" t="s">
        <v>183</v>
      </c>
      <c r="Q288" t="s">
        <v>175</v>
      </c>
      <c r="R288" t="s">
        <v>235</v>
      </c>
      <c r="S288" t="s">
        <v>175</v>
      </c>
      <c r="T288" t="s">
        <v>177</v>
      </c>
      <c r="U288">
        <v>0</v>
      </c>
      <c r="V288">
        <v>0</v>
      </c>
      <c r="W288">
        <v>1</v>
      </c>
      <c r="X288">
        <v>2</v>
      </c>
      <c r="Y288" t="s">
        <v>3357</v>
      </c>
      <c r="Z288" t="s">
        <v>177</v>
      </c>
      <c r="AA288" t="s">
        <v>179</v>
      </c>
      <c r="AB288" t="s">
        <v>179</v>
      </c>
      <c r="AC288" t="s">
        <v>177</v>
      </c>
      <c r="AD288" t="s">
        <v>177</v>
      </c>
      <c r="AE288" t="s">
        <v>179</v>
      </c>
      <c r="AF288" t="s">
        <v>177</v>
      </c>
      <c r="AG288" t="s">
        <v>177</v>
      </c>
      <c r="AH288" t="s">
        <v>177</v>
      </c>
      <c r="AI288" t="s">
        <v>177</v>
      </c>
      <c r="AJ288" t="s">
        <v>177</v>
      </c>
      <c r="AK288" t="s">
        <v>177</v>
      </c>
      <c r="AL288" t="s">
        <v>177</v>
      </c>
      <c r="AM288" t="s">
        <v>177</v>
      </c>
      <c r="AN288" t="s">
        <v>177</v>
      </c>
      <c r="AO288" t="s">
        <v>177</v>
      </c>
      <c r="AP288" t="s">
        <v>177</v>
      </c>
      <c r="AQ288" t="s">
        <v>177</v>
      </c>
      <c r="AR288" t="s">
        <v>179</v>
      </c>
      <c r="AS288" t="s">
        <v>181</v>
      </c>
      <c r="AT288">
        <v>0</v>
      </c>
      <c r="BE288" t="s">
        <v>183</v>
      </c>
      <c r="BF288" t="s">
        <v>177</v>
      </c>
      <c r="BG288" t="s">
        <v>177</v>
      </c>
      <c r="BH288" t="s">
        <v>177</v>
      </c>
      <c r="BI288" t="s">
        <v>177</v>
      </c>
      <c r="BJ288" t="s">
        <v>177</v>
      </c>
      <c r="BK288" t="s">
        <v>177</v>
      </c>
      <c r="BL288" t="s">
        <v>186</v>
      </c>
      <c r="BM288" t="s">
        <v>175</v>
      </c>
      <c r="BN288" t="s">
        <v>177</v>
      </c>
      <c r="BO288" t="s">
        <v>186</v>
      </c>
      <c r="BP288" t="s">
        <v>177</v>
      </c>
      <c r="BQ288" t="s">
        <v>177</v>
      </c>
      <c r="BR288" t="s">
        <v>177</v>
      </c>
      <c r="BS288" t="s">
        <v>175</v>
      </c>
      <c r="BT288">
        <f t="shared" si="58"/>
        <v>20</v>
      </c>
      <c r="BV288">
        <v>3</v>
      </c>
      <c r="BW288">
        <v>1</v>
      </c>
      <c r="BX288">
        <v>1</v>
      </c>
      <c r="BY288" t="s">
        <v>183</v>
      </c>
      <c r="BZ288" t="s">
        <v>176</v>
      </c>
      <c r="CA288" t="s">
        <v>179</v>
      </c>
      <c r="CB288" t="s">
        <v>177</v>
      </c>
      <c r="CC288" t="s">
        <v>179</v>
      </c>
      <c r="CD288" t="s">
        <v>177</v>
      </c>
      <c r="CE288" t="s">
        <v>177</v>
      </c>
      <c r="CF288" t="s">
        <v>188</v>
      </c>
      <c r="CG288">
        <v>1</v>
      </c>
      <c r="CH288" t="s">
        <v>376</v>
      </c>
      <c r="CI288" t="s">
        <v>185</v>
      </c>
      <c r="CJ288" t="s">
        <v>179</v>
      </c>
      <c r="CK288" t="s">
        <v>177</v>
      </c>
      <c r="CL288" t="s">
        <v>177</v>
      </c>
      <c r="CM288" t="s">
        <v>179</v>
      </c>
      <c r="CN288" t="s">
        <v>177</v>
      </c>
      <c r="CO288" t="s">
        <v>177</v>
      </c>
      <c r="CP288" t="s">
        <v>179</v>
      </c>
      <c r="CQ288" t="s">
        <v>177</v>
      </c>
      <c r="CR288" t="s">
        <v>177</v>
      </c>
      <c r="CS288" t="s">
        <v>177</v>
      </c>
      <c r="CW288" t="s">
        <v>176</v>
      </c>
      <c r="CX288" t="s">
        <v>175</v>
      </c>
      <c r="DA288" t="s">
        <v>177</v>
      </c>
      <c r="DB288" t="s">
        <v>175</v>
      </c>
      <c r="DC288" t="s">
        <v>177</v>
      </c>
      <c r="DD288" t="s">
        <v>177</v>
      </c>
      <c r="DE288" s="18">
        <f t="shared" si="59"/>
        <v>2</v>
      </c>
      <c r="DF288" s="23">
        <v>2</v>
      </c>
      <c r="DG288" s="26">
        <f t="shared" si="60"/>
        <v>4</v>
      </c>
      <c r="DH288" s="18" t="s">
        <v>177</v>
      </c>
      <c r="DI288" s="23">
        <v>3</v>
      </c>
      <c r="DJ288" s="26">
        <f t="shared" si="61"/>
        <v>0</v>
      </c>
      <c r="DK288" t="s">
        <v>177</v>
      </c>
      <c r="DL288" t="s">
        <v>177</v>
      </c>
      <c r="DM288" t="s">
        <v>177</v>
      </c>
      <c r="DN288" t="s">
        <v>177</v>
      </c>
      <c r="DO288" s="18">
        <f t="shared" si="71"/>
        <v>0</v>
      </c>
      <c r="DP288" s="23">
        <v>4</v>
      </c>
      <c r="DQ288" s="26">
        <f t="shared" si="62"/>
        <v>0</v>
      </c>
      <c r="DR288" t="s">
        <v>235</v>
      </c>
      <c r="DS288" s="18" t="s">
        <v>235</v>
      </c>
      <c r="DT288" s="23">
        <v>0.5</v>
      </c>
      <c r="DU288" s="26">
        <f t="shared" si="63"/>
        <v>3</v>
      </c>
      <c r="DV288" t="s">
        <v>177</v>
      </c>
      <c r="DW288" t="s">
        <v>177</v>
      </c>
      <c r="DX288" s="18">
        <f t="shared" si="64"/>
        <v>0</v>
      </c>
      <c r="DY288" s="23">
        <v>4</v>
      </c>
      <c r="DZ288" s="26">
        <f t="shared" si="65"/>
        <v>0</v>
      </c>
      <c r="EA288" t="s">
        <v>177</v>
      </c>
      <c r="EB288" s="18" t="s">
        <v>177</v>
      </c>
      <c r="EC288" s="23">
        <v>1</v>
      </c>
      <c r="ED288" s="26">
        <f t="shared" si="66"/>
        <v>0</v>
      </c>
      <c r="EE288" t="s">
        <v>177</v>
      </c>
      <c r="EF288" s="18" t="s">
        <v>177</v>
      </c>
      <c r="EG288" s="23">
        <v>1</v>
      </c>
      <c r="EH288" s="26">
        <f t="shared" si="67"/>
        <v>0</v>
      </c>
      <c r="EI288" t="s">
        <v>264</v>
      </c>
      <c r="EJ288" s="18" t="s">
        <v>264</v>
      </c>
      <c r="EK288" s="23">
        <v>0.5</v>
      </c>
      <c r="EL288" s="26">
        <f t="shared" si="68"/>
        <v>3.5</v>
      </c>
      <c r="EM288" t="s">
        <v>177</v>
      </c>
      <c r="EN288" s="18" t="s">
        <v>177</v>
      </c>
      <c r="EO288" s="23">
        <v>0</v>
      </c>
      <c r="EP288" s="3">
        <f t="shared" si="69"/>
        <v>10.5</v>
      </c>
      <c r="EQ288" s="29">
        <f t="shared" si="70"/>
        <v>15</v>
      </c>
      <c r="ER288">
        <v>1</v>
      </c>
      <c r="ES288" t="s">
        <v>945</v>
      </c>
      <c r="EV288" t="s">
        <v>186</v>
      </c>
      <c r="EW288">
        <v>1</v>
      </c>
      <c r="EX288">
        <v>1</v>
      </c>
      <c r="EY288">
        <v>1</v>
      </c>
      <c r="EZ288">
        <v>1</v>
      </c>
      <c r="FA288">
        <v>0</v>
      </c>
      <c r="FE288">
        <v>1</v>
      </c>
      <c r="FG288" t="s">
        <v>186</v>
      </c>
      <c r="FH288" t="s">
        <v>175</v>
      </c>
      <c r="FI288" t="s">
        <v>187</v>
      </c>
      <c r="FJ288" t="s">
        <v>186</v>
      </c>
      <c r="FK288" t="s">
        <v>179</v>
      </c>
      <c r="FL288" t="s">
        <v>177</v>
      </c>
      <c r="FO288" t="s">
        <v>190</v>
      </c>
      <c r="FP288" t="s">
        <v>191</v>
      </c>
      <c r="FQ288" t="s">
        <v>191</v>
      </c>
      <c r="FR288" t="s">
        <v>191</v>
      </c>
      <c r="FS288" t="s">
        <v>191</v>
      </c>
      <c r="FT288" t="s">
        <v>191</v>
      </c>
      <c r="FU288" t="s">
        <v>191</v>
      </c>
      <c r="FV288" t="s">
        <v>191</v>
      </c>
      <c r="FW288" t="s">
        <v>191</v>
      </c>
      <c r="FX288" t="s">
        <v>191</v>
      </c>
      <c r="FY288">
        <v>0</v>
      </c>
      <c r="FZ288" t="s">
        <v>179</v>
      </c>
      <c r="GA288" t="s">
        <v>3208</v>
      </c>
      <c r="GB288" t="s">
        <v>3209</v>
      </c>
      <c r="GC288" t="s">
        <v>3210</v>
      </c>
      <c r="GD288" t="s">
        <v>240</v>
      </c>
      <c r="GE288" t="s">
        <v>3211</v>
      </c>
      <c r="GX288">
        <v>39796310</v>
      </c>
      <c r="GY288" t="s">
        <v>3212</v>
      </c>
      <c r="GZ288" t="s">
        <v>3213</v>
      </c>
      <c r="HB288">
        <v>288</v>
      </c>
    </row>
    <row r="289" spans="1:210" x14ac:dyDescent="0.25">
      <c r="A289" t="s">
        <v>3214</v>
      </c>
      <c r="B289" t="s">
        <v>3215</v>
      </c>
      <c r="F289" t="s">
        <v>818</v>
      </c>
      <c r="G289" t="s">
        <v>1859</v>
      </c>
      <c r="H289" t="s">
        <v>169</v>
      </c>
      <c r="I289" t="s">
        <v>170</v>
      </c>
      <c r="J289" t="s">
        <v>819</v>
      </c>
      <c r="K289" t="s">
        <v>3216</v>
      </c>
      <c r="L289" t="s">
        <v>3217</v>
      </c>
      <c r="M289">
        <v>1</v>
      </c>
      <c r="N289">
        <v>1</v>
      </c>
      <c r="O289">
        <v>2</v>
      </c>
      <c r="P289" t="s">
        <v>233</v>
      </c>
      <c r="Q289" t="s">
        <v>186</v>
      </c>
      <c r="R289" t="s">
        <v>235</v>
      </c>
      <c r="S289" t="s">
        <v>175</v>
      </c>
      <c r="T289" t="s">
        <v>177</v>
      </c>
      <c r="U289">
        <v>0</v>
      </c>
      <c r="V289">
        <v>0</v>
      </c>
      <c r="W289">
        <v>1</v>
      </c>
      <c r="X289">
        <v>1</v>
      </c>
      <c r="Y289" t="s">
        <v>3384</v>
      </c>
      <c r="Z289" t="s">
        <v>177</v>
      </c>
      <c r="AA289" t="s">
        <v>179</v>
      </c>
      <c r="AB289" t="s">
        <v>177</v>
      </c>
      <c r="AC289" t="s">
        <v>177</v>
      </c>
      <c r="AD289" t="s">
        <v>177</v>
      </c>
      <c r="AE289" t="s">
        <v>179</v>
      </c>
      <c r="AF289" t="s">
        <v>177</v>
      </c>
      <c r="AG289" t="s">
        <v>177</v>
      </c>
      <c r="AH289" t="s">
        <v>177</v>
      </c>
      <c r="AI289" t="s">
        <v>177</v>
      </c>
      <c r="AJ289" t="s">
        <v>177</v>
      </c>
      <c r="AK289" t="s">
        <v>179</v>
      </c>
      <c r="AL289" t="s">
        <v>177</v>
      </c>
      <c r="AM289" t="s">
        <v>177</v>
      </c>
      <c r="AN289" t="s">
        <v>177</v>
      </c>
      <c r="AO289" t="s">
        <v>177</v>
      </c>
      <c r="AP289" t="s">
        <v>177</v>
      </c>
      <c r="AQ289" t="s">
        <v>177</v>
      </c>
      <c r="AR289" t="s">
        <v>179</v>
      </c>
      <c r="AS289" t="s">
        <v>181</v>
      </c>
      <c r="AT289">
        <v>0</v>
      </c>
      <c r="BE289" t="s">
        <v>176</v>
      </c>
      <c r="BF289" t="s">
        <v>177</v>
      </c>
      <c r="BG289" t="s">
        <v>175</v>
      </c>
      <c r="BH289" t="s">
        <v>177</v>
      </c>
      <c r="BI289" t="s">
        <v>177</v>
      </c>
      <c r="BJ289" t="s">
        <v>177</v>
      </c>
      <c r="BK289" t="s">
        <v>177</v>
      </c>
      <c r="BL289" t="s">
        <v>186</v>
      </c>
      <c r="BM289" t="s">
        <v>186</v>
      </c>
      <c r="BN289" t="s">
        <v>177</v>
      </c>
      <c r="BO289" t="s">
        <v>175</v>
      </c>
      <c r="BP289" t="s">
        <v>186</v>
      </c>
      <c r="BQ289" t="s">
        <v>177</v>
      </c>
      <c r="BR289" t="s">
        <v>177</v>
      </c>
      <c r="BS289" t="s">
        <v>177</v>
      </c>
      <c r="BT289">
        <f t="shared" si="58"/>
        <v>21</v>
      </c>
      <c r="BV289">
        <v>3</v>
      </c>
      <c r="BW289">
        <v>1</v>
      </c>
      <c r="BX289">
        <v>1</v>
      </c>
      <c r="BY289" t="s">
        <v>180</v>
      </c>
      <c r="BZ289" t="s">
        <v>235</v>
      </c>
      <c r="CA289" t="s">
        <v>179</v>
      </c>
      <c r="CB289" t="s">
        <v>177</v>
      </c>
      <c r="CC289" t="s">
        <v>179</v>
      </c>
      <c r="CD289" t="s">
        <v>175</v>
      </c>
      <c r="CE289" t="s">
        <v>186</v>
      </c>
      <c r="CF289" t="s">
        <v>188</v>
      </c>
      <c r="CG289">
        <v>1</v>
      </c>
      <c r="CH289" t="s">
        <v>376</v>
      </c>
      <c r="CI289" t="s">
        <v>2112</v>
      </c>
      <c r="CJ289" t="s">
        <v>179</v>
      </c>
      <c r="CK289" t="s">
        <v>177</v>
      </c>
      <c r="CL289" t="s">
        <v>179</v>
      </c>
      <c r="CM289" t="s">
        <v>177</v>
      </c>
      <c r="CN289" t="s">
        <v>177</v>
      </c>
      <c r="CO289" t="s">
        <v>177</v>
      </c>
      <c r="CP289" t="s">
        <v>179</v>
      </c>
      <c r="CQ289" t="s">
        <v>177</v>
      </c>
      <c r="CR289" t="s">
        <v>177</v>
      </c>
      <c r="CS289" t="s">
        <v>177</v>
      </c>
      <c r="CW289" t="s">
        <v>176</v>
      </c>
      <c r="CX289" t="s">
        <v>186</v>
      </c>
      <c r="DA289" t="s">
        <v>175</v>
      </c>
      <c r="DB289" t="s">
        <v>177</v>
      </c>
      <c r="DC289" t="s">
        <v>177</v>
      </c>
      <c r="DD289" t="s">
        <v>177</v>
      </c>
      <c r="DE289" s="18">
        <f t="shared" si="59"/>
        <v>2</v>
      </c>
      <c r="DF289" s="23">
        <v>2</v>
      </c>
      <c r="DG289" s="26">
        <f t="shared" si="60"/>
        <v>4</v>
      </c>
      <c r="DH289" s="18" t="s">
        <v>177</v>
      </c>
      <c r="DI289" s="23">
        <v>3</v>
      </c>
      <c r="DJ289" s="26">
        <f t="shared" si="61"/>
        <v>0</v>
      </c>
      <c r="DK289" t="s">
        <v>177</v>
      </c>
      <c r="DL289" t="s">
        <v>177</v>
      </c>
      <c r="DM289" t="s">
        <v>177</v>
      </c>
      <c r="DN289" t="s">
        <v>177</v>
      </c>
      <c r="DO289" s="18">
        <f t="shared" si="71"/>
        <v>0</v>
      </c>
      <c r="DP289" s="23">
        <v>4</v>
      </c>
      <c r="DQ289" s="26">
        <f t="shared" si="62"/>
        <v>0</v>
      </c>
      <c r="DR289" t="s">
        <v>188</v>
      </c>
      <c r="DS289" s="18" t="s">
        <v>188</v>
      </c>
      <c r="DT289" s="23">
        <v>0.5</v>
      </c>
      <c r="DU289" s="26">
        <f t="shared" si="63"/>
        <v>2.5</v>
      </c>
      <c r="DV289" t="s">
        <v>177</v>
      </c>
      <c r="DW289" t="s">
        <v>186</v>
      </c>
      <c r="DX289" s="18">
        <f t="shared" si="64"/>
        <v>3</v>
      </c>
      <c r="DY289" s="23">
        <v>4</v>
      </c>
      <c r="DZ289" s="26">
        <f t="shared" si="65"/>
        <v>12</v>
      </c>
      <c r="EA289" t="s">
        <v>177</v>
      </c>
      <c r="EB289" s="18" t="s">
        <v>177</v>
      </c>
      <c r="EC289" s="23">
        <v>1</v>
      </c>
      <c r="ED289" s="26">
        <f t="shared" si="66"/>
        <v>0</v>
      </c>
      <c r="EE289" t="s">
        <v>177</v>
      </c>
      <c r="EF289" s="18" t="s">
        <v>177</v>
      </c>
      <c r="EG289" s="23">
        <v>1</v>
      </c>
      <c r="EH289" s="26">
        <f t="shared" si="67"/>
        <v>0</v>
      </c>
      <c r="EI289" t="s">
        <v>264</v>
      </c>
      <c r="EJ289" s="18" t="s">
        <v>264</v>
      </c>
      <c r="EK289" s="23">
        <v>0.5</v>
      </c>
      <c r="EL289" s="26">
        <f t="shared" si="68"/>
        <v>3.5</v>
      </c>
      <c r="EM289" t="s">
        <v>177</v>
      </c>
      <c r="EN289" s="18" t="s">
        <v>177</v>
      </c>
      <c r="EO289" s="23">
        <v>0</v>
      </c>
      <c r="EP289" s="3">
        <f t="shared" si="69"/>
        <v>22</v>
      </c>
      <c r="EQ289" s="29">
        <f t="shared" si="70"/>
        <v>17</v>
      </c>
      <c r="ER289">
        <v>1</v>
      </c>
      <c r="ES289" t="s">
        <v>945</v>
      </c>
      <c r="EV289" t="s">
        <v>186</v>
      </c>
      <c r="EW289">
        <v>1</v>
      </c>
      <c r="EX289">
        <v>2</v>
      </c>
      <c r="EY289">
        <v>1</v>
      </c>
      <c r="EZ289">
        <v>2</v>
      </c>
      <c r="FA289">
        <v>0</v>
      </c>
      <c r="FE289">
        <v>1</v>
      </c>
      <c r="FG289" t="s">
        <v>186</v>
      </c>
      <c r="FH289" t="s">
        <v>175</v>
      </c>
      <c r="FI289" t="s">
        <v>188</v>
      </c>
      <c r="FJ289" t="s">
        <v>235</v>
      </c>
      <c r="FK289" t="s">
        <v>175</v>
      </c>
      <c r="FL289" t="s">
        <v>177</v>
      </c>
      <c r="FO289" t="s">
        <v>190</v>
      </c>
      <c r="FP289" t="s">
        <v>190</v>
      </c>
      <c r="FQ289" t="s">
        <v>191</v>
      </c>
      <c r="FR289" t="s">
        <v>191</v>
      </c>
      <c r="FS289" t="s">
        <v>191</v>
      </c>
      <c r="FT289" t="s">
        <v>191</v>
      </c>
      <c r="FU289" t="s">
        <v>191</v>
      </c>
      <c r="FV289" t="s">
        <v>191</v>
      </c>
      <c r="FW289" t="s">
        <v>191</v>
      </c>
      <c r="FX289" t="s">
        <v>191</v>
      </c>
      <c r="FY289">
        <v>0</v>
      </c>
      <c r="FZ289" t="s">
        <v>179</v>
      </c>
      <c r="GA289" t="s">
        <v>3218</v>
      </c>
      <c r="GB289" t="s">
        <v>3219</v>
      </c>
      <c r="GC289" t="s">
        <v>3220</v>
      </c>
      <c r="GD289" t="s">
        <v>3221</v>
      </c>
      <c r="GE289" t="s">
        <v>3222</v>
      </c>
      <c r="GX289">
        <v>39796312</v>
      </c>
      <c r="GY289" t="s">
        <v>3223</v>
      </c>
      <c r="GZ289" t="s">
        <v>3224</v>
      </c>
      <c r="HB289">
        <v>289</v>
      </c>
    </row>
    <row r="290" spans="1:210" x14ac:dyDescent="0.25">
      <c r="A290" t="s">
        <v>3225</v>
      </c>
      <c r="B290" t="s">
        <v>3226</v>
      </c>
      <c r="F290" t="s">
        <v>818</v>
      </c>
      <c r="G290" t="s">
        <v>2582</v>
      </c>
      <c r="H290" t="s">
        <v>169</v>
      </c>
      <c r="I290" t="s">
        <v>170</v>
      </c>
      <c r="J290" t="s">
        <v>3227</v>
      </c>
      <c r="K290" t="s">
        <v>3228</v>
      </c>
      <c r="L290" t="s">
        <v>3229</v>
      </c>
      <c r="M290">
        <v>2</v>
      </c>
      <c r="N290">
        <v>1</v>
      </c>
      <c r="O290">
        <v>2</v>
      </c>
      <c r="P290" t="s">
        <v>186</v>
      </c>
      <c r="Q290" t="s">
        <v>179</v>
      </c>
      <c r="R290" t="s">
        <v>175</v>
      </c>
      <c r="S290" t="s">
        <v>177</v>
      </c>
      <c r="T290" t="s">
        <v>177</v>
      </c>
      <c r="U290">
        <v>0</v>
      </c>
      <c r="V290">
        <v>0</v>
      </c>
      <c r="W290">
        <v>1</v>
      </c>
      <c r="X290">
        <v>1</v>
      </c>
      <c r="Y290" t="s">
        <v>3371</v>
      </c>
      <c r="Z290" t="s">
        <v>177</v>
      </c>
      <c r="AA290" t="s">
        <v>179</v>
      </c>
      <c r="AB290" t="s">
        <v>179</v>
      </c>
      <c r="AC290" t="s">
        <v>177</v>
      </c>
      <c r="AD290" t="s">
        <v>177</v>
      </c>
      <c r="AE290" t="s">
        <v>179</v>
      </c>
      <c r="AF290" t="s">
        <v>177</v>
      </c>
      <c r="AG290" t="s">
        <v>177</v>
      </c>
      <c r="AH290" t="s">
        <v>177</v>
      </c>
      <c r="AI290" t="s">
        <v>177</v>
      </c>
      <c r="AJ290" t="s">
        <v>177</v>
      </c>
      <c r="AK290" t="s">
        <v>177</v>
      </c>
      <c r="AL290" t="s">
        <v>177</v>
      </c>
      <c r="AM290" t="s">
        <v>177</v>
      </c>
      <c r="AN290" t="s">
        <v>177</v>
      </c>
      <c r="AO290" t="s">
        <v>177</v>
      </c>
      <c r="AP290" t="s">
        <v>177</v>
      </c>
      <c r="AQ290" t="s">
        <v>177</v>
      </c>
      <c r="AR290" t="s">
        <v>179</v>
      </c>
      <c r="AS290" t="s">
        <v>181</v>
      </c>
      <c r="AT290">
        <v>0</v>
      </c>
      <c r="BE290" t="s">
        <v>205</v>
      </c>
      <c r="BF290" t="s">
        <v>177</v>
      </c>
      <c r="BG290" t="s">
        <v>177</v>
      </c>
      <c r="BH290" t="s">
        <v>177</v>
      </c>
      <c r="BI290" t="s">
        <v>177</v>
      </c>
      <c r="BJ290" t="s">
        <v>177</v>
      </c>
      <c r="BK290" t="s">
        <v>177</v>
      </c>
      <c r="BL290" t="s">
        <v>177</v>
      </c>
      <c r="BM290" t="s">
        <v>177</v>
      </c>
      <c r="BN290" t="s">
        <v>177</v>
      </c>
      <c r="BO290" t="s">
        <v>177</v>
      </c>
      <c r="BP290" t="s">
        <v>177</v>
      </c>
      <c r="BQ290" t="s">
        <v>177</v>
      </c>
      <c r="BR290" t="s">
        <v>177</v>
      </c>
      <c r="BS290" t="s">
        <v>175</v>
      </c>
      <c r="BT290">
        <f t="shared" si="58"/>
        <v>17</v>
      </c>
      <c r="BV290">
        <v>3</v>
      </c>
      <c r="BW290">
        <v>1</v>
      </c>
      <c r="BX290">
        <v>1</v>
      </c>
      <c r="BY290" t="s">
        <v>204</v>
      </c>
      <c r="BZ290" t="s">
        <v>204</v>
      </c>
      <c r="CA290" t="s">
        <v>177</v>
      </c>
      <c r="CB290" t="s">
        <v>177</v>
      </c>
      <c r="CC290" t="s">
        <v>179</v>
      </c>
      <c r="CD290" t="s">
        <v>177</v>
      </c>
      <c r="CE290" t="s">
        <v>177</v>
      </c>
      <c r="CF290" t="s">
        <v>186</v>
      </c>
      <c r="CG290">
        <v>1</v>
      </c>
      <c r="CH290" t="s">
        <v>220</v>
      </c>
      <c r="CI290" t="s">
        <v>3230</v>
      </c>
      <c r="CJ290" t="s">
        <v>179</v>
      </c>
      <c r="CK290" t="s">
        <v>177</v>
      </c>
      <c r="CL290" t="s">
        <v>177</v>
      </c>
      <c r="CM290" t="s">
        <v>179</v>
      </c>
      <c r="CN290" t="s">
        <v>177</v>
      </c>
      <c r="CO290" t="s">
        <v>179</v>
      </c>
      <c r="CP290" t="s">
        <v>177</v>
      </c>
      <c r="CQ290" t="s">
        <v>177</v>
      </c>
      <c r="CR290" t="s">
        <v>177</v>
      </c>
      <c r="CS290" t="s">
        <v>177</v>
      </c>
      <c r="CW290" t="s">
        <v>175</v>
      </c>
      <c r="CX290" t="s">
        <v>186</v>
      </c>
      <c r="DA290" t="s">
        <v>175</v>
      </c>
      <c r="DB290" t="s">
        <v>175</v>
      </c>
      <c r="DC290" t="s">
        <v>177</v>
      </c>
      <c r="DD290" t="s">
        <v>177</v>
      </c>
      <c r="DE290" s="18">
        <f t="shared" si="59"/>
        <v>4</v>
      </c>
      <c r="DF290" s="23">
        <v>2</v>
      </c>
      <c r="DG290" s="26">
        <f t="shared" si="60"/>
        <v>8</v>
      </c>
      <c r="DH290" s="18" t="s">
        <v>177</v>
      </c>
      <c r="DI290" s="23">
        <v>3</v>
      </c>
      <c r="DJ290" s="26">
        <f t="shared" si="61"/>
        <v>0</v>
      </c>
      <c r="DK290" t="s">
        <v>177</v>
      </c>
      <c r="DL290" t="s">
        <v>177</v>
      </c>
      <c r="DM290" t="s">
        <v>177</v>
      </c>
      <c r="DN290" t="s">
        <v>177</v>
      </c>
      <c r="DO290" s="18">
        <f t="shared" si="71"/>
        <v>0</v>
      </c>
      <c r="DP290" s="23">
        <v>4</v>
      </c>
      <c r="DQ290" s="26">
        <f t="shared" si="62"/>
        <v>0</v>
      </c>
      <c r="DR290" t="s">
        <v>177</v>
      </c>
      <c r="DS290" s="18" t="s">
        <v>177</v>
      </c>
      <c r="DT290" s="23">
        <v>0.5</v>
      </c>
      <c r="DU290" s="26">
        <f t="shared" si="63"/>
        <v>0</v>
      </c>
      <c r="DV290" t="s">
        <v>177</v>
      </c>
      <c r="DW290" t="s">
        <v>177</v>
      </c>
      <c r="DX290" s="18">
        <f t="shared" si="64"/>
        <v>0</v>
      </c>
      <c r="DY290" s="23">
        <v>4</v>
      </c>
      <c r="DZ290" s="26">
        <f t="shared" si="65"/>
        <v>0</v>
      </c>
      <c r="EA290" t="s">
        <v>177</v>
      </c>
      <c r="EB290" s="18" t="s">
        <v>177</v>
      </c>
      <c r="EC290" s="23">
        <v>1</v>
      </c>
      <c r="ED290" s="26">
        <f t="shared" si="66"/>
        <v>0</v>
      </c>
      <c r="EE290" t="s">
        <v>177</v>
      </c>
      <c r="EF290" s="18" t="s">
        <v>177</v>
      </c>
      <c r="EG290" s="23">
        <v>1</v>
      </c>
      <c r="EH290" s="26">
        <f t="shared" si="67"/>
        <v>0</v>
      </c>
      <c r="EI290" t="s">
        <v>177</v>
      </c>
      <c r="EJ290" s="18" t="s">
        <v>177</v>
      </c>
      <c r="EK290" s="23">
        <v>0.5</v>
      </c>
      <c r="EL290" s="26">
        <f t="shared" si="68"/>
        <v>0</v>
      </c>
      <c r="EM290" t="s">
        <v>177</v>
      </c>
      <c r="EN290" s="18" t="s">
        <v>177</v>
      </c>
      <c r="EO290" s="23">
        <v>0</v>
      </c>
      <c r="EP290" s="3">
        <f t="shared" si="69"/>
        <v>8</v>
      </c>
      <c r="EQ290" s="29">
        <f t="shared" si="70"/>
        <v>4</v>
      </c>
      <c r="ER290">
        <v>1</v>
      </c>
      <c r="ES290" t="s">
        <v>189</v>
      </c>
      <c r="EV290" t="s">
        <v>205</v>
      </c>
      <c r="EW290">
        <v>1</v>
      </c>
      <c r="EX290">
        <v>2</v>
      </c>
      <c r="EY290">
        <v>1</v>
      </c>
      <c r="EZ290">
        <v>3</v>
      </c>
      <c r="FA290">
        <v>1</v>
      </c>
      <c r="FB290">
        <v>1</v>
      </c>
      <c r="FE290">
        <v>1</v>
      </c>
      <c r="FG290" t="s">
        <v>175</v>
      </c>
      <c r="FH290" t="s">
        <v>186</v>
      </c>
      <c r="FI290" t="s">
        <v>179</v>
      </c>
      <c r="FJ290" t="s">
        <v>175</v>
      </c>
      <c r="FK290" t="s">
        <v>175</v>
      </c>
      <c r="FL290" t="s">
        <v>179</v>
      </c>
      <c r="FO290" t="s">
        <v>190</v>
      </c>
      <c r="FP290" t="s">
        <v>191</v>
      </c>
      <c r="FQ290" t="s">
        <v>191</v>
      </c>
      <c r="FR290" t="s">
        <v>191</v>
      </c>
      <c r="FS290" t="s">
        <v>191</v>
      </c>
      <c r="FT290" t="s">
        <v>191</v>
      </c>
      <c r="FU290" t="s">
        <v>191</v>
      </c>
      <c r="FV290" t="s">
        <v>191</v>
      </c>
      <c r="FW290" t="s">
        <v>191</v>
      </c>
      <c r="FX290" t="s">
        <v>191</v>
      </c>
      <c r="FY290">
        <v>0</v>
      </c>
      <c r="FZ290" t="s">
        <v>175</v>
      </c>
      <c r="GA290" t="s">
        <v>3231</v>
      </c>
      <c r="GB290" t="s">
        <v>3232</v>
      </c>
      <c r="GC290" t="s">
        <v>3233</v>
      </c>
      <c r="GD290" t="s">
        <v>801</v>
      </c>
      <c r="GE290" t="s">
        <v>849</v>
      </c>
      <c r="GX290">
        <v>39818080</v>
      </c>
      <c r="GY290" t="s">
        <v>3234</v>
      </c>
      <c r="GZ290" t="s">
        <v>3235</v>
      </c>
      <c r="HB290">
        <v>290</v>
      </c>
    </row>
    <row r="291" spans="1:210" x14ac:dyDescent="0.25">
      <c r="A291" t="s">
        <v>3236</v>
      </c>
      <c r="B291" t="s">
        <v>3237</v>
      </c>
      <c r="F291" t="s">
        <v>818</v>
      </c>
      <c r="G291" t="s">
        <v>2582</v>
      </c>
      <c r="H291" t="s">
        <v>169</v>
      </c>
      <c r="I291" t="s">
        <v>170</v>
      </c>
      <c r="J291" t="s">
        <v>3238</v>
      </c>
      <c r="K291" t="s">
        <v>3239</v>
      </c>
      <c r="L291" t="s">
        <v>3240</v>
      </c>
      <c r="M291">
        <v>2</v>
      </c>
      <c r="N291">
        <v>1</v>
      </c>
      <c r="O291">
        <v>2</v>
      </c>
      <c r="P291" t="s">
        <v>235</v>
      </c>
      <c r="Q291" t="s">
        <v>175</v>
      </c>
      <c r="R291" t="s">
        <v>175</v>
      </c>
      <c r="S291" t="s">
        <v>175</v>
      </c>
      <c r="T291" t="s">
        <v>177</v>
      </c>
      <c r="U291">
        <v>0</v>
      </c>
      <c r="V291">
        <v>0</v>
      </c>
      <c r="W291">
        <v>1</v>
      </c>
      <c r="X291">
        <v>1</v>
      </c>
      <c r="Y291" t="s">
        <v>3357</v>
      </c>
      <c r="Z291" t="s">
        <v>177</v>
      </c>
      <c r="AA291" t="s">
        <v>179</v>
      </c>
      <c r="AB291" t="s">
        <v>179</v>
      </c>
      <c r="AC291" t="s">
        <v>177</v>
      </c>
      <c r="AD291" t="s">
        <v>177</v>
      </c>
      <c r="AE291" t="s">
        <v>179</v>
      </c>
      <c r="AF291" t="s">
        <v>177</v>
      </c>
      <c r="AG291" t="s">
        <v>177</v>
      </c>
      <c r="AH291" t="s">
        <v>177</v>
      </c>
      <c r="AI291" t="s">
        <v>177</v>
      </c>
      <c r="AJ291" t="s">
        <v>177</v>
      </c>
      <c r="AK291" t="s">
        <v>177</v>
      </c>
      <c r="AL291" t="s">
        <v>177</v>
      </c>
      <c r="AM291" t="s">
        <v>177</v>
      </c>
      <c r="AN291" t="s">
        <v>177</v>
      </c>
      <c r="AO291" t="s">
        <v>177</v>
      </c>
      <c r="AP291" t="s">
        <v>177</v>
      </c>
      <c r="AQ291" t="s">
        <v>177</v>
      </c>
      <c r="AR291" t="s">
        <v>179</v>
      </c>
      <c r="AS291" t="s">
        <v>180</v>
      </c>
      <c r="AT291">
        <v>1</v>
      </c>
      <c r="AV291">
        <v>1</v>
      </c>
      <c r="AW291">
        <v>0</v>
      </c>
      <c r="AX291">
        <v>1</v>
      </c>
      <c r="AY291">
        <v>0</v>
      </c>
      <c r="AZ291">
        <v>0</v>
      </c>
      <c r="BA291">
        <v>0</v>
      </c>
      <c r="BB291">
        <v>1</v>
      </c>
      <c r="BC291">
        <v>0</v>
      </c>
      <c r="BE291" t="s">
        <v>181</v>
      </c>
      <c r="BF291" t="s">
        <v>177</v>
      </c>
      <c r="BG291" t="s">
        <v>177</v>
      </c>
      <c r="BH291" t="s">
        <v>177</v>
      </c>
      <c r="BI291" t="s">
        <v>177</v>
      </c>
      <c r="BJ291" t="s">
        <v>177</v>
      </c>
      <c r="BK291" t="s">
        <v>177</v>
      </c>
      <c r="BL291" t="s">
        <v>177</v>
      </c>
      <c r="BM291" t="s">
        <v>177</v>
      </c>
      <c r="BN291" t="s">
        <v>177</v>
      </c>
      <c r="BO291" t="s">
        <v>177</v>
      </c>
      <c r="BP291" t="s">
        <v>177</v>
      </c>
      <c r="BQ291" t="s">
        <v>177</v>
      </c>
      <c r="BR291" t="s">
        <v>177</v>
      </c>
      <c r="BS291" t="s">
        <v>186</v>
      </c>
      <c r="BT291">
        <f t="shared" si="58"/>
        <v>23</v>
      </c>
      <c r="BV291">
        <v>3</v>
      </c>
      <c r="BW291">
        <v>1</v>
      </c>
      <c r="BX291">
        <v>1</v>
      </c>
      <c r="BY291" t="s">
        <v>180</v>
      </c>
      <c r="BZ291" t="s">
        <v>180</v>
      </c>
      <c r="CA291" t="s">
        <v>177</v>
      </c>
      <c r="CB291" t="s">
        <v>177</v>
      </c>
      <c r="CC291" t="s">
        <v>177</v>
      </c>
      <c r="CD291" t="s">
        <v>177</v>
      </c>
      <c r="CE291" t="s">
        <v>177</v>
      </c>
      <c r="CF291" t="s">
        <v>177</v>
      </c>
      <c r="CG291">
        <v>1</v>
      </c>
      <c r="CH291" t="s">
        <v>288</v>
      </c>
      <c r="CI291" t="s">
        <v>2687</v>
      </c>
      <c r="CJ291" t="s">
        <v>179</v>
      </c>
      <c r="CK291" t="s">
        <v>177</v>
      </c>
      <c r="CL291" t="s">
        <v>177</v>
      </c>
      <c r="CM291" t="s">
        <v>177</v>
      </c>
      <c r="CN291" t="s">
        <v>177</v>
      </c>
      <c r="CO291" t="s">
        <v>179</v>
      </c>
      <c r="CP291" t="s">
        <v>179</v>
      </c>
      <c r="CQ291" t="s">
        <v>177</v>
      </c>
      <c r="CR291" t="s">
        <v>177</v>
      </c>
      <c r="CS291" t="s">
        <v>177</v>
      </c>
      <c r="CW291" t="s">
        <v>175</v>
      </c>
      <c r="CX291" t="s">
        <v>186</v>
      </c>
      <c r="DA291" t="s">
        <v>177</v>
      </c>
      <c r="DB291" t="s">
        <v>175</v>
      </c>
      <c r="DC291" t="s">
        <v>177</v>
      </c>
      <c r="DD291" t="s">
        <v>177</v>
      </c>
      <c r="DE291" s="18">
        <f t="shared" si="59"/>
        <v>2</v>
      </c>
      <c r="DF291" s="23">
        <v>2</v>
      </c>
      <c r="DG291" s="26">
        <f t="shared" si="60"/>
        <v>4</v>
      </c>
      <c r="DH291" s="18" t="s">
        <v>177</v>
      </c>
      <c r="DI291" s="23">
        <v>3</v>
      </c>
      <c r="DJ291" s="26">
        <f t="shared" si="61"/>
        <v>0</v>
      </c>
      <c r="DK291" t="s">
        <v>177</v>
      </c>
      <c r="DL291" t="s">
        <v>177</v>
      </c>
      <c r="DM291" t="s">
        <v>177</v>
      </c>
      <c r="DN291" t="s">
        <v>177</v>
      </c>
      <c r="DO291" s="18">
        <f t="shared" si="71"/>
        <v>0</v>
      </c>
      <c r="DP291" s="23">
        <v>4</v>
      </c>
      <c r="DQ291" s="26">
        <f t="shared" si="62"/>
        <v>0</v>
      </c>
      <c r="DR291" t="s">
        <v>177</v>
      </c>
      <c r="DS291" s="18" t="s">
        <v>177</v>
      </c>
      <c r="DT291" s="23">
        <v>0.5</v>
      </c>
      <c r="DU291" s="26">
        <f t="shared" si="63"/>
        <v>0</v>
      </c>
      <c r="DV291" t="s">
        <v>177</v>
      </c>
      <c r="DW291" t="s">
        <v>177</v>
      </c>
      <c r="DX291" s="18">
        <f t="shared" si="64"/>
        <v>0</v>
      </c>
      <c r="DY291" s="23">
        <v>4</v>
      </c>
      <c r="DZ291" s="26">
        <f t="shared" si="65"/>
        <v>0</v>
      </c>
      <c r="EA291" t="s">
        <v>177</v>
      </c>
      <c r="EB291" s="18" t="s">
        <v>177</v>
      </c>
      <c r="EC291" s="23">
        <v>1</v>
      </c>
      <c r="ED291" s="26">
        <f t="shared" si="66"/>
        <v>0</v>
      </c>
      <c r="EE291" t="s">
        <v>177</v>
      </c>
      <c r="EF291" s="18" t="s">
        <v>177</v>
      </c>
      <c r="EG291" s="23">
        <v>1</v>
      </c>
      <c r="EH291" s="26">
        <f t="shared" si="67"/>
        <v>0</v>
      </c>
      <c r="EI291" t="s">
        <v>177</v>
      </c>
      <c r="EJ291" s="18" t="s">
        <v>177</v>
      </c>
      <c r="EK291" s="23">
        <v>0.5</v>
      </c>
      <c r="EL291" s="26">
        <f t="shared" si="68"/>
        <v>0</v>
      </c>
      <c r="EM291" t="s">
        <v>177</v>
      </c>
      <c r="EN291" s="18" t="s">
        <v>177</v>
      </c>
      <c r="EO291" s="23">
        <v>0</v>
      </c>
      <c r="EP291" s="3">
        <f t="shared" si="69"/>
        <v>4</v>
      </c>
      <c r="EQ291" s="29">
        <f t="shared" si="70"/>
        <v>2</v>
      </c>
      <c r="ER291">
        <v>1</v>
      </c>
      <c r="ES291" t="s">
        <v>189</v>
      </c>
      <c r="EV291" t="s">
        <v>181</v>
      </c>
      <c r="EW291">
        <v>1</v>
      </c>
      <c r="EX291">
        <v>3</v>
      </c>
      <c r="EY291">
        <v>1</v>
      </c>
      <c r="EZ291">
        <v>2</v>
      </c>
      <c r="FA291">
        <v>1</v>
      </c>
      <c r="FB291">
        <v>3</v>
      </c>
      <c r="FE291">
        <v>1</v>
      </c>
      <c r="FG291" t="s">
        <v>179</v>
      </c>
      <c r="FH291" t="s">
        <v>175</v>
      </c>
      <c r="FI291" t="s">
        <v>186</v>
      </c>
      <c r="FJ291" t="s">
        <v>186</v>
      </c>
      <c r="FK291" t="s">
        <v>186</v>
      </c>
      <c r="FL291" t="s">
        <v>186</v>
      </c>
      <c r="FO291" t="s">
        <v>190</v>
      </c>
      <c r="FP291" t="s">
        <v>191</v>
      </c>
      <c r="FQ291" t="s">
        <v>717</v>
      </c>
      <c r="FR291" t="s">
        <v>191</v>
      </c>
      <c r="FS291" t="s">
        <v>191</v>
      </c>
      <c r="FT291" t="s">
        <v>191</v>
      </c>
      <c r="FU291" t="s">
        <v>191</v>
      </c>
      <c r="FV291" t="s">
        <v>191</v>
      </c>
      <c r="FW291" t="s">
        <v>191</v>
      </c>
      <c r="FX291" t="s">
        <v>191</v>
      </c>
      <c r="FY291">
        <v>1</v>
      </c>
      <c r="FZ291" t="s">
        <v>175</v>
      </c>
      <c r="GA291" t="s">
        <v>3241</v>
      </c>
      <c r="GB291" t="s">
        <v>3242</v>
      </c>
      <c r="GC291" t="s">
        <v>3243</v>
      </c>
      <c r="GD291" t="s">
        <v>279</v>
      </c>
      <c r="GE291" t="s">
        <v>3244</v>
      </c>
      <c r="GX291">
        <v>39818084</v>
      </c>
      <c r="GY291" t="s">
        <v>3245</v>
      </c>
      <c r="GZ291" t="s">
        <v>3246</v>
      </c>
      <c r="HB291">
        <v>291</v>
      </c>
    </row>
    <row r="292" spans="1:210" x14ac:dyDescent="0.25">
      <c r="A292" t="s">
        <v>3247</v>
      </c>
      <c r="B292" t="s">
        <v>3248</v>
      </c>
      <c r="F292" t="s">
        <v>818</v>
      </c>
      <c r="G292" t="s">
        <v>2582</v>
      </c>
      <c r="H292" t="s">
        <v>169</v>
      </c>
      <c r="I292" t="s">
        <v>170</v>
      </c>
      <c r="J292" t="s">
        <v>3238</v>
      </c>
      <c r="K292" t="s">
        <v>3249</v>
      </c>
      <c r="L292" t="s">
        <v>3250</v>
      </c>
      <c r="M292">
        <v>2</v>
      </c>
      <c r="N292">
        <v>1</v>
      </c>
      <c r="O292">
        <v>2</v>
      </c>
      <c r="P292" t="s">
        <v>232</v>
      </c>
      <c r="Q292" t="s">
        <v>186</v>
      </c>
      <c r="R292" t="s">
        <v>187</v>
      </c>
      <c r="S292" t="s">
        <v>175</v>
      </c>
      <c r="T292" t="s">
        <v>177</v>
      </c>
      <c r="U292">
        <v>0</v>
      </c>
      <c r="V292">
        <v>0</v>
      </c>
      <c r="W292">
        <v>1</v>
      </c>
      <c r="X292">
        <v>1</v>
      </c>
      <c r="Y292" t="s">
        <v>3384</v>
      </c>
      <c r="Z292" t="s">
        <v>177</v>
      </c>
      <c r="AA292" t="s">
        <v>179</v>
      </c>
      <c r="AB292" t="s">
        <v>177</v>
      </c>
      <c r="AC292" t="s">
        <v>177</v>
      </c>
      <c r="AD292" t="s">
        <v>177</v>
      </c>
      <c r="AE292" t="s">
        <v>179</v>
      </c>
      <c r="AF292" t="s">
        <v>177</v>
      </c>
      <c r="AG292" t="s">
        <v>177</v>
      </c>
      <c r="AH292" t="s">
        <v>177</v>
      </c>
      <c r="AI292" t="s">
        <v>177</v>
      </c>
      <c r="AJ292" t="s">
        <v>177</v>
      </c>
      <c r="AK292" t="s">
        <v>179</v>
      </c>
      <c r="AL292" t="s">
        <v>177</v>
      </c>
      <c r="AM292" t="s">
        <v>177</v>
      </c>
      <c r="AN292" t="s">
        <v>177</v>
      </c>
      <c r="AO292" t="s">
        <v>177</v>
      </c>
      <c r="AP292" t="s">
        <v>177</v>
      </c>
      <c r="AQ292" t="s">
        <v>177</v>
      </c>
      <c r="AR292" t="s">
        <v>179</v>
      </c>
      <c r="AS292" t="s">
        <v>180</v>
      </c>
      <c r="AT292">
        <v>0</v>
      </c>
      <c r="BE292" t="s">
        <v>181</v>
      </c>
      <c r="BF292" t="s">
        <v>177</v>
      </c>
      <c r="BG292" t="s">
        <v>177</v>
      </c>
      <c r="BH292" t="s">
        <v>177</v>
      </c>
      <c r="BI292" t="s">
        <v>177</v>
      </c>
      <c r="BJ292" t="s">
        <v>177</v>
      </c>
      <c r="BK292" t="s">
        <v>177</v>
      </c>
      <c r="BL292" t="s">
        <v>177</v>
      </c>
      <c r="BM292" t="s">
        <v>177</v>
      </c>
      <c r="BN292" t="s">
        <v>177</v>
      </c>
      <c r="BO292" t="s">
        <v>177</v>
      </c>
      <c r="BP292" t="s">
        <v>177</v>
      </c>
      <c r="BQ292" t="s">
        <v>177</v>
      </c>
      <c r="BR292" t="s">
        <v>177</v>
      </c>
      <c r="BS292" t="s">
        <v>188</v>
      </c>
      <c r="BT292">
        <f t="shared" si="58"/>
        <v>25</v>
      </c>
      <c r="BV292">
        <v>3</v>
      </c>
      <c r="BW292">
        <v>1</v>
      </c>
      <c r="BX292">
        <v>1</v>
      </c>
      <c r="BY292" t="s">
        <v>376</v>
      </c>
      <c r="BZ292" t="s">
        <v>376</v>
      </c>
      <c r="CA292" t="s">
        <v>177</v>
      </c>
      <c r="CB292" t="s">
        <v>177</v>
      </c>
      <c r="CC292" t="s">
        <v>179</v>
      </c>
      <c r="CD292" t="s">
        <v>177</v>
      </c>
      <c r="CE292" t="s">
        <v>177</v>
      </c>
      <c r="CF292" t="s">
        <v>177</v>
      </c>
      <c r="CG292">
        <v>1</v>
      </c>
      <c r="CH292" t="s">
        <v>288</v>
      </c>
      <c r="CI292" t="s">
        <v>684</v>
      </c>
      <c r="CJ292" t="s">
        <v>179</v>
      </c>
      <c r="CK292" t="s">
        <v>177</v>
      </c>
      <c r="CL292" t="s">
        <v>177</v>
      </c>
      <c r="CM292" t="s">
        <v>177</v>
      </c>
      <c r="CN292" t="s">
        <v>177</v>
      </c>
      <c r="CO292" t="s">
        <v>179</v>
      </c>
      <c r="CP292" t="s">
        <v>177</v>
      </c>
      <c r="CQ292" t="s">
        <v>179</v>
      </c>
      <c r="CR292" t="s">
        <v>177</v>
      </c>
      <c r="CS292" t="s">
        <v>177</v>
      </c>
      <c r="CW292" t="s">
        <v>175</v>
      </c>
      <c r="CX292" t="s">
        <v>186</v>
      </c>
      <c r="DA292" t="s">
        <v>177</v>
      </c>
      <c r="DB292" t="s">
        <v>186</v>
      </c>
      <c r="DC292" t="s">
        <v>177</v>
      </c>
      <c r="DD292" t="s">
        <v>177</v>
      </c>
      <c r="DE292" s="18">
        <f t="shared" si="59"/>
        <v>3</v>
      </c>
      <c r="DF292" s="23">
        <v>2</v>
      </c>
      <c r="DG292" s="26">
        <f t="shared" si="60"/>
        <v>6</v>
      </c>
      <c r="DH292" s="18" t="s">
        <v>177</v>
      </c>
      <c r="DI292" s="23">
        <v>3</v>
      </c>
      <c r="DJ292" s="26">
        <f t="shared" si="61"/>
        <v>0</v>
      </c>
      <c r="DK292" t="s">
        <v>177</v>
      </c>
      <c r="DL292" t="s">
        <v>177</v>
      </c>
      <c r="DM292" t="s">
        <v>177</v>
      </c>
      <c r="DN292" t="s">
        <v>177</v>
      </c>
      <c r="DO292" s="18">
        <f t="shared" si="71"/>
        <v>0</v>
      </c>
      <c r="DP292" s="23">
        <v>4</v>
      </c>
      <c r="DQ292" s="26">
        <f t="shared" si="62"/>
        <v>0</v>
      </c>
      <c r="DR292" t="s">
        <v>177</v>
      </c>
      <c r="DS292" s="18" t="s">
        <v>177</v>
      </c>
      <c r="DT292" s="23">
        <v>0.5</v>
      </c>
      <c r="DU292" s="26">
        <f t="shared" si="63"/>
        <v>0</v>
      </c>
      <c r="DV292" t="s">
        <v>177</v>
      </c>
      <c r="DW292" t="s">
        <v>177</v>
      </c>
      <c r="DX292" s="18">
        <f t="shared" si="64"/>
        <v>0</v>
      </c>
      <c r="DY292" s="23">
        <v>4</v>
      </c>
      <c r="DZ292" s="26">
        <f t="shared" si="65"/>
        <v>0</v>
      </c>
      <c r="EA292" t="s">
        <v>177</v>
      </c>
      <c r="EB292" s="18" t="s">
        <v>177</v>
      </c>
      <c r="EC292" s="23">
        <v>1</v>
      </c>
      <c r="ED292" s="26">
        <f t="shared" si="66"/>
        <v>0</v>
      </c>
      <c r="EE292" t="s">
        <v>177</v>
      </c>
      <c r="EF292" s="18" t="s">
        <v>177</v>
      </c>
      <c r="EG292" s="23">
        <v>1</v>
      </c>
      <c r="EH292" s="26">
        <f t="shared" si="67"/>
        <v>0</v>
      </c>
      <c r="EI292" t="s">
        <v>177</v>
      </c>
      <c r="EJ292" s="18" t="s">
        <v>177</v>
      </c>
      <c r="EK292" s="23">
        <v>0.5</v>
      </c>
      <c r="EL292" s="26">
        <f t="shared" si="68"/>
        <v>0</v>
      </c>
      <c r="EM292" t="s">
        <v>177</v>
      </c>
      <c r="EN292" s="18" t="s">
        <v>177</v>
      </c>
      <c r="EO292" s="23">
        <v>0</v>
      </c>
      <c r="EP292" s="3">
        <f t="shared" si="69"/>
        <v>6</v>
      </c>
      <c r="EQ292" s="29">
        <f t="shared" si="70"/>
        <v>3</v>
      </c>
      <c r="ER292">
        <v>1</v>
      </c>
      <c r="ES292" t="s">
        <v>189</v>
      </c>
      <c r="EV292" t="s">
        <v>314</v>
      </c>
      <c r="EW292">
        <v>1</v>
      </c>
      <c r="EX292">
        <v>2</v>
      </c>
      <c r="EY292">
        <v>1</v>
      </c>
      <c r="EZ292">
        <v>3</v>
      </c>
      <c r="FA292">
        <v>1</v>
      </c>
      <c r="FB292">
        <v>3</v>
      </c>
      <c r="FE292">
        <v>1</v>
      </c>
      <c r="FG292" t="s">
        <v>175</v>
      </c>
      <c r="FH292" t="s">
        <v>175</v>
      </c>
      <c r="FI292" t="s">
        <v>186</v>
      </c>
      <c r="FJ292" t="s">
        <v>179</v>
      </c>
      <c r="FK292" t="s">
        <v>186</v>
      </c>
      <c r="FL292" t="s">
        <v>186</v>
      </c>
      <c r="FO292" t="s">
        <v>190</v>
      </c>
      <c r="FP292" t="s">
        <v>191</v>
      </c>
      <c r="FQ292" t="s">
        <v>191</v>
      </c>
      <c r="FR292" t="s">
        <v>191</v>
      </c>
      <c r="FS292" t="s">
        <v>191</v>
      </c>
      <c r="FT292" t="s">
        <v>191</v>
      </c>
      <c r="FU292" t="s">
        <v>191</v>
      </c>
      <c r="FV292" t="s">
        <v>191</v>
      </c>
      <c r="FW292" t="s">
        <v>191</v>
      </c>
      <c r="FX292" t="s">
        <v>191</v>
      </c>
      <c r="FY292">
        <v>1</v>
      </c>
      <c r="FZ292" t="s">
        <v>177</v>
      </c>
      <c r="GA292" t="s">
        <v>3251</v>
      </c>
      <c r="GB292" t="s">
        <v>3252</v>
      </c>
      <c r="GC292" t="s">
        <v>3253</v>
      </c>
      <c r="GD292" t="s">
        <v>224</v>
      </c>
      <c r="GE292" t="s">
        <v>924</v>
      </c>
      <c r="GX292">
        <v>39818086</v>
      </c>
      <c r="GY292" t="s">
        <v>3254</v>
      </c>
      <c r="GZ292" t="s">
        <v>3255</v>
      </c>
      <c r="HB292">
        <v>292</v>
      </c>
    </row>
    <row r="293" spans="1:210" x14ac:dyDescent="0.25">
      <c r="A293" t="s">
        <v>3256</v>
      </c>
      <c r="B293" t="s">
        <v>3257</v>
      </c>
      <c r="F293" t="s">
        <v>818</v>
      </c>
      <c r="G293" t="s">
        <v>2582</v>
      </c>
      <c r="H293" t="s">
        <v>169</v>
      </c>
      <c r="I293" t="s">
        <v>170</v>
      </c>
      <c r="J293" t="s">
        <v>3238</v>
      </c>
      <c r="K293" t="s">
        <v>3258</v>
      </c>
      <c r="L293" t="s">
        <v>3259</v>
      </c>
      <c r="M293">
        <v>2</v>
      </c>
      <c r="N293">
        <v>1</v>
      </c>
      <c r="O293">
        <v>2</v>
      </c>
      <c r="P293" t="s">
        <v>232</v>
      </c>
      <c r="Q293" t="s">
        <v>186</v>
      </c>
      <c r="R293" t="s">
        <v>187</v>
      </c>
      <c r="S293" t="s">
        <v>175</v>
      </c>
      <c r="T293" t="s">
        <v>177</v>
      </c>
      <c r="U293">
        <v>0</v>
      </c>
      <c r="V293">
        <v>0</v>
      </c>
      <c r="W293">
        <v>1</v>
      </c>
      <c r="X293">
        <v>1</v>
      </c>
      <c r="Y293" t="s">
        <v>3359</v>
      </c>
      <c r="Z293" t="s">
        <v>179</v>
      </c>
      <c r="AA293" t="s">
        <v>177</v>
      </c>
      <c r="AB293" t="s">
        <v>179</v>
      </c>
      <c r="AC293" t="s">
        <v>177</v>
      </c>
      <c r="AD293" t="s">
        <v>177</v>
      </c>
      <c r="AE293" t="s">
        <v>179</v>
      </c>
      <c r="AF293" t="s">
        <v>177</v>
      </c>
      <c r="AG293" t="s">
        <v>177</v>
      </c>
      <c r="AH293" t="s">
        <v>177</v>
      </c>
      <c r="AI293" t="s">
        <v>177</v>
      </c>
      <c r="AJ293" t="s">
        <v>177</v>
      </c>
      <c r="AK293" t="s">
        <v>177</v>
      </c>
      <c r="AL293" t="s">
        <v>177</v>
      </c>
      <c r="AM293" t="s">
        <v>177</v>
      </c>
      <c r="AN293" t="s">
        <v>177</v>
      </c>
      <c r="AO293" t="s">
        <v>177</v>
      </c>
      <c r="AP293" t="s">
        <v>177</v>
      </c>
      <c r="AQ293" t="s">
        <v>177</v>
      </c>
      <c r="AR293" t="s">
        <v>179</v>
      </c>
      <c r="AS293" t="s">
        <v>180</v>
      </c>
      <c r="AT293">
        <v>0</v>
      </c>
      <c r="BE293" t="s">
        <v>181</v>
      </c>
      <c r="BF293" t="s">
        <v>177</v>
      </c>
      <c r="BG293" t="s">
        <v>177</v>
      </c>
      <c r="BH293" t="s">
        <v>177</v>
      </c>
      <c r="BI293" t="s">
        <v>177</v>
      </c>
      <c r="BJ293" t="s">
        <v>177</v>
      </c>
      <c r="BK293" t="s">
        <v>177</v>
      </c>
      <c r="BL293" t="s">
        <v>177</v>
      </c>
      <c r="BM293" t="s">
        <v>177</v>
      </c>
      <c r="BN293" t="s">
        <v>177</v>
      </c>
      <c r="BO293" t="s">
        <v>177</v>
      </c>
      <c r="BP293" t="s">
        <v>177</v>
      </c>
      <c r="BQ293" t="s">
        <v>177</v>
      </c>
      <c r="BR293" t="s">
        <v>177</v>
      </c>
      <c r="BS293" t="s">
        <v>175</v>
      </c>
      <c r="BT293">
        <f t="shared" si="58"/>
        <v>22</v>
      </c>
      <c r="BV293">
        <v>3</v>
      </c>
      <c r="BW293">
        <v>1</v>
      </c>
      <c r="BX293">
        <v>1</v>
      </c>
      <c r="BY293" t="s">
        <v>461</v>
      </c>
      <c r="BZ293" t="s">
        <v>413</v>
      </c>
      <c r="CA293" t="s">
        <v>177</v>
      </c>
      <c r="CB293" t="s">
        <v>177</v>
      </c>
      <c r="CC293" t="s">
        <v>179</v>
      </c>
      <c r="CD293" t="s">
        <v>177</v>
      </c>
      <c r="CE293" t="s">
        <v>177</v>
      </c>
      <c r="CF293" t="s">
        <v>186</v>
      </c>
      <c r="CG293">
        <v>1</v>
      </c>
      <c r="CH293" t="s">
        <v>220</v>
      </c>
      <c r="CI293" t="s">
        <v>2687</v>
      </c>
      <c r="CJ293" t="s">
        <v>179</v>
      </c>
      <c r="CK293" t="s">
        <v>177</v>
      </c>
      <c r="CL293" t="s">
        <v>177</v>
      </c>
      <c r="CM293" t="s">
        <v>177</v>
      </c>
      <c r="CN293" t="s">
        <v>177</v>
      </c>
      <c r="CO293" t="s">
        <v>179</v>
      </c>
      <c r="CP293" t="s">
        <v>179</v>
      </c>
      <c r="CQ293" t="s">
        <v>177</v>
      </c>
      <c r="CR293" t="s">
        <v>177</v>
      </c>
      <c r="CS293" t="s">
        <v>177</v>
      </c>
      <c r="CW293" t="s">
        <v>175</v>
      </c>
      <c r="CX293" t="s">
        <v>186</v>
      </c>
      <c r="DA293" t="s">
        <v>177</v>
      </c>
      <c r="DB293" t="s">
        <v>186</v>
      </c>
      <c r="DC293">
        <v>2</v>
      </c>
      <c r="DD293" t="s">
        <v>177</v>
      </c>
      <c r="DE293" s="18">
        <f t="shared" si="59"/>
        <v>5</v>
      </c>
      <c r="DF293" s="23">
        <v>2</v>
      </c>
      <c r="DG293" s="26">
        <f t="shared" si="60"/>
        <v>10</v>
      </c>
      <c r="DH293" s="18" t="s">
        <v>177</v>
      </c>
      <c r="DI293" s="23">
        <v>3</v>
      </c>
      <c r="DJ293" s="26">
        <f t="shared" si="61"/>
        <v>0</v>
      </c>
      <c r="DK293" t="s">
        <v>177</v>
      </c>
      <c r="DL293" t="s">
        <v>177</v>
      </c>
      <c r="DM293" t="s">
        <v>177</v>
      </c>
      <c r="DN293" t="s">
        <v>177</v>
      </c>
      <c r="DO293" s="18">
        <f t="shared" si="71"/>
        <v>0</v>
      </c>
      <c r="DP293" s="23">
        <v>4</v>
      </c>
      <c r="DQ293" s="26">
        <f t="shared" si="62"/>
        <v>0</v>
      </c>
      <c r="DR293" t="s">
        <v>177</v>
      </c>
      <c r="DS293" s="18" t="s">
        <v>177</v>
      </c>
      <c r="DT293" s="23">
        <v>0.5</v>
      </c>
      <c r="DU293" s="26">
        <f t="shared" si="63"/>
        <v>0</v>
      </c>
      <c r="DV293" t="s">
        <v>177</v>
      </c>
      <c r="DW293" t="s">
        <v>177</v>
      </c>
      <c r="DX293" s="18">
        <f t="shared" si="64"/>
        <v>0</v>
      </c>
      <c r="DY293" s="23">
        <v>4</v>
      </c>
      <c r="DZ293" s="26">
        <f t="shared" si="65"/>
        <v>0</v>
      </c>
      <c r="EA293" t="s">
        <v>177</v>
      </c>
      <c r="EB293" s="18" t="s">
        <v>177</v>
      </c>
      <c r="EC293" s="23">
        <v>1</v>
      </c>
      <c r="ED293" s="26">
        <f t="shared" si="66"/>
        <v>0</v>
      </c>
      <c r="EE293" t="s">
        <v>177</v>
      </c>
      <c r="EF293" s="18" t="s">
        <v>177</v>
      </c>
      <c r="EG293" s="23">
        <v>1</v>
      </c>
      <c r="EH293" s="26">
        <f t="shared" si="67"/>
        <v>0</v>
      </c>
      <c r="EI293" t="s">
        <v>177</v>
      </c>
      <c r="EJ293" s="18" t="s">
        <v>177</v>
      </c>
      <c r="EK293" s="23">
        <v>0.5</v>
      </c>
      <c r="EL293" s="26">
        <f t="shared" si="68"/>
        <v>0</v>
      </c>
      <c r="EM293" t="s">
        <v>177</v>
      </c>
      <c r="EN293" s="18" t="s">
        <v>177</v>
      </c>
      <c r="EO293" s="23">
        <v>0</v>
      </c>
      <c r="EP293" s="3">
        <f t="shared" si="69"/>
        <v>10</v>
      </c>
      <c r="EQ293" s="29">
        <f t="shared" si="70"/>
        <v>5</v>
      </c>
      <c r="ER293">
        <v>1</v>
      </c>
      <c r="ES293" t="s">
        <v>189</v>
      </c>
      <c r="EV293" t="s">
        <v>181</v>
      </c>
      <c r="EW293">
        <v>1</v>
      </c>
      <c r="EX293">
        <v>1</v>
      </c>
      <c r="EY293">
        <v>1</v>
      </c>
      <c r="EZ293">
        <v>2</v>
      </c>
      <c r="FA293">
        <v>1</v>
      </c>
      <c r="FB293">
        <v>2</v>
      </c>
      <c r="FE293">
        <v>1</v>
      </c>
      <c r="FG293" t="s">
        <v>179</v>
      </c>
      <c r="FH293" t="s">
        <v>186</v>
      </c>
      <c r="FI293" t="s">
        <v>175</v>
      </c>
      <c r="FJ293" t="s">
        <v>175</v>
      </c>
      <c r="FK293" t="s">
        <v>175</v>
      </c>
      <c r="FL293" t="s">
        <v>175</v>
      </c>
      <c r="FO293" t="s">
        <v>190</v>
      </c>
      <c r="FP293" t="s">
        <v>191</v>
      </c>
      <c r="FQ293" t="s">
        <v>191</v>
      </c>
      <c r="FR293" t="s">
        <v>191</v>
      </c>
      <c r="FS293" t="s">
        <v>191</v>
      </c>
      <c r="FT293" t="s">
        <v>191</v>
      </c>
      <c r="FU293" t="s">
        <v>191</v>
      </c>
      <c r="FV293" t="s">
        <v>191</v>
      </c>
      <c r="FW293" t="s">
        <v>191</v>
      </c>
      <c r="FX293" t="s">
        <v>191</v>
      </c>
      <c r="FY293">
        <v>1</v>
      </c>
      <c r="FZ293" t="s">
        <v>177</v>
      </c>
      <c r="GA293" t="s">
        <v>3260</v>
      </c>
      <c r="GB293" t="s">
        <v>3261</v>
      </c>
      <c r="GC293" t="s">
        <v>3262</v>
      </c>
      <c r="GD293" t="s">
        <v>306</v>
      </c>
      <c r="GE293" t="s">
        <v>1588</v>
      </c>
      <c r="GX293">
        <v>39818091</v>
      </c>
      <c r="GY293" t="s">
        <v>3263</v>
      </c>
      <c r="GZ293" t="s">
        <v>3264</v>
      </c>
      <c r="HB293">
        <v>293</v>
      </c>
    </row>
    <row r="294" spans="1:210" x14ac:dyDescent="0.25">
      <c r="A294" t="s">
        <v>3265</v>
      </c>
      <c r="B294" t="s">
        <v>3266</v>
      </c>
      <c r="F294" t="s">
        <v>818</v>
      </c>
      <c r="G294" t="s">
        <v>2582</v>
      </c>
      <c r="H294" t="s">
        <v>169</v>
      </c>
      <c r="I294" t="s">
        <v>170</v>
      </c>
      <c r="J294" t="s">
        <v>3238</v>
      </c>
      <c r="K294" t="s">
        <v>3267</v>
      </c>
      <c r="L294" t="s">
        <v>3268</v>
      </c>
      <c r="M294">
        <v>2</v>
      </c>
      <c r="N294">
        <v>1</v>
      </c>
      <c r="O294">
        <v>2</v>
      </c>
      <c r="P294" t="s">
        <v>176</v>
      </c>
      <c r="Q294" t="s">
        <v>186</v>
      </c>
      <c r="R294" t="s">
        <v>175</v>
      </c>
      <c r="S294" t="s">
        <v>177</v>
      </c>
      <c r="T294" t="s">
        <v>177</v>
      </c>
      <c r="U294">
        <v>0</v>
      </c>
      <c r="V294">
        <v>0</v>
      </c>
      <c r="W294">
        <v>1</v>
      </c>
      <c r="X294">
        <v>1</v>
      </c>
      <c r="Y294" t="s">
        <v>3361</v>
      </c>
      <c r="Z294" t="s">
        <v>179</v>
      </c>
      <c r="AA294" t="s">
        <v>179</v>
      </c>
      <c r="AB294" t="s">
        <v>177</v>
      </c>
      <c r="AC294" t="s">
        <v>177</v>
      </c>
      <c r="AD294" t="s">
        <v>177</v>
      </c>
      <c r="AE294" t="s">
        <v>179</v>
      </c>
      <c r="AF294" t="s">
        <v>177</v>
      </c>
      <c r="AG294" t="s">
        <v>177</v>
      </c>
      <c r="AH294" t="s">
        <v>177</v>
      </c>
      <c r="AI294" t="s">
        <v>177</v>
      </c>
      <c r="AJ294" t="s">
        <v>177</v>
      </c>
      <c r="AK294" t="s">
        <v>177</v>
      </c>
      <c r="AL294" t="s">
        <v>177</v>
      </c>
      <c r="AM294" t="s">
        <v>177</v>
      </c>
      <c r="AN294" t="s">
        <v>177</v>
      </c>
      <c r="AO294" t="s">
        <v>177</v>
      </c>
      <c r="AP294" t="s">
        <v>177</v>
      </c>
      <c r="AQ294" t="s">
        <v>177</v>
      </c>
      <c r="AR294" t="s">
        <v>179</v>
      </c>
      <c r="AS294" t="s">
        <v>314</v>
      </c>
      <c r="AT294">
        <v>0</v>
      </c>
      <c r="BE294" t="s">
        <v>181</v>
      </c>
      <c r="BF294" t="s">
        <v>177</v>
      </c>
      <c r="BG294" t="s">
        <v>177</v>
      </c>
      <c r="BH294" t="s">
        <v>177</v>
      </c>
      <c r="BI294" t="s">
        <v>177</v>
      </c>
      <c r="BJ294" t="s">
        <v>177</v>
      </c>
      <c r="BK294" t="s">
        <v>177</v>
      </c>
      <c r="BL294" t="s">
        <v>177</v>
      </c>
      <c r="BM294" t="s">
        <v>177</v>
      </c>
      <c r="BN294" t="s">
        <v>177</v>
      </c>
      <c r="BO294" t="s">
        <v>177</v>
      </c>
      <c r="BP294" t="s">
        <v>177</v>
      </c>
      <c r="BQ294" t="s">
        <v>177</v>
      </c>
      <c r="BR294" t="s">
        <v>177</v>
      </c>
      <c r="BS294" t="s">
        <v>186</v>
      </c>
      <c r="BT294">
        <f t="shared" si="58"/>
        <v>23</v>
      </c>
      <c r="BV294">
        <v>3</v>
      </c>
      <c r="BW294">
        <v>1</v>
      </c>
      <c r="BX294">
        <v>1</v>
      </c>
      <c r="BY294" t="s">
        <v>181</v>
      </c>
      <c r="BZ294" t="s">
        <v>181</v>
      </c>
      <c r="CA294" t="s">
        <v>177</v>
      </c>
      <c r="CB294" t="s">
        <v>177</v>
      </c>
      <c r="CC294" t="s">
        <v>177</v>
      </c>
      <c r="CD294" t="s">
        <v>179</v>
      </c>
      <c r="CE294" t="s">
        <v>177</v>
      </c>
      <c r="CF294" t="s">
        <v>177</v>
      </c>
      <c r="CG294">
        <v>1</v>
      </c>
      <c r="CH294" t="s">
        <v>1469</v>
      </c>
      <c r="CI294" t="s">
        <v>3269</v>
      </c>
      <c r="CJ294" t="s">
        <v>179</v>
      </c>
      <c r="CK294" t="s">
        <v>177</v>
      </c>
      <c r="CL294" t="s">
        <v>177</v>
      </c>
      <c r="CM294" t="s">
        <v>177</v>
      </c>
      <c r="CN294" t="s">
        <v>177</v>
      </c>
      <c r="CO294" t="s">
        <v>179</v>
      </c>
      <c r="CP294" t="s">
        <v>177</v>
      </c>
      <c r="CQ294" t="s">
        <v>179</v>
      </c>
      <c r="CR294" t="s">
        <v>177</v>
      </c>
      <c r="CS294" t="s">
        <v>177</v>
      </c>
      <c r="CW294" t="s">
        <v>175</v>
      </c>
      <c r="CX294" t="s">
        <v>186</v>
      </c>
      <c r="DA294" t="s">
        <v>177</v>
      </c>
      <c r="DB294" t="s">
        <v>177</v>
      </c>
      <c r="DC294" t="s">
        <v>177</v>
      </c>
      <c r="DD294" t="s">
        <v>177</v>
      </c>
      <c r="DE294" s="18">
        <f t="shared" si="59"/>
        <v>0</v>
      </c>
      <c r="DF294" s="23">
        <v>2</v>
      </c>
      <c r="DG294" s="26">
        <f t="shared" si="60"/>
        <v>0</v>
      </c>
      <c r="DH294" s="18" t="s">
        <v>177</v>
      </c>
      <c r="DI294" s="23">
        <v>3</v>
      </c>
      <c r="DJ294" s="26">
        <f t="shared" si="61"/>
        <v>0</v>
      </c>
      <c r="DK294" t="s">
        <v>177</v>
      </c>
      <c r="DL294" t="s">
        <v>177</v>
      </c>
      <c r="DM294" t="s">
        <v>177</v>
      </c>
      <c r="DN294" t="s">
        <v>177</v>
      </c>
      <c r="DO294" s="18">
        <f t="shared" si="71"/>
        <v>0</v>
      </c>
      <c r="DP294" s="23">
        <v>4</v>
      </c>
      <c r="DQ294" s="26">
        <f t="shared" si="62"/>
        <v>0</v>
      </c>
      <c r="DR294" t="s">
        <v>177</v>
      </c>
      <c r="DS294" s="18" t="s">
        <v>177</v>
      </c>
      <c r="DT294" s="23">
        <v>0.5</v>
      </c>
      <c r="DU294" s="26">
        <f t="shared" si="63"/>
        <v>0</v>
      </c>
      <c r="DV294" t="s">
        <v>177</v>
      </c>
      <c r="DW294" t="s">
        <v>177</v>
      </c>
      <c r="DX294" s="18">
        <f t="shared" si="64"/>
        <v>0</v>
      </c>
      <c r="DY294" s="23">
        <v>4</v>
      </c>
      <c r="DZ294" s="26">
        <f t="shared" si="65"/>
        <v>0</v>
      </c>
      <c r="EA294" t="s">
        <v>177</v>
      </c>
      <c r="EB294" s="18" t="s">
        <v>177</v>
      </c>
      <c r="EC294" s="23">
        <v>1</v>
      </c>
      <c r="ED294" s="26">
        <f t="shared" si="66"/>
        <v>0</v>
      </c>
      <c r="EE294" t="s">
        <v>177</v>
      </c>
      <c r="EF294" s="18" t="s">
        <v>177</v>
      </c>
      <c r="EG294" s="23">
        <v>1</v>
      </c>
      <c r="EH294" s="26">
        <f t="shared" si="67"/>
        <v>0</v>
      </c>
      <c r="EI294" t="s">
        <v>177</v>
      </c>
      <c r="EJ294" s="18" t="s">
        <v>177</v>
      </c>
      <c r="EK294" s="23">
        <v>0.5</v>
      </c>
      <c r="EL294" s="26">
        <f t="shared" si="68"/>
        <v>0</v>
      </c>
      <c r="EM294" t="s">
        <v>177</v>
      </c>
      <c r="EN294" s="18" t="s">
        <v>177</v>
      </c>
      <c r="EO294" s="23">
        <v>0</v>
      </c>
      <c r="EP294" s="3">
        <f t="shared" si="69"/>
        <v>0</v>
      </c>
      <c r="EQ294" s="29">
        <f t="shared" si="70"/>
        <v>0</v>
      </c>
      <c r="ER294">
        <v>1</v>
      </c>
      <c r="ES294" t="s">
        <v>189</v>
      </c>
      <c r="EV294" t="s">
        <v>187</v>
      </c>
      <c r="EW294">
        <v>1</v>
      </c>
      <c r="EX294">
        <v>1</v>
      </c>
      <c r="EY294">
        <v>1</v>
      </c>
      <c r="EZ294">
        <v>3</v>
      </c>
      <c r="FA294">
        <v>1</v>
      </c>
      <c r="FB294">
        <v>3</v>
      </c>
      <c r="FE294">
        <v>1</v>
      </c>
      <c r="FG294" t="s">
        <v>179</v>
      </c>
      <c r="FH294" t="s">
        <v>175</v>
      </c>
      <c r="FI294" t="s">
        <v>235</v>
      </c>
      <c r="FJ294" t="s">
        <v>186</v>
      </c>
      <c r="FK294" t="s">
        <v>186</v>
      </c>
      <c r="FL294" t="s">
        <v>175</v>
      </c>
      <c r="FO294" t="s">
        <v>190</v>
      </c>
      <c r="FP294" t="s">
        <v>191</v>
      </c>
      <c r="FQ294" t="s">
        <v>191</v>
      </c>
      <c r="FR294" t="s">
        <v>191</v>
      </c>
      <c r="FS294" t="s">
        <v>191</v>
      </c>
      <c r="FT294" t="s">
        <v>191</v>
      </c>
      <c r="FU294" t="s">
        <v>191</v>
      </c>
      <c r="FV294" t="s">
        <v>191</v>
      </c>
      <c r="FW294" t="s">
        <v>191</v>
      </c>
      <c r="FX294" t="s">
        <v>191</v>
      </c>
      <c r="FY294">
        <v>1</v>
      </c>
      <c r="FZ294" t="s">
        <v>177</v>
      </c>
      <c r="GA294" t="s">
        <v>3270</v>
      </c>
      <c r="GB294" t="s">
        <v>3271</v>
      </c>
      <c r="GC294" t="s">
        <v>3272</v>
      </c>
      <c r="GD294" t="s">
        <v>1451</v>
      </c>
      <c r="GE294" t="s">
        <v>1588</v>
      </c>
      <c r="GX294">
        <v>39818096</v>
      </c>
      <c r="GY294" t="s">
        <v>3273</v>
      </c>
      <c r="GZ294" t="s">
        <v>3274</v>
      </c>
      <c r="HB294">
        <v>294</v>
      </c>
    </row>
    <row r="295" spans="1:210" x14ac:dyDescent="0.25">
      <c r="A295" t="s">
        <v>3275</v>
      </c>
      <c r="B295" t="s">
        <v>3276</v>
      </c>
      <c r="F295" t="s">
        <v>818</v>
      </c>
      <c r="G295" t="s">
        <v>2582</v>
      </c>
      <c r="H295" t="s">
        <v>169</v>
      </c>
      <c r="I295" t="s">
        <v>170</v>
      </c>
      <c r="J295" t="s">
        <v>3238</v>
      </c>
      <c r="K295" t="s">
        <v>3277</v>
      </c>
      <c r="L295" t="s">
        <v>3278</v>
      </c>
      <c r="M295">
        <v>2</v>
      </c>
      <c r="N295">
        <v>1</v>
      </c>
      <c r="O295">
        <v>2</v>
      </c>
      <c r="P295" t="s">
        <v>235</v>
      </c>
      <c r="Q295" t="s">
        <v>186</v>
      </c>
      <c r="R295" t="s">
        <v>179</v>
      </c>
      <c r="S295" t="s">
        <v>175</v>
      </c>
      <c r="T295" t="s">
        <v>177</v>
      </c>
      <c r="U295">
        <v>0</v>
      </c>
      <c r="V295">
        <v>0</v>
      </c>
      <c r="W295">
        <v>1</v>
      </c>
      <c r="X295">
        <v>1</v>
      </c>
      <c r="Y295" t="s">
        <v>3376</v>
      </c>
      <c r="Z295" t="s">
        <v>179</v>
      </c>
      <c r="AA295" t="s">
        <v>179</v>
      </c>
      <c r="AB295" t="s">
        <v>177</v>
      </c>
      <c r="AC295" t="s">
        <v>177</v>
      </c>
      <c r="AD295" t="s">
        <v>177</v>
      </c>
      <c r="AE295" t="s">
        <v>179</v>
      </c>
      <c r="AF295" t="s">
        <v>177</v>
      </c>
      <c r="AG295" t="s">
        <v>177</v>
      </c>
      <c r="AH295" t="s">
        <v>177</v>
      </c>
      <c r="AI295" t="s">
        <v>177</v>
      </c>
      <c r="AJ295" t="s">
        <v>177</v>
      </c>
      <c r="AK295" t="s">
        <v>177</v>
      </c>
      <c r="AL295" t="s">
        <v>177</v>
      </c>
      <c r="AM295" t="s">
        <v>177</v>
      </c>
      <c r="AN295" t="s">
        <v>177</v>
      </c>
      <c r="AO295" t="s">
        <v>177</v>
      </c>
      <c r="AP295" t="s">
        <v>177</v>
      </c>
      <c r="AQ295" t="s">
        <v>177</v>
      </c>
      <c r="AR295" t="s">
        <v>179</v>
      </c>
      <c r="AS295" t="s">
        <v>180</v>
      </c>
      <c r="AT295">
        <v>0</v>
      </c>
      <c r="BE295" t="s">
        <v>181</v>
      </c>
      <c r="BF295" t="s">
        <v>177</v>
      </c>
      <c r="BG295" t="s">
        <v>186</v>
      </c>
      <c r="BH295" t="s">
        <v>177</v>
      </c>
      <c r="BI295" t="s">
        <v>177</v>
      </c>
      <c r="BJ295" t="s">
        <v>177</v>
      </c>
      <c r="BK295" t="s">
        <v>177</v>
      </c>
      <c r="BL295" t="s">
        <v>177</v>
      </c>
      <c r="BM295" t="s">
        <v>177</v>
      </c>
      <c r="BN295" t="s">
        <v>177</v>
      </c>
      <c r="BO295" t="s">
        <v>177</v>
      </c>
      <c r="BP295" t="s">
        <v>177</v>
      </c>
      <c r="BQ295" t="s">
        <v>177</v>
      </c>
      <c r="BR295" t="s">
        <v>177</v>
      </c>
      <c r="BS295" t="s">
        <v>175</v>
      </c>
      <c r="BT295">
        <f t="shared" si="58"/>
        <v>25</v>
      </c>
      <c r="BV295">
        <v>3</v>
      </c>
      <c r="BW295">
        <v>1</v>
      </c>
      <c r="BX295">
        <v>1</v>
      </c>
      <c r="BY295" t="s">
        <v>180</v>
      </c>
      <c r="BZ295" t="s">
        <v>180</v>
      </c>
      <c r="CA295" t="s">
        <v>177</v>
      </c>
      <c r="CB295" t="s">
        <v>177</v>
      </c>
      <c r="CC295" t="s">
        <v>179</v>
      </c>
      <c r="CD295" t="s">
        <v>177</v>
      </c>
      <c r="CE295" t="s">
        <v>177</v>
      </c>
      <c r="CF295" t="s">
        <v>177</v>
      </c>
      <c r="CG295">
        <v>1</v>
      </c>
      <c r="CH295" t="s">
        <v>425</v>
      </c>
      <c r="CI295" t="s">
        <v>2687</v>
      </c>
      <c r="CJ295" t="s">
        <v>179</v>
      </c>
      <c r="CK295" t="s">
        <v>177</v>
      </c>
      <c r="CL295" t="s">
        <v>177</v>
      </c>
      <c r="CM295" t="s">
        <v>177</v>
      </c>
      <c r="CN295" t="s">
        <v>177</v>
      </c>
      <c r="CO295" t="s">
        <v>179</v>
      </c>
      <c r="CP295" t="s">
        <v>179</v>
      </c>
      <c r="CQ295" t="s">
        <v>177</v>
      </c>
      <c r="CR295" t="s">
        <v>177</v>
      </c>
      <c r="CS295" t="s">
        <v>177</v>
      </c>
      <c r="CW295" t="s">
        <v>175</v>
      </c>
      <c r="CX295" t="s">
        <v>187</v>
      </c>
      <c r="DA295" t="s">
        <v>177</v>
      </c>
      <c r="DB295" t="s">
        <v>175</v>
      </c>
      <c r="DC295" t="s">
        <v>177</v>
      </c>
      <c r="DD295" t="s">
        <v>177</v>
      </c>
      <c r="DE295" s="18">
        <f t="shared" si="59"/>
        <v>2</v>
      </c>
      <c r="DF295" s="23">
        <v>2</v>
      </c>
      <c r="DG295" s="26">
        <f t="shared" si="60"/>
        <v>4</v>
      </c>
      <c r="DH295" s="18" t="s">
        <v>177</v>
      </c>
      <c r="DI295" s="23">
        <v>3</v>
      </c>
      <c r="DJ295" s="26">
        <f t="shared" si="61"/>
        <v>0</v>
      </c>
      <c r="DK295" t="s">
        <v>177</v>
      </c>
      <c r="DL295" t="s">
        <v>177</v>
      </c>
      <c r="DM295" t="s">
        <v>177</v>
      </c>
      <c r="DN295" t="s">
        <v>177</v>
      </c>
      <c r="DO295" s="18">
        <f t="shared" si="71"/>
        <v>0</v>
      </c>
      <c r="DP295" s="23">
        <v>4</v>
      </c>
      <c r="DQ295" s="26">
        <f t="shared" si="62"/>
        <v>0</v>
      </c>
      <c r="DR295" t="s">
        <v>177</v>
      </c>
      <c r="DS295" s="18" t="s">
        <v>177</v>
      </c>
      <c r="DT295" s="23">
        <v>0.5</v>
      </c>
      <c r="DU295" s="26">
        <f t="shared" si="63"/>
        <v>0</v>
      </c>
      <c r="DV295" t="s">
        <v>177</v>
      </c>
      <c r="DW295" t="s">
        <v>177</v>
      </c>
      <c r="DX295" s="18">
        <f t="shared" si="64"/>
        <v>0</v>
      </c>
      <c r="DY295" s="23">
        <v>4</v>
      </c>
      <c r="DZ295" s="26">
        <f t="shared" si="65"/>
        <v>0</v>
      </c>
      <c r="EA295" t="s">
        <v>177</v>
      </c>
      <c r="EB295" s="18" t="s">
        <v>177</v>
      </c>
      <c r="EC295" s="23">
        <v>1</v>
      </c>
      <c r="ED295" s="26">
        <f t="shared" si="66"/>
        <v>0</v>
      </c>
      <c r="EE295" t="s">
        <v>177</v>
      </c>
      <c r="EF295" s="18" t="s">
        <v>177</v>
      </c>
      <c r="EG295" s="23">
        <v>1</v>
      </c>
      <c r="EH295" s="26">
        <f t="shared" si="67"/>
        <v>0</v>
      </c>
      <c r="EI295" t="s">
        <v>177</v>
      </c>
      <c r="EJ295" s="18" t="s">
        <v>177</v>
      </c>
      <c r="EK295" s="23">
        <v>0.5</v>
      </c>
      <c r="EL295" s="26">
        <f t="shared" si="68"/>
        <v>0</v>
      </c>
      <c r="EM295" t="s">
        <v>177</v>
      </c>
      <c r="EN295" s="18" t="s">
        <v>177</v>
      </c>
      <c r="EO295" s="23">
        <v>0</v>
      </c>
      <c r="EP295" s="3">
        <f t="shared" si="69"/>
        <v>4</v>
      </c>
      <c r="EQ295" s="29">
        <f t="shared" si="70"/>
        <v>2</v>
      </c>
      <c r="ER295">
        <v>1</v>
      </c>
      <c r="ES295" t="s">
        <v>189</v>
      </c>
      <c r="EV295" t="s">
        <v>187</v>
      </c>
      <c r="EW295">
        <v>1</v>
      </c>
      <c r="EX295">
        <v>3</v>
      </c>
      <c r="EY295">
        <v>1</v>
      </c>
      <c r="EZ295">
        <v>3</v>
      </c>
      <c r="FA295">
        <v>1</v>
      </c>
      <c r="FB295">
        <v>2</v>
      </c>
      <c r="FE295">
        <v>1</v>
      </c>
      <c r="FG295" t="s">
        <v>175</v>
      </c>
      <c r="FH295" t="s">
        <v>186</v>
      </c>
      <c r="FI295" t="s">
        <v>175</v>
      </c>
      <c r="FJ295" t="s">
        <v>175</v>
      </c>
      <c r="FK295" t="s">
        <v>186</v>
      </c>
      <c r="FL295" t="s">
        <v>175</v>
      </c>
      <c r="FO295" t="s">
        <v>190</v>
      </c>
      <c r="FP295" t="s">
        <v>191</v>
      </c>
      <c r="FQ295" t="s">
        <v>191</v>
      </c>
      <c r="FR295" t="s">
        <v>191</v>
      </c>
      <c r="FS295" t="s">
        <v>191</v>
      </c>
      <c r="FT295" t="s">
        <v>191</v>
      </c>
      <c r="FU295" t="s">
        <v>191</v>
      </c>
      <c r="FV295" t="s">
        <v>191</v>
      </c>
      <c r="FW295" t="s">
        <v>191</v>
      </c>
      <c r="FX295" t="s">
        <v>191</v>
      </c>
      <c r="FY295">
        <v>1</v>
      </c>
      <c r="FZ295" t="s">
        <v>177</v>
      </c>
      <c r="GA295" t="s">
        <v>3279</v>
      </c>
      <c r="GB295" t="s">
        <v>3280</v>
      </c>
      <c r="GC295" t="s">
        <v>3281</v>
      </c>
      <c r="GD295" t="s">
        <v>3282</v>
      </c>
      <c r="GE295" t="s">
        <v>3283</v>
      </c>
      <c r="GX295">
        <v>39818101</v>
      </c>
      <c r="GY295" t="s">
        <v>3284</v>
      </c>
      <c r="GZ295" t="s">
        <v>3285</v>
      </c>
      <c r="HB295">
        <v>295</v>
      </c>
    </row>
    <row r="296" spans="1:210" x14ac:dyDescent="0.25">
      <c r="A296" t="s">
        <v>3286</v>
      </c>
      <c r="B296" t="s">
        <v>3287</v>
      </c>
      <c r="F296" t="s">
        <v>818</v>
      </c>
      <c r="G296" t="s">
        <v>2582</v>
      </c>
      <c r="H296" t="s">
        <v>169</v>
      </c>
      <c r="I296" t="s">
        <v>170</v>
      </c>
      <c r="J296" t="s">
        <v>3238</v>
      </c>
      <c r="K296" t="s">
        <v>3288</v>
      </c>
      <c r="L296" t="s">
        <v>3289</v>
      </c>
      <c r="M296">
        <v>2</v>
      </c>
      <c r="N296">
        <v>1</v>
      </c>
      <c r="O296">
        <v>2</v>
      </c>
      <c r="P296" t="s">
        <v>188</v>
      </c>
      <c r="Q296" t="s">
        <v>177</v>
      </c>
      <c r="R296" t="s">
        <v>186</v>
      </c>
      <c r="S296" t="s">
        <v>177</v>
      </c>
      <c r="T296" t="s">
        <v>177</v>
      </c>
      <c r="U296">
        <v>0</v>
      </c>
      <c r="V296">
        <v>0</v>
      </c>
      <c r="W296">
        <v>1</v>
      </c>
      <c r="X296">
        <v>1</v>
      </c>
      <c r="Y296" t="s">
        <v>3346</v>
      </c>
      <c r="Z296" t="s">
        <v>179</v>
      </c>
      <c r="AA296" t="s">
        <v>179</v>
      </c>
      <c r="AB296" t="s">
        <v>179</v>
      </c>
      <c r="AC296" t="s">
        <v>177</v>
      </c>
      <c r="AD296" t="s">
        <v>177</v>
      </c>
      <c r="AE296" t="s">
        <v>177</v>
      </c>
      <c r="AF296" t="s">
        <v>177</v>
      </c>
      <c r="AG296" t="s">
        <v>177</v>
      </c>
      <c r="AH296" t="s">
        <v>177</v>
      </c>
      <c r="AI296" t="s">
        <v>177</v>
      </c>
      <c r="AJ296" t="s">
        <v>177</v>
      </c>
      <c r="AK296" t="s">
        <v>177</v>
      </c>
      <c r="AL296" t="s">
        <v>177</v>
      </c>
      <c r="AM296" t="s">
        <v>177</v>
      </c>
      <c r="AN296" t="s">
        <v>177</v>
      </c>
      <c r="AO296" t="s">
        <v>177</v>
      </c>
      <c r="AP296" t="s">
        <v>177</v>
      </c>
      <c r="AQ296" t="s">
        <v>177</v>
      </c>
      <c r="AR296" t="s">
        <v>179</v>
      </c>
      <c r="AS296" t="s">
        <v>181</v>
      </c>
      <c r="AT296">
        <v>0</v>
      </c>
      <c r="BE296" t="s">
        <v>275</v>
      </c>
      <c r="BF296" t="s">
        <v>177</v>
      </c>
      <c r="BG296" t="s">
        <v>177</v>
      </c>
      <c r="BH296" t="s">
        <v>177</v>
      </c>
      <c r="BI296" t="s">
        <v>179</v>
      </c>
      <c r="BJ296" t="s">
        <v>177</v>
      </c>
      <c r="BK296" t="s">
        <v>177</v>
      </c>
      <c r="BL296" t="s">
        <v>177</v>
      </c>
      <c r="BM296" t="s">
        <v>177</v>
      </c>
      <c r="BN296" t="s">
        <v>177</v>
      </c>
      <c r="BO296" t="s">
        <v>177</v>
      </c>
      <c r="BP296" t="s">
        <v>177</v>
      </c>
      <c r="BQ296" t="s">
        <v>177</v>
      </c>
      <c r="BR296" t="s">
        <v>177</v>
      </c>
      <c r="BS296" t="s">
        <v>177</v>
      </c>
      <c r="BT296">
        <f t="shared" si="58"/>
        <v>19</v>
      </c>
      <c r="BV296">
        <v>3</v>
      </c>
      <c r="BW296">
        <v>1</v>
      </c>
      <c r="BX296">
        <v>1</v>
      </c>
      <c r="BY296" t="s">
        <v>376</v>
      </c>
      <c r="BZ296" t="s">
        <v>376</v>
      </c>
      <c r="CA296" t="s">
        <v>177</v>
      </c>
      <c r="CB296" t="s">
        <v>177</v>
      </c>
      <c r="CC296" t="s">
        <v>177</v>
      </c>
      <c r="CD296" t="s">
        <v>177</v>
      </c>
      <c r="CE296" t="s">
        <v>177</v>
      </c>
      <c r="CF296" t="s">
        <v>177</v>
      </c>
      <c r="CG296">
        <v>1</v>
      </c>
      <c r="CH296" t="s">
        <v>288</v>
      </c>
      <c r="CI296" t="s">
        <v>289</v>
      </c>
      <c r="CJ296" t="s">
        <v>179</v>
      </c>
      <c r="CK296" t="s">
        <v>179</v>
      </c>
      <c r="CL296" t="s">
        <v>177</v>
      </c>
      <c r="CM296" t="s">
        <v>177</v>
      </c>
      <c r="CN296" t="s">
        <v>177</v>
      </c>
      <c r="CO296" t="s">
        <v>177</v>
      </c>
      <c r="CP296" t="s">
        <v>179</v>
      </c>
      <c r="CQ296" t="s">
        <v>177</v>
      </c>
      <c r="CR296" t="s">
        <v>177</v>
      </c>
      <c r="CS296" t="s">
        <v>177</v>
      </c>
      <c r="CW296" t="s">
        <v>175</v>
      </c>
      <c r="CX296" t="s">
        <v>186</v>
      </c>
      <c r="DA296" t="s">
        <v>177</v>
      </c>
      <c r="DB296" t="s">
        <v>177</v>
      </c>
      <c r="DC296" t="s">
        <v>177</v>
      </c>
      <c r="DD296" t="s">
        <v>177</v>
      </c>
      <c r="DE296" s="18">
        <f t="shared" si="59"/>
        <v>0</v>
      </c>
      <c r="DF296" s="23">
        <v>2</v>
      </c>
      <c r="DG296" s="26">
        <f t="shared" si="60"/>
        <v>0</v>
      </c>
      <c r="DH296" s="18" t="s">
        <v>177</v>
      </c>
      <c r="DI296" s="23">
        <v>3</v>
      </c>
      <c r="DJ296" s="26">
        <f t="shared" si="61"/>
        <v>0</v>
      </c>
      <c r="DK296" t="s">
        <v>177</v>
      </c>
      <c r="DL296" t="s">
        <v>177</v>
      </c>
      <c r="DM296" t="s">
        <v>177</v>
      </c>
      <c r="DN296" t="s">
        <v>177</v>
      </c>
      <c r="DO296" s="18">
        <f t="shared" si="71"/>
        <v>0</v>
      </c>
      <c r="DP296" s="23">
        <v>4</v>
      </c>
      <c r="DQ296" s="26">
        <f t="shared" si="62"/>
        <v>0</v>
      </c>
      <c r="DR296" t="s">
        <v>177</v>
      </c>
      <c r="DS296" s="18" t="s">
        <v>177</v>
      </c>
      <c r="DT296" s="23">
        <v>0.5</v>
      </c>
      <c r="DU296" s="26">
        <f t="shared" si="63"/>
        <v>0</v>
      </c>
      <c r="DV296" t="s">
        <v>177</v>
      </c>
      <c r="DW296" t="s">
        <v>177</v>
      </c>
      <c r="DX296" s="18">
        <f t="shared" si="64"/>
        <v>0</v>
      </c>
      <c r="DY296" s="23">
        <v>4</v>
      </c>
      <c r="DZ296" s="26">
        <f t="shared" si="65"/>
        <v>0</v>
      </c>
      <c r="EA296" t="s">
        <v>177</v>
      </c>
      <c r="EB296" s="18" t="s">
        <v>177</v>
      </c>
      <c r="EC296" s="23">
        <v>1</v>
      </c>
      <c r="ED296" s="26">
        <f t="shared" si="66"/>
        <v>0</v>
      </c>
      <c r="EE296" t="s">
        <v>177</v>
      </c>
      <c r="EF296" s="18" t="s">
        <v>177</v>
      </c>
      <c r="EG296" s="23">
        <v>1</v>
      </c>
      <c r="EH296" s="26">
        <f t="shared" si="67"/>
        <v>0</v>
      </c>
      <c r="EI296" t="s">
        <v>177</v>
      </c>
      <c r="EJ296" s="18" t="s">
        <v>177</v>
      </c>
      <c r="EK296" s="23">
        <v>0.5</v>
      </c>
      <c r="EL296" s="26">
        <f t="shared" si="68"/>
        <v>0</v>
      </c>
      <c r="EM296" t="s">
        <v>177</v>
      </c>
      <c r="EN296" s="18" t="s">
        <v>177</v>
      </c>
      <c r="EO296" s="23">
        <v>0</v>
      </c>
      <c r="EP296" s="3">
        <f t="shared" si="69"/>
        <v>0</v>
      </c>
      <c r="EQ296" s="29">
        <f t="shared" si="70"/>
        <v>0</v>
      </c>
      <c r="ER296">
        <v>1</v>
      </c>
      <c r="ES296" t="s">
        <v>189</v>
      </c>
      <c r="EV296" t="s">
        <v>187</v>
      </c>
      <c r="EW296">
        <v>1</v>
      </c>
      <c r="EX296">
        <v>2</v>
      </c>
      <c r="EY296">
        <v>1</v>
      </c>
      <c r="EZ296">
        <v>3</v>
      </c>
      <c r="FA296">
        <v>1</v>
      </c>
      <c r="FB296">
        <v>1</v>
      </c>
      <c r="FE296">
        <v>1</v>
      </c>
      <c r="FG296" t="s">
        <v>175</v>
      </c>
      <c r="FH296" t="s">
        <v>175</v>
      </c>
      <c r="FI296" t="s">
        <v>186</v>
      </c>
      <c r="FJ296" t="s">
        <v>186</v>
      </c>
      <c r="FK296" t="s">
        <v>175</v>
      </c>
      <c r="FL296" t="s">
        <v>179</v>
      </c>
      <c r="FO296" t="s">
        <v>190</v>
      </c>
      <c r="FP296" t="s">
        <v>191</v>
      </c>
      <c r="FQ296" t="s">
        <v>191</v>
      </c>
      <c r="FR296" t="s">
        <v>191</v>
      </c>
      <c r="FS296" t="s">
        <v>191</v>
      </c>
      <c r="FT296" t="s">
        <v>191</v>
      </c>
      <c r="FU296" t="s">
        <v>191</v>
      </c>
      <c r="FV296" t="s">
        <v>191</v>
      </c>
      <c r="FW296" t="s">
        <v>191</v>
      </c>
      <c r="FX296" t="s">
        <v>191</v>
      </c>
      <c r="FY296">
        <v>1</v>
      </c>
      <c r="FZ296" t="s">
        <v>177</v>
      </c>
      <c r="GA296" t="s">
        <v>3290</v>
      </c>
      <c r="GB296" t="s">
        <v>3291</v>
      </c>
      <c r="GC296" t="s">
        <v>3292</v>
      </c>
      <c r="GD296" t="s">
        <v>240</v>
      </c>
      <c r="GE296" t="s">
        <v>1588</v>
      </c>
      <c r="GX296">
        <v>39818108</v>
      </c>
      <c r="GY296" t="s">
        <v>3293</v>
      </c>
      <c r="GZ296" t="s">
        <v>3294</v>
      </c>
      <c r="HB296">
        <v>296</v>
      </c>
    </row>
    <row r="297" spans="1:210" x14ac:dyDescent="0.25">
      <c r="A297" t="s">
        <v>3295</v>
      </c>
      <c r="B297" t="s">
        <v>3296</v>
      </c>
      <c r="F297" t="s">
        <v>818</v>
      </c>
      <c r="G297" t="s">
        <v>2582</v>
      </c>
      <c r="H297" t="s">
        <v>169</v>
      </c>
      <c r="I297" t="s">
        <v>170</v>
      </c>
      <c r="J297" t="s">
        <v>3238</v>
      </c>
      <c r="K297" t="s">
        <v>3297</v>
      </c>
      <c r="L297" t="s">
        <v>3298</v>
      </c>
      <c r="M297">
        <v>2</v>
      </c>
      <c r="N297">
        <v>1</v>
      </c>
      <c r="O297">
        <v>2</v>
      </c>
      <c r="P297" t="s">
        <v>183</v>
      </c>
      <c r="Q297" t="s">
        <v>186</v>
      </c>
      <c r="R297" t="s">
        <v>188</v>
      </c>
      <c r="S297" t="s">
        <v>175</v>
      </c>
      <c r="T297" t="s">
        <v>177</v>
      </c>
      <c r="U297">
        <v>0</v>
      </c>
      <c r="V297">
        <v>0</v>
      </c>
      <c r="W297">
        <v>1</v>
      </c>
      <c r="X297">
        <v>1</v>
      </c>
      <c r="Y297" t="s">
        <v>3361</v>
      </c>
      <c r="Z297" t="s">
        <v>179</v>
      </c>
      <c r="AA297" t="s">
        <v>179</v>
      </c>
      <c r="AB297" t="s">
        <v>177</v>
      </c>
      <c r="AC297" t="s">
        <v>177</v>
      </c>
      <c r="AD297" t="s">
        <v>177</v>
      </c>
      <c r="AE297" t="s">
        <v>179</v>
      </c>
      <c r="AF297" t="s">
        <v>177</v>
      </c>
      <c r="AG297" t="s">
        <v>177</v>
      </c>
      <c r="AH297" t="s">
        <v>177</v>
      </c>
      <c r="AI297" t="s">
        <v>177</v>
      </c>
      <c r="AJ297" t="s">
        <v>177</v>
      </c>
      <c r="AK297" t="s">
        <v>177</v>
      </c>
      <c r="AL297" t="s">
        <v>177</v>
      </c>
      <c r="AM297" t="s">
        <v>177</v>
      </c>
      <c r="AN297" t="s">
        <v>177</v>
      </c>
      <c r="AO297" t="s">
        <v>177</v>
      </c>
      <c r="AP297" t="s">
        <v>177</v>
      </c>
      <c r="AQ297" t="s">
        <v>177</v>
      </c>
      <c r="AR297" t="s">
        <v>179</v>
      </c>
      <c r="AS297" t="s">
        <v>181</v>
      </c>
      <c r="AT297">
        <v>0</v>
      </c>
      <c r="BE297" t="s">
        <v>205</v>
      </c>
      <c r="BF297" t="s">
        <v>177</v>
      </c>
      <c r="BG297" t="s">
        <v>177</v>
      </c>
      <c r="BH297" t="s">
        <v>177</v>
      </c>
      <c r="BI297" t="s">
        <v>177</v>
      </c>
      <c r="BJ297" t="s">
        <v>177</v>
      </c>
      <c r="BK297" t="s">
        <v>177</v>
      </c>
      <c r="BL297" t="s">
        <v>177</v>
      </c>
      <c r="BM297" t="s">
        <v>177</v>
      </c>
      <c r="BN297" t="s">
        <v>177</v>
      </c>
      <c r="BO297" t="s">
        <v>177</v>
      </c>
      <c r="BP297" t="s">
        <v>177</v>
      </c>
      <c r="BQ297" t="s">
        <v>177</v>
      </c>
      <c r="BR297" t="s">
        <v>177</v>
      </c>
      <c r="BS297" t="s">
        <v>177</v>
      </c>
      <c r="BT297">
        <f t="shared" si="58"/>
        <v>15</v>
      </c>
      <c r="BV297">
        <v>3</v>
      </c>
      <c r="BW297">
        <v>1</v>
      </c>
      <c r="BX297">
        <v>1</v>
      </c>
      <c r="BY297" t="s">
        <v>413</v>
      </c>
      <c r="BZ297" t="s">
        <v>206</v>
      </c>
      <c r="CA297" t="s">
        <v>177</v>
      </c>
      <c r="CB297" t="s">
        <v>177</v>
      </c>
      <c r="CC297" t="s">
        <v>179</v>
      </c>
      <c r="CD297" t="s">
        <v>177</v>
      </c>
      <c r="CE297" t="s">
        <v>177</v>
      </c>
      <c r="CF297" t="s">
        <v>177</v>
      </c>
      <c r="CG297">
        <v>1</v>
      </c>
      <c r="CH297" t="s">
        <v>288</v>
      </c>
      <c r="CI297" t="s">
        <v>2687</v>
      </c>
      <c r="CJ297" t="s">
        <v>179</v>
      </c>
      <c r="CK297" t="s">
        <v>177</v>
      </c>
      <c r="CL297" t="s">
        <v>177</v>
      </c>
      <c r="CM297" t="s">
        <v>177</v>
      </c>
      <c r="CN297" t="s">
        <v>177</v>
      </c>
      <c r="CO297" t="s">
        <v>179</v>
      </c>
      <c r="CP297" t="s">
        <v>179</v>
      </c>
      <c r="CQ297" t="s">
        <v>177</v>
      </c>
      <c r="CR297" t="s">
        <v>177</v>
      </c>
      <c r="CS297" t="s">
        <v>177</v>
      </c>
      <c r="CW297" t="s">
        <v>175</v>
      </c>
      <c r="CX297" t="s">
        <v>187</v>
      </c>
      <c r="DA297" t="s">
        <v>177</v>
      </c>
      <c r="DB297" t="s">
        <v>177</v>
      </c>
      <c r="DC297" t="s">
        <v>177</v>
      </c>
      <c r="DD297" t="s">
        <v>177</v>
      </c>
      <c r="DE297" s="18">
        <f t="shared" si="59"/>
        <v>0</v>
      </c>
      <c r="DF297" s="23">
        <v>2</v>
      </c>
      <c r="DG297" s="26">
        <f t="shared" si="60"/>
        <v>0</v>
      </c>
      <c r="DH297" s="18" t="s">
        <v>177</v>
      </c>
      <c r="DI297" s="23">
        <v>3</v>
      </c>
      <c r="DJ297" s="26">
        <f t="shared" si="61"/>
        <v>0</v>
      </c>
      <c r="DK297" t="s">
        <v>177</v>
      </c>
      <c r="DL297" t="s">
        <v>177</v>
      </c>
      <c r="DM297" t="s">
        <v>177</v>
      </c>
      <c r="DN297" t="s">
        <v>177</v>
      </c>
      <c r="DO297" s="18">
        <f t="shared" si="71"/>
        <v>0</v>
      </c>
      <c r="DP297" s="23">
        <v>4</v>
      </c>
      <c r="DQ297" s="26">
        <f t="shared" si="62"/>
        <v>0</v>
      </c>
      <c r="DR297" t="s">
        <v>177</v>
      </c>
      <c r="DS297" s="18" t="s">
        <v>177</v>
      </c>
      <c r="DT297" s="23">
        <v>0.5</v>
      </c>
      <c r="DU297" s="26">
        <f t="shared" si="63"/>
        <v>0</v>
      </c>
      <c r="DV297" t="s">
        <v>177</v>
      </c>
      <c r="DW297" t="s">
        <v>177</v>
      </c>
      <c r="DX297" s="18">
        <f t="shared" si="64"/>
        <v>0</v>
      </c>
      <c r="DY297" s="23">
        <v>4</v>
      </c>
      <c r="DZ297" s="26">
        <f t="shared" si="65"/>
        <v>0</v>
      </c>
      <c r="EA297" t="s">
        <v>177</v>
      </c>
      <c r="EB297" s="18" t="s">
        <v>177</v>
      </c>
      <c r="EC297" s="23">
        <v>1</v>
      </c>
      <c r="ED297" s="26">
        <f t="shared" si="66"/>
        <v>0</v>
      </c>
      <c r="EE297" t="s">
        <v>177</v>
      </c>
      <c r="EF297" s="18" t="s">
        <v>177</v>
      </c>
      <c r="EG297" s="23">
        <v>1</v>
      </c>
      <c r="EH297" s="26">
        <f t="shared" si="67"/>
        <v>0</v>
      </c>
      <c r="EI297" t="s">
        <v>175</v>
      </c>
      <c r="EJ297" s="18" t="s">
        <v>175</v>
      </c>
      <c r="EK297" s="23">
        <v>0.5</v>
      </c>
      <c r="EL297" s="26">
        <f t="shared" si="68"/>
        <v>1</v>
      </c>
      <c r="EM297" t="s">
        <v>177</v>
      </c>
      <c r="EN297" s="18">
        <v>0</v>
      </c>
      <c r="EO297" s="23">
        <v>0</v>
      </c>
      <c r="EP297" s="3">
        <f t="shared" si="69"/>
        <v>1</v>
      </c>
      <c r="EQ297" s="29">
        <f t="shared" si="70"/>
        <v>2</v>
      </c>
      <c r="ER297">
        <v>1</v>
      </c>
      <c r="ES297" t="s">
        <v>316</v>
      </c>
      <c r="EV297" t="s">
        <v>187</v>
      </c>
      <c r="EW297">
        <v>1</v>
      </c>
      <c r="EX297">
        <v>2</v>
      </c>
      <c r="EY297">
        <v>1</v>
      </c>
      <c r="EZ297">
        <v>3</v>
      </c>
      <c r="FA297">
        <v>1</v>
      </c>
      <c r="FB297">
        <v>2</v>
      </c>
      <c r="FE297">
        <v>1</v>
      </c>
      <c r="FG297" t="s">
        <v>175</v>
      </c>
      <c r="FH297" t="s">
        <v>175</v>
      </c>
      <c r="FI297" t="s">
        <v>175</v>
      </c>
      <c r="FJ297" t="s">
        <v>175</v>
      </c>
      <c r="FK297" t="s">
        <v>179</v>
      </c>
      <c r="FL297" t="s">
        <v>186</v>
      </c>
      <c r="FO297" t="s">
        <v>190</v>
      </c>
      <c r="FP297" t="s">
        <v>191</v>
      </c>
      <c r="FQ297" t="s">
        <v>191</v>
      </c>
      <c r="FR297" t="s">
        <v>191</v>
      </c>
      <c r="FS297" t="s">
        <v>191</v>
      </c>
      <c r="FT297" t="s">
        <v>191</v>
      </c>
      <c r="FU297" t="s">
        <v>191</v>
      </c>
      <c r="FV297" t="s">
        <v>191</v>
      </c>
      <c r="FW297" t="s">
        <v>191</v>
      </c>
      <c r="FX297" t="s">
        <v>191</v>
      </c>
      <c r="FY297">
        <v>1</v>
      </c>
      <c r="FZ297" t="s">
        <v>175</v>
      </c>
      <c r="GA297" t="s">
        <v>3299</v>
      </c>
      <c r="GB297" t="s">
        <v>3300</v>
      </c>
      <c r="GC297" t="s">
        <v>3301</v>
      </c>
      <c r="GD297" t="s">
        <v>3180</v>
      </c>
      <c r="GE297" t="s">
        <v>870</v>
      </c>
      <c r="GX297">
        <v>39818112</v>
      </c>
      <c r="GY297" t="s">
        <v>3302</v>
      </c>
      <c r="GZ297" t="s">
        <v>3303</v>
      </c>
      <c r="HB297">
        <v>297</v>
      </c>
    </row>
    <row r="298" spans="1:210" x14ac:dyDescent="0.25">
      <c r="A298" t="s">
        <v>3304</v>
      </c>
      <c r="B298" t="s">
        <v>3305</v>
      </c>
      <c r="F298" t="s">
        <v>818</v>
      </c>
      <c r="G298" t="s">
        <v>2582</v>
      </c>
      <c r="H298" t="s">
        <v>169</v>
      </c>
      <c r="I298" t="s">
        <v>170</v>
      </c>
      <c r="J298" t="s">
        <v>3238</v>
      </c>
      <c r="K298" t="s">
        <v>3306</v>
      </c>
      <c r="L298" t="s">
        <v>3307</v>
      </c>
      <c r="M298">
        <v>1</v>
      </c>
      <c r="N298">
        <v>1</v>
      </c>
      <c r="O298">
        <v>2</v>
      </c>
      <c r="P298" t="s">
        <v>176</v>
      </c>
      <c r="Q298" t="s">
        <v>175</v>
      </c>
      <c r="R298" t="s">
        <v>187</v>
      </c>
      <c r="S298" t="s">
        <v>175</v>
      </c>
      <c r="T298" t="s">
        <v>177</v>
      </c>
      <c r="U298">
        <v>0</v>
      </c>
      <c r="V298">
        <v>0</v>
      </c>
      <c r="W298">
        <v>1</v>
      </c>
      <c r="X298">
        <v>2</v>
      </c>
      <c r="Y298" t="s">
        <v>3352</v>
      </c>
      <c r="Z298" t="s">
        <v>179</v>
      </c>
      <c r="AA298" t="s">
        <v>179</v>
      </c>
      <c r="AB298" t="s">
        <v>179</v>
      </c>
      <c r="AC298" t="s">
        <v>177</v>
      </c>
      <c r="AD298" t="s">
        <v>177</v>
      </c>
      <c r="AE298" t="s">
        <v>177</v>
      </c>
      <c r="AF298" t="s">
        <v>177</v>
      </c>
      <c r="AG298" t="s">
        <v>177</v>
      </c>
      <c r="AH298" t="s">
        <v>177</v>
      </c>
      <c r="AI298" t="s">
        <v>177</v>
      </c>
      <c r="AJ298" t="s">
        <v>177</v>
      </c>
      <c r="AK298" t="s">
        <v>177</v>
      </c>
      <c r="AL298" t="s">
        <v>177</v>
      </c>
      <c r="AM298" t="s">
        <v>177</v>
      </c>
      <c r="AN298" t="s">
        <v>177</v>
      </c>
      <c r="AO298" t="s">
        <v>177</v>
      </c>
      <c r="AP298" t="s">
        <v>177</v>
      </c>
      <c r="AQ298" t="s">
        <v>177</v>
      </c>
      <c r="AR298" t="s">
        <v>179</v>
      </c>
      <c r="AS298" t="s">
        <v>249</v>
      </c>
      <c r="AT298">
        <v>0</v>
      </c>
      <c r="BE298" t="s">
        <v>181</v>
      </c>
      <c r="BF298" t="s">
        <v>177</v>
      </c>
      <c r="BG298" t="s">
        <v>177</v>
      </c>
      <c r="BH298" t="s">
        <v>177</v>
      </c>
      <c r="BI298" t="s">
        <v>188</v>
      </c>
      <c r="BJ298" t="s">
        <v>177</v>
      </c>
      <c r="BK298" t="s">
        <v>177</v>
      </c>
      <c r="BL298" t="s">
        <v>177</v>
      </c>
      <c r="BM298" t="s">
        <v>177</v>
      </c>
      <c r="BN298" t="s">
        <v>177</v>
      </c>
      <c r="BO298" t="s">
        <v>177</v>
      </c>
      <c r="BP298" t="s">
        <v>177</v>
      </c>
      <c r="BQ298" t="s">
        <v>177</v>
      </c>
      <c r="BR298" t="s">
        <v>177</v>
      </c>
      <c r="BS298" t="s">
        <v>186</v>
      </c>
      <c r="BT298">
        <f t="shared" si="58"/>
        <v>28</v>
      </c>
      <c r="BV298">
        <v>3</v>
      </c>
      <c r="BW298">
        <v>1</v>
      </c>
      <c r="BX298">
        <v>1</v>
      </c>
      <c r="BY298" t="s">
        <v>206</v>
      </c>
      <c r="BZ298" t="s">
        <v>206</v>
      </c>
      <c r="CA298" t="s">
        <v>177</v>
      </c>
      <c r="CB298" t="s">
        <v>177</v>
      </c>
      <c r="CC298" t="s">
        <v>179</v>
      </c>
      <c r="CD298" t="s">
        <v>177</v>
      </c>
      <c r="CE298" t="s">
        <v>177</v>
      </c>
      <c r="CF298" t="s">
        <v>186</v>
      </c>
      <c r="CG298">
        <v>1</v>
      </c>
      <c r="CH298" t="s">
        <v>204</v>
      </c>
      <c r="CI298" t="s">
        <v>328</v>
      </c>
      <c r="CJ298" t="s">
        <v>179</v>
      </c>
      <c r="CK298" t="s">
        <v>177</v>
      </c>
      <c r="CL298" t="s">
        <v>177</v>
      </c>
      <c r="CM298" t="s">
        <v>177</v>
      </c>
      <c r="CN298" t="s">
        <v>177</v>
      </c>
      <c r="CO298" t="s">
        <v>179</v>
      </c>
      <c r="CP298" t="s">
        <v>179</v>
      </c>
      <c r="CQ298" t="s">
        <v>177</v>
      </c>
      <c r="CR298" t="s">
        <v>177</v>
      </c>
      <c r="CS298" t="s">
        <v>177</v>
      </c>
      <c r="CW298" t="s">
        <v>175</v>
      </c>
      <c r="CX298" t="s">
        <v>186</v>
      </c>
      <c r="DA298" t="s">
        <v>177</v>
      </c>
      <c r="DB298" t="s">
        <v>175</v>
      </c>
      <c r="DC298" t="s">
        <v>177</v>
      </c>
      <c r="DD298" t="s">
        <v>177</v>
      </c>
      <c r="DE298" s="18">
        <f t="shared" si="59"/>
        <v>2</v>
      </c>
      <c r="DF298" s="23">
        <v>2</v>
      </c>
      <c r="DG298" s="26">
        <f t="shared" si="60"/>
        <v>4</v>
      </c>
      <c r="DH298" s="18" t="s">
        <v>177</v>
      </c>
      <c r="DI298" s="23">
        <v>3</v>
      </c>
      <c r="DJ298" s="26">
        <f t="shared" si="61"/>
        <v>0</v>
      </c>
      <c r="DK298" t="s">
        <v>177</v>
      </c>
      <c r="DL298" t="s">
        <v>177</v>
      </c>
      <c r="DM298" t="s">
        <v>177</v>
      </c>
      <c r="DN298" t="s">
        <v>177</v>
      </c>
      <c r="DO298" s="18">
        <f t="shared" si="71"/>
        <v>0</v>
      </c>
      <c r="DP298" s="23">
        <v>4</v>
      </c>
      <c r="DQ298" s="26">
        <f t="shared" si="62"/>
        <v>0</v>
      </c>
      <c r="DR298" t="s">
        <v>177</v>
      </c>
      <c r="DS298" s="18" t="s">
        <v>177</v>
      </c>
      <c r="DT298" s="23">
        <v>0.5</v>
      </c>
      <c r="DU298" s="26">
        <f t="shared" si="63"/>
        <v>0</v>
      </c>
      <c r="DV298" t="s">
        <v>177</v>
      </c>
      <c r="DW298" t="s">
        <v>177</v>
      </c>
      <c r="DX298" s="18">
        <f t="shared" si="64"/>
        <v>0</v>
      </c>
      <c r="DY298" s="23">
        <v>4</v>
      </c>
      <c r="DZ298" s="26">
        <f t="shared" si="65"/>
        <v>0</v>
      </c>
      <c r="EA298" t="s">
        <v>177</v>
      </c>
      <c r="EB298" s="18" t="s">
        <v>177</v>
      </c>
      <c r="EC298" s="23">
        <v>1</v>
      </c>
      <c r="ED298" s="26">
        <f t="shared" si="66"/>
        <v>0</v>
      </c>
      <c r="EE298" t="s">
        <v>177</v>
      </c>
      <c r="EF298" s="18" t="s">
        <v>177</v>
      </c>
      <c r="EG298" s="23">
        <v>1</v>
      </c>
      <c r="EH298" s="26">
        <f t="shared" si="67"/>
        <v>0</v>
      </c>
      <c r="EI298" t="s">
        <v>177</v>
      </c>
      <c r="EJ298" s="18" t="s">
        <v>177</v>
      </c>
      <c r="EK298" s="23">
        <v>0.5</v>
      </c>
      <c r="EL298" s="26">
        <f t="shared" si="68"/>
        <v>0</v>
      </c>
      <c r="EM298" t="s">
        <v>177</v>
      </c>
      <c r="EN298" s="18" t="s">
        <v>177</v>
      </c>
      <c r="EO298" s="23">
        <v>0</v>
      </c>
      <c r="EP298" s="3">
        <f t="shared" si="69"/>
        <v>4</v>
      </c>
      <c r="EQ298" s="29">
        <f t="shared" si="70"/>
        <v>2</v>
      </c>
      <c r="ER298">
        <v>1</v>
      </c>
      <c r="ES298" t="s">
        <v>189</v>
      </c>
      <c r="EV298" t="s">
        <v>187</v>
      </c>
      <c r="EW298">
        <v>1</v>
      </c>
      <c r="EX298">
        <v>2</v>
      </c>
      <c r="EY298">
        <v>1</v>
      </c>
      <c r="EZ298">
        <v>3</v>
      </c>
      <c r="FA298">
        <v>1</v>
      </c>
      <c r="FB298">
        <v>2</v>
      </c>
      <c r="FE298">
        <v>1</v>
      </c>
      <c r="FG298" t="s">
        <v>175</v>
      </c>
      <c r="FH298" t="s">
        <v>186</v>
      </c>
      <c r="FI298" t="s">
        <v>175</v>
      </c>
      <c r="FJ298" t="s">
        <v>179</v>
      </c>
      <c r="FK298" t="s">
        <v>175</v>
      </c>
      <c r="FL298" t="s">
        <v>175</v>
      </c>
      <c r="FO298" t="s">
        <v>190</v>
      </c>
      <c r="FP298" t="s">
        <v>191</v>
      </c>
      <c r="FQ298" t="s">
        <v>191</v>
      </c>
      <c r="FR298" t="s">
        <v>191</v>
      </c>
      <c r="FS298" t="s">
        <v>191</v>
      </c>
      <c r="FT298" t="s">
        <v>191</v>
      </c>
      <c r="FU298" t="s">
        <v>191</v>
      </c>
      <c r="FV298" t="s">
        <v>191</v>
      </c>
      <c r="FW298" t="s">
        <v>191</v>
      </c>
      <c r="FX298" t="s">
        <v>191</v>
      </c>
      <c r="FY298">
        <v>1</v>
      </c>
      <c r="FZ298" t="s">
        <v>175</v>
      </c>
      <c r="GA298" t="s">
        <v>3308</v>
      </c>
      <c r="GB298" t="s">
        <v>3309</v>
      </c>
      <c r="GC298" t="s">
        <v>3310</v>
      </c>
      <c r="GD298" t="s">
        <v>740</v>
      </c>
      <c r="GE298" t="s">
        <v>1609</v>
      </c>
      <c r="GX298">
        <v>39818118</v>
      </c>
      <c r="GY298" t="s">
        <v>3311</v>
      </c>
      <c r="GZ298" t="s">
        <v>3312</v>
      </c>
      <c r="HB298">
        <v>298</v>
      </c>
    </row>
    <row r="299" spans="1:210" x14ac:dyDescent="0.25">
      <c r="A299" t="s">
        <v>3313</v>
      </c>
      <c r="B299" t="s">
        <v>3314</v>
      </c>
      <c r="F299" t="s">
        <v>818</v>
      </c>
      <c r="G299" t="s">
        <v>2582</v>
      </c>
      <c r="H299" t="s">
        <v>169</v>
      </c>
      <c r="I299" t="s">
        <v>170</v>
      </c>
      <c r="J299" t="s">
        <v>3238</v>
      </c>
      <c r="K299" t="s">
        <v>3315</v>
      </c>
      <c r="L299" t="s">
        <v>3316</v>
      </c>
      <c r="M299">
        <v>1</v>
      </c>
      <c r="N299">
        <v>1</v>
      </c>
      <c r="O299">
        <v>2</v>
      </c>
      <c r="P299" t="s">
        <v>232</v>
      </c>
      <c r="Q299" t="s">
        <v>175</v>
      </c>
      <c r="R299" t="s">
        <v>188</v>
      </c>
      <c r="S299" t="s">
        <v>175</v>
      </c>
      <c r="T299" t="s">
        <v>177</v>
      </c>
      <c r="U299">
        <v>0</v>
      </c>
      <c r="V299">
        <v>0</v>
      </c>
      <c r="W299">
        <v>1</v>
      </c>
      <c r="X299">
        <v>1</v>
      </c>
      <c r="Y299" t="s">
        <v>3351</v>
      </c>
      <c r="Z299" t="s">
        <v>179</v>
      </c>
      <c r="AA299" t="s">
        <v>179</v>
      </c>
      <c r="AB299" t="s">
        <v>179</v>
      </c>
      <c r="AC299" t="s">
        <v>177</v>
      </c>
      <c r="AD299" t="s">
        <v>177</v>
      </c>
      <c r="AE299" t="s">
        <v>177</v>
      </c>
      <c r="AF299" t="s">
        <v>177</v>
      </c>
      <c r="AG299" t="s">
        <v>177</v>
      </c>
      <c r="AH299" t="s">
        <v>177</v>
      </c>
      <c r="AI299" t="s">
        <v>177</v>
      </c>
      <c r="AJ299" t="s">
        <v>177</v>
      </c>
      <c r="AK299" t="s">
        <v>177</v>
      </c>
      <c r="AL299" t="s">
        <v>177</v>
      </c>
      <c r="AM299" t="s">
        <v>177</v>
      </c>
      <c r="AN299" t="s">
        <v>177</v>
      </c>
      <c r="AO299" t="s">
        <v>177</v>
      </c>
      <c r="AP299" t="s">
        <v>177</v>
      </c>
      <c r="AQ299" t="s">
        <v>177</v>
      </c>
      <c r="AR299" t="s">
        <v>179</v>
      </c>
      <c r="AS299" t="s">
        <v>180</v>
      </c>
      <c r="AT299">
        <v>0</v>
      </c>
      <c r="BE299" t="s">
        <v>181</v>
      </c>
      <c r="BF299" t="s">
        <v>177</v>
      </c>
      <c r="BG299" t="s">
        <v>177</v>
      </c>
      <c r="BH299" t="s">
        <v>177</v>
      </c>
      <c r="BI299" t="s">
        <v>186</v>
      </c>
      <c r="BJ299" t="s">
        <v>177</v>
      </c>
      <c r="BK299" t="s">
        <v>177</v>
      </c>
      <c r="BL299" t="s">
        <v>177</v>
      </c>
      <c r="BM299" t="s">
        <v>177</v>
      </c>
      <c r="BN299" t="s">
        <v>177</v>
      </c>
      <c r="BO299" t="s">
        <v>177</v>
      </c>
      <c r="BP299" t="s">
        <v>177</v>
      </c>
      <c r="BQ299" t="s">
        <v>177</v>
      </c>
      <c r="BR299" t="s">
        <v>177</v>
      </c>
      <c r="BS299" t="s">
        <v>177</v>
      </c>
      <c r="BT299">
        <f t="shared" si="58"/>
        <v>23</v>
      </c>
      <c r="BV299">
        <v>3</v>
      </c>
      <c r="BW299">
        <v>1</v>
      </c>
      <c r="BX299">
        <v>1</v>
      </c>
      <c r="BY299" t="s">
        <v>180</v>
      </c>
      <c r="BZ299" t="s">
        <v>180</v>
      </c>
      <c r="CA299" t="s">
        <v>177</v>
      </c>
      <c r="CB299" t="s">
        <v>177</v>
      </c>
      <c r="CC299" t="s">
        <v>177</v>
      </c>
      <c r="CD299" t="s">
        <v>177</v>
      </c>
      <c r="CE299" t="s">
        <v>187</v>
      </c>
      <c r="CF299" t="s">
        <v>177</v>
      </c>
      <c r="CG299">
        <v>1</v>
      </c>
      <c r="CH299" t="s">
        <v>376</v>
      </c>
      <c r="CI299" t="s">
        <v>328</v>
      </c>
      <c r="CJ299" t="s">
        <v>179</v>
      </c>
      <c r="CK299" t="s">
        <v>177</v>
      </c>
      <c r="CL299" t="s">
        <v>177</v>
      </c>
      <c r="CM299" t="s">
        <v>177</v>
      </c>
      <c r="CN299" t="s">
        <v>177</v>
      </c>
      <c r="CO299" t="s">
        <v>179</v>
      </c>
      <c r="CP299" t="s">
        <v>179</v>
      </c>
      <c r="CQ299" t="s">
        <v>177</v>
      </c>
      <c r="CR299" t="s">
        <v>177</v>
      </c>
      <c r="CS299" t="s">
        <v>177</v>
      </c>
      <c r="CW299" t="s">
        <v>175</v>
      </c>
      <c r="CX299" t="s">
        <v>186</v>
      </c>
      <c r="DA299" t="s">
        <v>177</v>
      </c>
      <c r="DB299" t="s">
        <v>177</v>
      </c>
      <c r="DC299" t="s">
        <v>177</v>
      </c>
      <c r="DD299" t="s">
        <v>177</v>
      </c>
      <c r="DE299" s="18">
        <f t="shared" si="59"/>
        <v>0</v>
      </c>
      <c r="DF299" s="23">
        <v>2</v>
      </c>
      <c r="DG299" s="26">
        <f t="shared" si="60"/>
        <v>0</v>
      </c>
      <c r="DH299" s="18" t="s">
        <v>177</v>
      </c>
      <c r="DI299" s="23">
        <v>3</v>
      </c>
      <c r="DJ299" s="26">
        <f t="shared" si="61"/>
        <v>0</v>
      </c>
      <c r="DK299" t="s">
        <v>177</v>
      </c>
      <c r="DL299" t="s">
        <v>177</v>
      </c>
      <c r="DM299" t="s">
        <v>177</v>
      </c>
      <c r="DN299" t="s">
        <v>177</v>
      </c>
      <c r="DO299" s="18">
        <f t="shared" si="71"/>
        <v>0</v>
      </c>
      <c r="DP299" s="23">
        <v>4</v>
      </c>
      <c r="DQ299" s="26">
        <f t="shared" si="62"/>
        <v>0</v>
      </c>
      <c r="DR299" t="s">
        <v>177</v>
      </c>
      <c r="DS299" s="18" t="s">
        <v>177</v>
      </c>
      <c r="DT299" s="23">
        <v>0.5</v>
      </c>
      <c r="DU299" s="26">
        <f t="shared" si="63"/>
        <v>0</v>
      </c>
      <c r="DV299" t="s">
        <v>177</v>
      </c>
      <c r="DW299" t="s">
        <v>177</v>
      </c>
      <c r="DX299" s="18">
        <f t="shared" si="64"/>
        <v>0</v>
      </c>
      <c r="DY299" s="23">
        <v>4</v>
      </c>
      <c r="DZ299" s="26">
        <f t="shared" si="65"/>
        <v>0</v>
      </c>
      <c r="EA299" t="s">
        <v>177</v>
      </c>
      <c r="EB299" s="18" t="s">
        <v>177</v>
      </c>
      <c r="EC299" s="23">
        <v>1</v>
      </c>
      <c r="ED299" s="26">
        <f t="shared" si="66"/>
        <v>0</v>
      </c>
      <c r="EE299" t="s">
        <v>177</v>
      </c>
      <c r="EF299" s="18" t="s">
        <v>177</v>
      </c>
      <c r="EG299" s="23">
        <v>1</v>
      </c>
      <c r="EH299" s="26">
        <f t="shared" si="67"/>
        <v>0</v>
      </c>
      <c r="EI299" t="s">
        <v>177</v>
      </c>
      <c r="EJ299" s="18" t="s">
        <v>177</v>
      </c>
      <c r="EK299" s="23">
        <v>0.5</v>
      </c>
      <c r="EL299" s="26">
        <f t="shared" si="68"/>
        <v>0</v>
      </c>
      <c r="EM299" t="s">
        <v>177</v>
      </c>
      <c r="EN299" s="18" t="s">
        <v>177</v>
      </c>
      <c r="EO299" s="23">
        <v>0</v>
      </c>
      <c r="EP299" s="3">
        <f t="shared" si="69"/>
        <v>0</v>
      </c>
      <c r="EQ299" s="29">
        <f t="shared" si="70"/>
        <v>0</v>
      </c>
      <c r="ER299">
        <v>1</v>
      </c>
      <c r="ES299" t="s">
        <v>189</v>
      </c>
      <c r="EV299" t="s">
        <v>186</v>
      </c>
      <c r="EW299">
        <v>1</v>
      </c>
      <c r="EX299">
        <v>3</v>
      </c>
      <c r="EY299">
        <v>1</v>
      </c>
      <c r="EZ299">
        <v>2</v>
      </c>
      <c r="FA299">
        <v>1</v>
      </c>
      <c r="FB299">
        <v>2</v>
      </c>
      <c r="FE299">
        <v>1</v>
      </c>
      <c r="FG299" t="s">
        <v>175</v>
      </c>
      <c r="FH299" t="s">
        <v>186</v>
      </c>
      <c r="FI299" t="s">
        <v>175</v>
      </c>
      <c r="FJ299" t="s">
        <v>175</v>
      </c>
      <c r="FK299" t="s">
        <v>186</v>
      </c>
      <c r="FL299" t="s">
        <v>175</v>
      </c>
      <c r="FO299" t="s">
        <v>190</v>
      </c>
      <c r="FP299" t="s">
        <v>191</v>
      </c>
      <c r="FQ299" t="s">
        <v>191</v>
      </c>
      <c r="FR299" t="s">
        <v>191</v>
      </c>
      <c r="FS299" t="s">
        <v>191</v>
      </c>
      <c r="FT299" t="s">
        <v>191</v>
      </c>
      <c r="FU299" t="s">
        <v>191</v>
      </c>
      <c r="FV299" t="s">
        <v>191</v>
      </c>
      <c r="FW299" t="s">
        <v>191</v>
      </c>
      <c r="FX299" t="s">
        <v>191</v>
      </c>
      <c r="FY299">
        <v>0</v>
      </c>
      <c r="FZ299" t="s">
        <v>177</v>
      </c>
      <c r="GA299" t="s">
        <v>3317</v>
      </c>
      <c r="GB299" t="s">
        <v>3318</v>
      </c>
      <c r="GC299" t="s">
        <v>3319</v>
      </c>
      <c r="GD299" t="s">
        <v>3320</v>
      </c>
      <c r="GE299" t="s">
        <v>3321</v>
      </c>
      <c r="GX299">
        <v>39818122</v>
      </c>
      <c r="GY299" t="s">
        <v>3322</v>
      </c>
      <c r="GZ299" t="s">
        <v>3323</v>
      </c>
      <c r="HB299">
        <v>299</v>
      </c>
    </row>
    <row r="300" spans="1:210" x14ac:dyDescent="0.25">
      <c r="A300" t="s">
        <v>3324</v>
      </c>
      <c r="B300" t="s">
        <v>3325</v>
      </c>
      <c r="F300" t="s">
        <v>818</v>
      </c>
      <c r="G300" t="s">
        <v>2582</v>
      </c>
      <c r="H300" t="s">
        <v>169</v>
      </c>
      <c r="I300" t="s">
        <v>170</v>
      </c>
      <c r="J300" t="s">
        <v>3238</v>
      </c>
      <c r="K300" t="s">
        <v>3326</v>
      </c>
      <c r="L300" t="s">
        <v>3327</v>
      </c>
      <c r="M300">
        <v>1</v>
      </c>
      <c r="N300">
        <v>1</v>
      </c>
      <c r="O300">
        <v>2</v>
      </c>
      <c r="P300" t="s">
        <v>187</v>
      </c>
      <c r="Q300" t="s">
        <v>175</v>
      </c>
      <c r="R300" t="s">
        <v>177</v>
      </c>
      <c r="S300" t="s">
        <v>175</v>
      </c>
      <c r="T300" t="s">
        <v>177</v>
      </c>
      <c r="U300">
        <v>0</v>
      </c>
      <c r="V300">
        <v>0</v>
      </c>
      <c r="W300">
        <v>1</v>
      </c>
      <c r="X300">
        <v>1</v>
      </c>
      <c r="Y300" t="s">
        <v>3346</v>
      </c>
      <c r="Z300" t="s">
        <v>179</v>
      </c>
      <c r="AA300" t="s">
        <v>179</v>
      </c>
      <c r="AB300" t="s">
        <v>179</v>
      </c>
      <c r="AC300" t="s">
        <v>177</v>
      </c>
      <c r="AD300" t="s">
        <v>177</v>
      </c>
      <c r="AE300" t="s">
        <v>177</v>
      </c>
      <c r="AF300" t="s">
        <v>177</v>
      </c>
      <c r="AG300" t="s">
        <v>177</v>
      </c>
      <c r="AH300" t="s">
        <v>177</v>
      </c>
      <c r="AI300" t="s">
        <v>177</v>
      </c>
      <c r="AJ300" t="s">
        <v>177</v>
      </c>
      <c r="AK300" t="s">
        <v>177</v>
      </c>
      <c r="AL300" t="s">
        <v>177</v>
      </c>
      <c r="AM300" t="s">
        <v>177</v>
      </c>
      <c r="AN300" t="s">
        <v>177</v>
      </c>
      <c r="AO300" t="s">
        <v>177</v>
      </c>
      <c r="AP300" t="s">
        <v>177</v>
      </c>
      <c r="AQ300" t="s">
        <v>177</v>
      </c>
      <c r="AR300" t="s">
        <v>179</v>
      </c>
      <c r="AS300" t="s">
        <v>180</v>
      </c>
      <c r="AT300">
        <v>0</v>
      </c>
      <c r="BE300" t="s">
        <v>205</v>
      </c>
      <c r="BF300" t="s">
        <v>177</v>
      </c>
      <c r="BG300" t="s">
        <v>175</v>
      </c>
      <c r="BH300" t="s">
        <v>177</v>
      </c>
      <c r="BI300" t="s">
        <v>186</v>
      </c>
      <c r="BJ300" t="s">
        <v>177</v>
      </c>
      <c r="BK300" t="s">
        <v>177</v>
      </c>
      <c r="BL300" t="s">
        <v>177</v>
      </c>
      <c r="BM300" t="s">
        <v>177</v>
      </c>
      <c r="BN300" t="s">
        <v>177</v>
      </c>
      <c r="BO300" t="s">
        <v>177</v>
      </c>
      <c r="BP300" t="s">
        <v>177</v>
      </c>
      <c r="BQ300" t="s">
        <v>177</v>
      </c>
      <c r="BR300" t="s">
        <v>177</v>
      </c>
      <c r="BS300" t="s">
        <v>177</v>
      </c>
      <c r="BT300">
        <f t="shared" si="58"/>
        <v>20</v>
      </c>
      <c r="BV300">
        <v>3</v>
      </c>
      <c r="BW300">
        <v>1</v>
      </c>
      <c r="BX300">
        <v>1</v>
      </c>
      <c r="BY300" t="s">
        <v>204</v>
      </c>
      <c r="BZ300" t="s">
        <v>204</v>
      </c>
      <c r="CA300" t="s">
        <v>177</v>
      </c>
      <c r="CB300" t="s">
        <v>177</v>
      </c>
      <c r="CC300" t="s">
        <v>177</v>
      </c>
      <c r="CD300" t="s">
        <v>177</v>
      </c>
      <c r="CE300" t="s">
        <v>177</v>
      </c>
      <c r="CF300" t="s">
        <v>177</v>
      </c>
      <c r="CG300">
        <v>1</v>
      </c>
      <c r="CH300" t="s">
        <v>204</v>
      </c>
      <c r="CI300" t="s">
        <v>2687</v>
      </c>
      <c r="CJ300" t="s">
        <v>179</v>
      </c>
      <c r="CK300" t="s">
        <v>177</v>
      </c>
      <c r="CL300" t="s">
        <v>177</v>
      </c>
      <c r="CM300" t="s">
        <v>177</v>
      </c>
      <c r="CN300" t="s">
        <v>177</v>
      </c>
      <c r="CO300" t="s">
        <v>179</v>
      </c>
      <c r="CP300" t="s">
        <v>179</v>
      </c>
      <c r="CQ300" t="s">
        <v>177</v>
      </c>
      <c r="CR300" t="s">
        <v>177</v>
      </c>
      <c r="CS300" t="s">
        <v>177</v>
      </c>
      <c r="CW300" t="s">
        <v>175</v>
      </c>
      <c r="CX300" t="s">
        <v>186</v>
      </c>
      <c r="DA300" t="s">
        <v>177</v>
      </c>
      <c r="DB300" t="s">
        <v>177</v>
      </c>
      <c r="DC300" t="s">
        <v>177</v>
      </c>
      <c r="DD300" t="s">
        <v>177</v>
      </c>
      <c r="DE300" s="18">
        <f t="shared" si="59"/>
        <v>0</v>
      </c>
      <c r="DF300" s="23">
        <v>2</v>
      </c>
      <c r="DG300" s="26">
        <f t="shared" si="60"/>
        <v>0</v>
      </c>
      <c r="DH300" s="18" t="s">
        <v>177</v>
      </c>
      <c r="DI300" s="23">
        <v>3</v>
      </c>
      <c r="DJ300" s="26">
        <f t="shared" si="61"/>
        <v>0</v>
      </c>
      <c r="DK300" t="s">
        <v>177</v>
      </c>
      <c r="DL300" t="s">
        <v>177</v>
      </c>
      <c r="DM300" t="s">
        <v>177</v>
      </c>
      <c r="DN300" t="s">
        <v>177</v>
      </c>
      <c r="DO300" s="18">
        <f t="shared" si="71"/>
        <v>0</v>
      </c>
      <c r="DP300" s="23">
        <v>4</v>
      </c>
      <c r="DQ300" s="26">
        <f t="shared" si="62"/>
        <v>0</v>
      </c>
      <c r="DR300" t="s">
        <v>177</v>
      </c>
      <c r="DS300" s="18" t="s">
        <v>177</v>
      </c>
      <c r="DT300" s="23">
        <v>0.5</v>
      </c>
      <c r="DU300" s="26">
        <f t="shared" si="63"/>
        <v>0</v>
      </c>
      <c r="DV300" t="s">
        <v>177</v>
      </c>
      <c r="DW300" t="s">
        <v>177</v>
      </c>
      <c r="DX300" s="18">
        <f t="shared" si="64"/>
        <v>0</v>
      </c>
      <c r="DY300" s="23">
        <v>4</v>
      </c>
      <c r="DZ300" s="26">
        <f t="shared" si="65"/>
        <v>0</v>
      </c>
      <c r="EA300" t="s">
        <v>177</v>
      </c>
      <c r="EB300" s="18" t="s">
        <v>177</v>
      </c>
      <c r="EC300" s="23">
        <v>1</v>
      </c>
      <c r="ED300" s="26">
        <f t="shared" si="66"/>
        <v>0</v>
      </c>
      <c r="EE300" t="s">
        <v>177</v>
      </c>
      <c r="EF300" s="18" t="s">
        <v>177</v>
      </c>
      <c r="EG300" s="23">
        <v>1</v>
      </c>
      <c r="EH300" s="26">
        <f t="shared" si="67"/>
        <v>0</v>
      </c>
      <c r="EI300" t="s">
        <v>177</v>
      </c>
      <c r="EJ300" s="18" t="s">
        <v>177</v>
      </c>
      <c r="EK300" s="23">
        <v>0.5</v>
      </c>
      <c r="EL300" s="26">
        <f t="shared" si="68"/>
        <v>0</v>
      </c>
      <c r="EM300" t="s">
        <v>177</v>
      </c>
      <c r="EN300" s="18" t="s">
        <v>177</v>
      </c>
      <c r="EO300" s="23">
        <v>0</v>
      </c>
      <c r="EP300" s="3">
        <f t="shared" si="69"/>
        <v>0</v>
      </c>
      <c r="EQ300" s="29">
        <f t="shared" si="70"/>
        <v>0</v>
      </c>
      <c r="ER300">
        <v>1</v>
      </c>
      <c r="ES300" t="s">
        <v>316</v>
      </c>
      <c r="EV300" t="s">
        <v>186</v>
      </c>
      <c r="EW300">
        <v>1</v>
      </c>
      <c r="EX300">
        <v>2</v>
      </c>
      <c r="EY300">
        <v>1</v>
      </c>
      <c r="EZ300">
        <v>2</v>
      </c>
      <c r="FA300">
        <v>1</v>
      </c>
      <c r="FB300">
        <v>3</v>
      </c>
      <c r="FE300">
        <v>1</v>
      </c>
      <c r="FG300" t="s">
        <v>179</v>
      </c>
      <c r="FH300" t="s">
        <v>186</v>
      </c>
      <c r="FI300" t="s">
        <v>175</v>
      </c>
      <c r="FJ300" t="s">
        <v>175</v>
      </c>
      <c r="FK300" t="s">
        <v>186</v>
      </c>
      <c r="FL300" t="s">
        <v>186</v>
      </c>
      <c r="FO300" t="s">
        <v>190</v>
      </c>
      <c r="FP300" t="s">
        <v>190</v>
      </c>
      <c r="FQ300" t="s">
        <v>191</v>
      </c>
      <c r="FR300" t="s">
        <v>191</v>
      </c>
      <c r="FS300" t="s">
        <v>191</v>
      </c>
      <c r="FT300" t="s">
        <v>191</v>
      </c>
      <c r="FU300" t="s">
        <v>191</v>
      </c>
      <c r="FV300" t="s">
        <v>191</v>
      </c>
      <c r="FW300" t="s">
        <v>191</v>
      </c>
      <c r="FX300" t="s">
        <v>191</v>
      </c>
      <c r="FY300">
        <v>1</v>
      </c>
      <c r="FZ300" t="s">
        <v>175</v>
      </c>
      <c r="GA300" t="s">
        <v>3328</v>
      </c>
      <c r="GB300" t="s">
        <v>3329</v>
      </c>
      <c r="GC300" t="s">
        <v>3330</v>
      </c>
      <c r="GD300" t="s">
        <v>2576</v>
      </c>
      <c r="GE300" t="s">
        <v>837</v>
      </c>
      <c r="GX300">
        <v>39818126</v>
      </c>
      <c r="GY300" t="s">
        <v>3331</v>
      </c>
      <c r="GZ300" t="s">
        <v>3332</v>
      </c>
      <c r="HB300">
        <v>300</v>
      </c>
    </row>
    <row r="301" spans="1:210" x14ac:dyDescent="0.25">
      <c r="A301" t="s">
        <v>3333</v>
      </c>
      <c r="B301" t="s">
        <v>3334</v>
      </c>
      <c r="F301" t="s">
        <v>818</v>
      </c>
      <c r="G301" t="s">
        <v>2582</v>
      </c>
      <c r="H301" t="s">
        <v>169</v>
      </c>
      <c r="I301" t="s">
        <v>170</v>
      </c>
      <c r="J301" t="s">
        <v>3238</v>
      </c>
      <c r="K301" t="s">
        <v>3335</v>
      </c>
      <c r="L301" t="s">
        <v>3336</v>
      </c>
      <c r="M301">
        <v>2</v>
      </c>
      <c r="N301">
        <v>1</v>
      </c>
      <c r="O301">
        <v>2</v>
      </c>
      <c r="P301" t="s">
        <v>235</v>
      </c>
      <c r="Q301" t="s">
        <v>175</v>
      </c>
      <c r="R301" t="s">
        <v>175</v>
      </c>
      <c r="S301" t="s">
        <v>175</v>
      </c>
      <c r="T301" t="s">
        <v>177</v>
      </c>
      <c r="U301">
        <v>0</v>
      </c>
      <c r="V301">
        <v>0</v>
      </c>
      <c r="W301">
        <v>1</v>
      </c>
      <c r="X301">
        <v>1</v>
      </c>
      <c r="Y301" t="s">
        <v>3346</v>
      </c>
      <c r="Z301" t="s">
        <v>179</v>
      </c>
      <c r="AA301" t="s">
        <v>179</v>
      </c>
      <c r="AB301" t="s">
        <v>179</v>
      </c>
      <c r="AC301" t="s">
        <v>177</v>
      </c>
      <c r="AD301" t="s">
        <v>177</v>
      </c>
      <c r="AE301" t="s">
        <v>177</v>
      </c>
      <c r="AF301" t="s">
        <v>177</v>
      </c>
      <c r="AG301" t="s">
        <v>177</v>
      </c>
      <c r="AH301" t="s">
        <v>177</v>
      </c>
      <c r="AI301" t="s">
        <v>177</v>
      </c>
      <c r="AJ301" t="s">
        <v>177</v>
      </c>
      <c r="AK301" t="s">
        <v>177</v>
      </c>
      <c r="AL301" t="s">
        <v>177</v>
      </c>
      <c r="AM301" t="s">
        <v>177</v>
      </c>
      <c r="AN301" t="s">
        <v>177</v>
      </c>
      <c r="AO301" t="s">
        <v>177</v>
      </c>
      <c r="AP301" t="s">
        <v>177</v>
      </c>
      <c r="AQ301" t="s">
        <v>177</v>
      </c>
      <c r="AR301" t="s">
        <v>179</v>
      </c>
      <c r="AS301" t="s">
        <v>180</v>
      </c>
      <c r="AT301">
        <v>0</v>
      </c>
      <c r="BE301" t="s">
        <v>181</v>
      </c>
      <c r="BF301" t="s">
        <v>177</v>
      </c>
      <c r="BG301" t="s">
        <v>177</v>
      </c>
      <c r="BH301" t="s">
        <v>177</v>
      </c>
      <c r="BI301" t="s">
        <v>177</v>
      </c>
      <c r="BJ301" t="s">
        <v>177</v>
      </c>
      <c r="BK301" t="s">
        <v>177</v>
      </c>
      <c r="BL301" t="s">
        <v>177</v>
      </c>
      <c r="BM301" t="s">
        <v>177</v>
      </c>
      <c r="BN301" t="s">
        <v>177</v>
      </c>
      <c r="BO301" t="s">
        <v>177</v>
      </c>
      <c r="BP301" t="s">
        <v>179</v>
      </c>
      <c r="BQ301" t="s">
        <v>177</v>
      </c>
      <c r="BR301" t="s">
        <v>177</v>
      </c>
      <c r="BS301" t="s">
        <v>177</v>
      </c>
      <c r="BT301">
        <f t="shared" si="58"/>
        <v>21</v>
      </c>
      <c r="BV301">
        <v>3</v>
      </c>
      <c r="BW301">
        <v>1</v>
      </c>
      <c r="BX301">
        <v>1</v>
      </c>
      <c r="BY301" t="s">
        <v>180</v>
      </c>
      <c r="BZ301" t="s">
        <v>180</v>
      </c>
      <c r="CA301" t="s">
        <v>177</v>
      </c>
      <c r="CB301" t="s">
        <v>177</v>
      </c>
      <c r="CC301" t="s">
        <v>177</v>
      </c>
      <c r="CD301" t="s">
        <v>177</v>
      </c>
      <c r="CE301" t="s">
        <v>177</v>
      </c>
      <c r="CF301" t="s">
        <v>177</v>
      </c>
      <c r="CG301">
        <v>1</v>
      </c>
      <c r="CH301" t="s">
        <v>461</v>
      </c>
      <c r="CI301" t="s">
        <v>207</v>
      </c>
      <c r="CJ301" t="s">
        <v>179</v>
      </c>
      <c r="CK301" t="s">
        <v>177</v>
      </c>
      <c r="CL301" t="s">
        <v>177</v>
      </c>
      <c r="CM301" t="s">
        <v>179</v>
      </c>
      <c r="CN301" t="s">
        <v>177</v>
      </c>
      <c r="CO301" t="s">
        <v>179</v>
      </c>
      <c r="CP301" t="s">
        <v>177</v>
      </c>
      <c r="CQ301" t="s">
        <v>177</v>
      </c>
      <c r="CR301" t="s">
        <v>177</v>
      </c>
      <c r="CS301" t="s">
        <v>177</v>
      </c>
      <c r="CW301" t="s">
        <v>175</v>
      </c>
      <c r="CX301" t="s">
        <v>186</v>
      </c>
      <c r="DA301" t="s">
        <v>177</v>
      </c>
      <c r="DB301" t="s">
        <v>177</v>
      </c>
      <c r="DC301" t="s">
        <v>177</v>
      </c>
      <c r="DD301" t="s">
        <v>177</v>
      </c>
      <c r="DE301" s="18">
        <f t="shared" si="59"/>
        <v>0</v>
      </c>
      <c r="DF301" s="23">
        <v>2</v>
      </c>
      <c r="DG301" s="26">
        <f t="shared" si="60"/>
        <v>0</v>
      </c>
      <c r="DH301" s="18" t="s">
        <v>177</v>
      </c>
      <c r="DI301" s="23">
        <v>3</v>
      </c>
      <c r="DJ301" s="26">
        <f t="shared" si="61"/>
        <v>0</v>
      </c>
      <c r="DK301" t="s">
        <v>177</v>
      </c>
      <c r="DL301" t="s">
        <v>177</v>
      </c>
      <c r="DM301" t="s">
        <v>177</v>
      </c>
      <c r="DN301" t="s">
        <v>177</v>
      </c>
      <c r="DO301" s="18">
        <f t="shared" si="71"/>
        <v>0</v>
      </c>
      <c r="DP301" s="23">
        <v>4</v>
      </c>
      <c r="DQ301" s="26">
        <f t="shared" si="62"/>
        <v>0</v>
      </c>
      <c r="DR301" t="s">
        <v>177</v>
      </c>
      <c r="DS301" s="18" t="s">
        <v>177</v>
      </c>
      <c r="DT301" s="23">
        <v>0.5</v>
      </c>
      <c r="DU301" s="26">
        <f t="shared" si="63"/>
        <v>0</v>
      </c>
      <c r="DV301" t="s">
        <v>177</v>
      </c>
      <c r="DW301" t="s">
        <v>177</v>
      </c>
      <c r="DX301" s="18">
        <f t="shared" si="64"/>
        <v>0</v>
      </c>
      <c r="DY301" s="23">
        <v>4</v>
      </c>
      <c r="DZ301" s="26">
        <f t="shared" si="65"/>
        <v>0</v>
      </c>
      <c r="EA301" t="s">
        <v>177</v>
      </c>
      <c r="EB301" s="18" t="s">
        <v>177</v>
      </c>
      <c r="EC301" s="23">
        <v>1</v>
      </c>
      <c r="ED301" s="26">
        <f t="shared" si="66"/>
        <v>0</v>
      </c>
      <c r="EE301" t="s">
        <v>177</v>
      </c>
      <c r="EF301" s="18" t="s">
        <v>177</v>
      </c>
      <c r="EG301" s="23">
        <v>1</v>
      </c>
      <c r="EH301" s="26">
        <f t="shared" si="67"/>
        <v>0</v>
      </c>
      <c r="EI301" t="s">
        <v>177</v>
      </c>
      <c r="EJ301" s="18" t="s">
        <v>177</v>
      </c>
      <c r="EK301" s="23">
        <v>0.5</v>
      </c>
      <c r="EL301" s="26">
        <f t="shared" si="68"/>
        <v>0</v>
      </c>
      <c r="EM301" t="s">
        <v>177</v>
      </c>
      <c r="EN301" s="18" t="s">
        <v>177</v>
      </c>
      <c r="EO301" s="23">
        <v>0</v>
      </c>
      <c r="EP301" s="3">
        <f t="shared" si="69"/>
        <v>0</v>
      </c>
      <c r="EQ301" s="29">
        <f t="shared" si="70"/>
        <v>0</v>
      </c>
      <c r="ER301">
        <v>1</v>
      </c>
      <c r="ES301" t="s">
        <v>189</v>
      </c>
      <c r="EV301" t="s">
        <v>186</v>
      </c>
      <c r="EW301">
        <v>1</v>
      </c>
      <c r="EX301">
        <v>3</v>
      </c>
      <c r="EY301">
        <v>1</v>
      </c>
      <c r="EZ301">
        <v>2</v>
      </c>
      <c r="FA301">
        <v>1</v>
      </c>
      <c r="FB301">
        <v>2</v>
      </c>
      <c r="FE301">
        <v>1</v>
      </c>
      <c r="FG301" t="s">
        <v>175</v>
      </c>
      <c r="FH301" t="s">
        <v>186</v>
      </c>
      <c r="FI301" t="s">
        <v>175</v>
      </c>
      <c r="FJ301" t="s">
        <v>186</v>
      </c>
      <c r="FK301" t="s">
        <v>175</v>
      </c>
      <c r="FL301" t="s">
        <v>186</v>
      </c>
      <c r="FO301" t="s">
        <v>190</v>
      </c>
      <c r="FP301" t="s">
        <v>191</v>
      </c>
      <c r="FQ301" t="s">
        <v>191</v>
      </c>
      <c r="FR301" t="s">
        <v>191</v>
      </c>
      <c r="FS301" t="s">
        <v>191</v>
      </c>
      <c r="FT301" t="s">
        <v>191</v>
      </c>
      <c r="FU301" t="s">
        <v>191</v>
      </c>
      <c r="FV301" t="s">
        <v>191</v>
      </c>
      <c r="FW301" t="s">
        <v>191</v>
      </c>
      <c r="FX301" t="s">
        <v>191</v>
      </c>
      <c r="FY301">
        <v>1</v>
      </c>
      <c r="FZ301" t="s">
        <v>177</v>
      </c>
      <c r="GA301" t="s">
        <v>3337</v>
      </c>
      <c r="GB301" t="s">
        <v>3338</v>
      </c>
      <c r="GC301" t="s">
        <v>3339</v>
      </c>
      <c r="GD301" t="s">
        <v>2730</v>
      </c>
      <c r="GE301" t="s">
        <v>837</v>
      </c>
      <c r="GX301">
        <v>39818130</v>
      </c>
      <c r="GY301" t="s">
        <v>3340</v>
      </c>
      <c r="GZ301" t="s">
        <v>3341</v>
      </c>
      <c r="HB301">
        <v>301</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64"/>
  <sheetViews>
    <sheetView topLeftCell="A40" workbookViewId="0">
      <selection activeCell="K62" sqref="K62"/>
    </sheetView>
  </sheetViews>
  <sheetFormatPr defaultRowHeight="15" x14ac:dyDescent="0.25"/>
  <cols>
    <col min="2" max="3" width="11" customWidth="1"/>
    <col min="4" max="4" width="18.140625" customWidth="1"/>
    <col min="5" max="5" width="12.85546875" customWidth="1"/>
    <col min="6" max="6" width="16.5703125" customWidth="1"/>
    <col min="7" max="7" width="10.5703125" customWidth="1"/>
    <col min="8" max="8" width="11.42578125" customWidth="1"/>
    <col min="9" max="9" width="13.28515625" customWidth="1"/>
    <col min="10" max="10" width="10.7109375" customWidth="1"/>
  </cols>
  <sheetData>
    <row r="1" spans="2:6" x14ac:dyDescent="0.25">
      <c r="B1" s="1" t="s">
        <v>3489</v>
      </c>
    </row>
    <row r="3" spans="2:6" x14ac:dyDescent="0.25">
      <c r="B3" s="1" t="s">
        <v>3435</v>
      </c>
    </row>
    <row r="4" spans="2:6" x14ac:dyDescent="0.25">
      <c r="B4" t="s">
        <v>3437</v>
      </c>
      <c r="C4" t="s">
        <v>3435</v>
      </c>
      <c r="D4" t="s">
        <v>3441</v>
      </c>
      <c r="E4" t="s">
        <v>3442</v>
      </c>
      <c r="F4" t="s">
        <v>3443</v>
      </c>
    </row>
    <row r="5" spans="2:6" x14ac:dyDescent="0.25">
      <c r="C5" t="s">
        <v>170</v>
      </c>
      <c r="D5">
        <v>300</v>
      </c>
      <c r="E5">
        <v>100</v>
      </c>
      <c r="F5">
        <v>100</v>
      </c>
    </row>
    <row r="9" spans="2:6" x14ac:dyDescent="0.25">
      <c r="B9" s="1" t="s">
        <v>8</v>
      </c>
    </row>
    <row r="10" spans="2:6" x14ac:dyDescent="0.25">
      <c r="B10" t="s">
        <v>3437</v>
      </c>
      <c r="C10" t="s">
        <v>3445</v>
      </c>
      <c r="D10" t="s">
        <v>3441</v>
      </c>
      <c r="E10" t="s">
        <v>3442</v>
      </c>
      <c r="F10" t="s">
        <v>3443</v>
      </c>
    </row>
    <row r="11" spans="2:6" x14ac:dyDescent="0.25">
      <c r="C11" t="s">
        <v>1188</v>
      </c>
      <c r="D11">
        <v>104</v>
      </c>
      <c r="E11">
        <v>34.700000000000003</v>
      </c>
      <c r="F11">
        <v>34.700000000000003</v>
      </c>
    </row>
    <row r="12" spans="2:6" x14ac:dyDescent="0.25">
      <c r="C12" t="s">
        <v>482</v>
      </c>
      <c r="D12">
        <v>58</v>
      </c>
      <c r="E12">
        <v>19.3</v>
      </c>
      <c r="F12">
        <v>19.3</v>
      </c>
    </row>
    <row r="13" spans="2:6" x14ac:dyDescent="0.25">
      <c r="C13" t="s">
        <v>298</v>
      </c>
      <c r="D13">
        <v>69</v>
      </c>
      <c r="E13">
        <v>23</v>
      </c>
      <c r="F13">
        <v>23</v>
      </c>
    </row>
    <row r="14" spans="2:6" x14ac:dyDescent="0.25">
      <c r="C14" t="s">
        <v>819</v>
      </c>
      <c r="D14">
        <v>69</v>
      </c>
      <c r="E14">
        <v>23</v>
      </c>
      <c r="F14">
        <v>23</v>
      </c>
    </row>
    <row r="15" spans="2:6" x14ac:dyDescent="0.25">
      <c r="B15" s="1"/>
      <c r="C15" s="1" t="s">
        <v>3444</v>
      </c>
      <c r="D15" s="1">
        <v>300</v>
      </c>
      <c r="E15" s="1">
        <v>100</v>
      </c>
      <c r="F15" s="1">
        <v>100</v>
      </c>
    </row>
    <row r="18" spans="2:6" x14ac:dyDescent="0.25">
      <c r="B18" s="1" t="s">
        <v>12</v>
      </c>
    </row>
    <row r="19" spans="2:6" x14ac:dyDescent="0.25">
      <c r="B19" t="s">
        <v>3437</v>
      </c>
      <c r="C19" t="s">
        <v>3446</v>
      </c>
      <c r="D19" t="s">
        <v>3441</v>
      </c>
      <c r="E19" t="s">
        <v>3442</v>
      </c>
      <c r="F19" t="s">
        <v>3443</v>
      </c>
    </row>
    <row r="20" spans="2:6" x14ac:dyDescent="0.25">
      <c r="C20" t="s">
        <v>173</v>
      </c>
      <c r="D20">
        <v>231</v>
      </c>
      <c r="E20">
        <v>77</v>
      </c>
      <c r="F20">
        <v>77</v>
      </c>
    </row>
    <row r="21" spans="2:6" x14ac:dyDescent="0.25">
      <c r="C21" t="s">
        <v>248</v>
      </c>
      <c r="D21">
        <v>69</v>
      </c>
      <c r="E21">
        <v>23</v>
      </c>
      <c r="F21">
        <v>23</v>
      </c>
    </row>
    <row r="22" spans="2:6" x14ac:dyDescent="0.25">
      <c r="B22" s="1"/>
      <c r="C22" s="1" t="s">
        <v>3444</v>
      </c>
      <c r="D22" s="1">
        <v>300</v>
      </c>
      <c r="E22" s="1">
        <v>100</v>
      </c>
      <c r="F22" s="1">
        <v>100</v>
      </c>
    </row>
    <row r="25" spans="2:6" x14ac:dyDescent="0.25">
      <c r="B25" s="1" t="s">
        <v>13</v>
      </c>
    </row>
    <row r="26" spans="2:6" x14ac:dyDescent="0.25">
      <c r="B26" t="s">
        <v>3437</v>
      </c>
      <c r="C26" t="s">
        <v>3450</v>
      </c>
      <c r="D26" t="s">
        <v>3441</v>
      </c>
      <c r="E26" t="s">
        <v>3442</v>
      </c>
      <c r="F26" t="s">
        <v>3443</v>
      </c>
    </row>
    <row r="27" spans="2:6" x14ac:dyDescent="0.25">
      <c r="C27" t="s">
        <v>3447</v>
      </c>
      <c r="D27">
        <v>1</v>
      </c>
      <c r="E27">
        <v>0.3</v>
      </c>
      <c r="F27">
        <v>0.3</v>
      </c>
    </row>
    <row r="28" spans="2:6" x14ac:dyDescent="0.25">
      <c r="C28" t="s">
        <v>3448</v>
      </c>
      <c r="D28">
        <v>277</v>
      </c>
      <c r="E28">
        <v>92.3</v>
      </c>
      <c r="F28">
        <v>92.3</v>
      </c>
    </row>
    <row r="29" spans="2:6" x14ac:dyDescent="0.25">
      <c r="C29" t="s">
        <v>3449</v>
      </c>
      <c r="D29">
        <v>22</v>
      </c>
      <c r="E29">
        <v>7.3</v>
      </c>
      <c r="F29">
        <v>7.3</v>
      </c>
    </row>
    <row r="30" spans="2:6" x14ac:dyDescent="0.25">
      <c r="B30" s="1"/>
      <c r="C30" s="1" t="s">
        <v>3444</v>
      </c>
      <c r="D30" s="1">
        <v>300</v>
      </c>
      <c r="E30" s="1">
        <v>100</v>
      </c>
      <c r="F30" s="1">
        <v>100</v>
      </c>
    </row>
    <row r="34" spans="2:10" x14ac:dyDescent="0.25">
      <c r="B34" s="1" t="s">
        <v>3458</v>
      </c>
    </row>
    <row r="35" spans="2:10" x14ac:dyDescent="0.25">
      <c r="B35" t="s">
        <v>3459</v>
      </c>
      <c r="C35" t="s">
        <v>3440</v>
      </c>
      <c r="D35" t="s">
        <v>14</v>
      </c>
      <c r="E35" t="s">
        <v>3451</v>
      </c>
      <c r="F35" t="s">
        <v>16</v>
      </c>
      <c r="G35" t="s">
        <v>17</v>
      </c>
      <c r="H35" t="s">
        <v>18</v>
      </c>
      <c r="I35" t="s">
        <v>3452</v>
      </c>
      <c r="J35" t="s">
        <v>3453</v>
      </c>
    </row>
    <row r="36" spans="2:10" x14ac:dyDescent="0.25">
      <c r="B36" t="s">
        <v>3436</v>
      </c>
      <c r="C36" t="s">
        <v>3437</v>
      </c>
      <c r="D36">
        <v>300</v>
      </c>
      <c r="E36">
        <v>300</v>
      </c>
      <c r="F36">
        <v>299</v>
      </c>
      <c r="G36">
        <v>300</v>
      </c>
      <c r="H36">
        <v>299</v>
      </c>
      <c r="I36">
        <v>300</v>
      </c>
      <c r="J36">
        <v>300</v>
      </c>
    </row>
    <row r="37" spans="2:10" x14ac:dyDescent="0.25">
      <c r="C37" t="s">
        <v>3438</v>
      </c>
      <c r="D37">
        <v>0</v>
      </c>
      <c r="E37">
        <v>0</v>
      </c>
      <c r="F37">
        <v>1</v>
      </c>
      <c r="G37">
        <v>0</v>
      </c>
      <c r="H37">
        <v>1</v>
      </c>
      <c r="I37">
        <v>0</v>
      </c>
      <c r="J37">
        <v>0</v>
      </c>
    </row>
    <row r="38" spans="2:10" x14ac:dyDescent="0.25">
      <c r="B38" s="1" t="s">
        <v>3454</v>
      </c>
      <c r="C38" s="1"/>
      <c r="D38" s="1">
        <v>7.79</v>
      </c>
      <c r="E38" s="1">
        <v>2.1</v>
      </c>
      <c r="F38" s="1">
        <v>3.07</v>
      </c>
      <c r="G38" s="1">
        <v>2.35</v>
      </c>
      <c r="H38" s="1">
        <v>0.2</v>
      </c>
      <c r="I38" s="1">
        <v>0.08</v>
      </c>
      <c r="J38" s="1">
        <v>0.08</v>
      </c>
    </row>
    <row r="39" spans="2:10" x14ac:dyDescent="0.25">
      <c r="B39" s="1" t="s">
        <v>3455</v>
      </c>
      <c r="C39" s="1"/>
      <c r="D39" s="1">
        <v>7</v>
      </c>
      <c r="E39" s="1">
        <v>3</v>
      </c>
      <c r="F39" s="1">
        <v>3</v>
      </c>
      <c r="G39" s="1">
        <v>2</v>
      </c>
      <c r="H39" s="1">
        <v>0</v>
      </c>
      <c r="I39" s="1">
        <v>0</v>
      </c>
      <c r="J39" s="1">
        <v>0</v>
      </c>
    </row>
    <row r="40" spans="2:10" x14ac:dyDescent="0.25">
      <c r="B40" t="s">
        <v>3456</v>
      </c>
      <c r="D40">
        <v>1</v>
      </c>
      <c r="E40">
        <v>0</v>
      </c>
      <c r="F40">
        <v>0</v>
      </c>
      <c r="G40">
        <v>0</v>
      </c>
      <c r="H40">
        <v>0</v>
      </c>
      <c r="I40">
        <v>0</v>
      </c>
      <c r="J40">
        <v>0</v>
      </c>
    </row>
    <row r="41" spans="2:10" x14ac:dyDescent="0.25">
      <c r="B41" t="s">
        <v>3457</v>
      </c>
      <c r="D41">
        <v>15</v>
      </c>
      <c r="E41">
        <v>5</v>
      </c>
      <c r="F41">
        <v>8</v>
      </c>
      <c r="G41">
        <v>8</v>
      </c>
      <c r="H41">
        <v>9</v>
      </c>
      <c r="I41">
        <v>1</v>
      </c>
      <c r="J41">
        <v>1</v>
      </c>
    </row>
    <row r="45" spans="2:10" x14ac:dyDescent="0.25">
      <c r="B45" s="1" t="s">
        <v>3452</v>
      </c>
    </row>
    <row r="46" spans="2:10" x14ac:dyDescent="0.25">
      <c r="B46" t="s">
        <v>3437</v>
      </c>
      <c r="C46" t="s">
        <v>3460</v>
      </c>
      <c r="D46" t="s">
        <v>3441</v>
      </c>
      <c r="E46" t="s">
        <v>3442</v>
      </c>
      <c r="F46" t="s">
        <v>3443</v>
      </c>
    </row>
    <row r="47" spans="2:10" x14ac:dyDescent="0.25">
      <c r="C47" t="s">
        <v>178</v>
      </c>
      <c r="D47">
        <v>276</v>
      </c>
      <c r="E47">
        <v>92</v>
      </c>
      <c r="F47">
        <v>92</v>
      </c>
    </row>
    <row r="48" spans="2:10" x14ac:dyDescent="0.25">
      <c r="C48" t="s">
        <v>182</v>
      </c>
      <c r="D48">
        <v>24</v>
      </c>
      <c r="E48">
        <v>8</v>
      </c>
      <c r="F48">
        <v>8</v>
      </c>
    </row>
    <row r="49" spans="2:6" x14ac:dyDescent="0.25">
      <c r="C49" s="1" t="s">
        <v>3444</v>
      </c>
      <c r="D49" s="1">
        <v>300</v>
      </c>
      <c r="E49" s="1">
        <v>100</v>
      </c>
      <c r="F49" s="1">
        <v>100</v>
      </c>
    </row>
    <row r="53" spans="2:6" x14ac:dyDescent="0.25">
      <c r="B53" s="1" t="s">
        <v>3453</v>
      </c>
    </row>
    <row r="54" spans="2:6" x14ac:dyDescent="0.25">
      <c r="B54" t="s">
        <v>3437</v>
      </c>
      <c r="C54" t="s">
        <v>3460</v>
      </c>
      <c r="D54" t="s">
        <v>3441</v>
      </c>
      <c r="E54" t="s">
        <v>3442</v>
      </c>
      <c r="F54" t="s">
        <v>3443</v>
      </c>
    </row>
    <row r="55" spans="2:6" x14ac:dyDescent="0.25">
      <c r="C55" t="s">
        <v>178</v>
      </c>
      <c r="D55">
        <v>277</v>
      </c>
      <c r="E55">
        <v>92.3</v>
      </c>
      <c r="F55">
        <v>92.3</v>
      </c>
    </row>
    <row r="56" spans="2:6" x14ac:dyDescent="0.25">
      <c r="C56" t="s">
        <v>182</v>
      </c>
      <c r="D56">
        <v>23</v>
      </c>
      <c r="E56">
        <v>7.7</v>
      </c>
      <c r="F56">
        <v>7.7</v>
      </c>
    </row>
    <row r="57" spans="2:6" x14ac:dyDescent="0.25">
      <c r="B57" s="1"/>
      <c r="C57" s="1" t="s">
        <v>3444</v>
      </c>
      <c r="D57" s="1">
        <v>300</v>
      </c>
      <c r="E57" s="1">
        <v>100</v>
      </c>
      <c r="F57" s="1">
        <v>100</v>
      </c>
    </row>
    <row r="60" spans="2:6" x14ac:dyDescent="0.25">
      <c r="B60" s="1" t="s">
        <v>3461</v>
      </c>
    </row>
    <row r="61" spans="2:6" x14ac:dyDescent="0.25">
      <c r="B61" t="s">
        <v>3437</v>
      </c>
      <c r="C61" t="s">
        <v>3476</v>
      </c>
      <c r="D61" t="s">
        <v>3441</v>
      </c>
      <c r="E61" t="s">
        <v>3442</v>
      </c>
      <c r="F61" t="s">
        <v>3443</v>
      </c>
    </row>
    <row r="62" spans="2:6" x14ac:dyDescent="0.25">
      <c r="C62" t="s">
        <v>3462</v>
      </c>
      <c r="D62">
        <v>299</v>
      </c>
      <c r="E62">
        <v>99.7</v>
      </c>
      <c r="F62">
        <v>99.7</v>
      </c>
    </row>
    <row r="63" spans="2:6" x14ac:dyDescent="0.25">
      <c r="C63" t="s">
        <v>3463</v>
      </c>
      <c r="D63">
        <v>1</v>
      </c>
      <c r="E63">
        <v>0.3</v>
      </c>
      <c r="F63">
        <v>0.3</v>
      </c>
    </row>
    <row r="64" spans="2:6" x14ac:dyDescent="0.25">
      <c r="C64" t="s">
        <v>3444</v>
      </c>
      <c r="D64">
        <v>300</v>
      </c>
      <c r="E64">
        <v>100</v>
      </c>
      <c r="F64">
        <v>100</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Q165"/>
  <sheetViews>
    <sheetView topLeftCell="A160" workbookViewId="0">
      <selection activeCell="C44" sqref="C44:F57"/>
    </sheetView>
  </sheetViews>
  <sheetFormatPr defaultRowHeight="15" x14ac:dyDescent="0.25"/>
  <cols>
    <col min="2" max="3" width="11" customWidth="1"/>
    <col min="4" max="4" width="15.5703125" customWidth="1"/>
    <col min="5" max="5" width="10.7109375" customWidth="1"/>
    <col min="6" max="6" width="9" customWidth="1"/>
    <col min="7" max="7" width="10.85546875" customWidth="1"/>
    <col min="8" max="8" width="19.42578125" customWidth="1"/>
    <col min="9" max="9" width="16.140625" customWidth="1"/>
    <col min="10" max="10" width="15.140625" customWidth="1"/>
    <col min="11" max="11" width="20" customWidth="1"/>
    <col min="12" max="12" width="16.85546875" customWidth="1"/>
    <col min="13" max="13" width="18" customWidth="1"/>
    <col min="14" max="14" width="20.85546875" customWidth="1"/>
    <col min="15" max="15" width="19.140625" customWidth="1"/>
    <col min="16" max="16" width="18" customWidth="1"/>
    <col min="17" max="17" width="22.42578125" customWidth="1"/>
  </cols>
  <sheetData>
    <row r="1" spans="2:9" x14ac:dyDescent="0.25">
      <c r="B1" s="1" t="s">
        <v>3490</v>
      </c>
    </row>
    <row r="3" spans="2:9" x14ac:dyDescent="0.25">
      <c r="B3" s="1" t="s">
        <v>22</v>
      </c>
    </row>
    <row r="4" spans="2:9" x14ac:dyDescent="0.25">
      <c r="B4" t="s">
        <v>3437</v>
      </c>
      <c r="C4" t="s">
        <v>3475</v>
      </c>
      <c r="D4" t="s">
        <v>3441</v>
      </c>
      <c r="E4" t="s">
        <v>3442</v>
      </c>
      <c r="F4" t="s">
        <v>3443</v>
      </c>
    </row>
    <row r="5" spans="2:9" x14ac:dyDescent="0.25">
      <c r="C5" t="s">
        <v>1102</v>
      </c>
      <c r="D5">
        <v>186</v>
      </c>
      <c r="E5">
        <v>62</v>
      </c>
      <c r="F5">
        <v>62</v>
      </c>
    </row>
    <row r="6" spans="2:9" x14ac:dyDescent="0.25">
      <c r="C6" t="s">
        <v>3464</v>
      </c>
      <c r="D6">
        <v>114</v>
      </c>
      <c r="E6">
        <v>38</v>
      </c>
      <c r="F6">
        <v>38</v>
      </c>
    </row>
    <row r="7" spans="2:9" x14ac:dyDescent="0.25">
      <c r="C7" t="s">
        <v>3444</v>
      </c>
      <c r="D7">
        <v>300</v>
      </c>
      <c r="E7">
        <v>100</v>
      </c>
      <c r="F7">
        <v>100</v>
      </c>
    </row>
    <row r="11" spans="2:9" x14ac:dyDescent="0.25">
      <c r="B11" s="1" t="s">
        <v>3465</v>
      </c>
    </row>
    <row r="12" spans="2:9" ht="15.75" thickBot="1" x14ac:dyDescent="0.3">
      <c r="B12" t="s">
        <v>3437</v>
      </c>
      <c r="C12" t="s">
        <v>3474</v>
      </c>
      <c r="D12" t="s">
        <v>3441</v>
      </c>
      <c r="E12" t="s">
        <v>3442</v>
      </c>
      <c r="F12" t="s">
        <v>3443</v>
      </c>
      <c r="H12" s="8" t="s">
        <v>3474</v>
      </c>
      <c r="I12" s="8" t="s">
        <v>3442</v>
      </c>
    </row>
    <row r="13" spans="2:9" ht="15.75" thickTop="1" x14ac:dyDescent="0.25">
      <c r="C13" t="s">
        <v>3467</v>
      </c>
      <c r="D13">
        <v>169</v>
      </c>
      <c r="E13">
        <v>56.3</v>
      </c>
      <c r="F13" s="6">
        <v>56.3</v>
      </c>
      <c r="H13" s="9" t="s">
        <v>3467</v>
      </c>
      <c r="I13" s="9">
        <v>56.3</v>
      </c>
    </row>
    <row r="14" spans="2:9" x14ac:dyDescent="0.25">
      <c r="C14" t="s">
        <v>3470</v>
      </c>
      <c r="D14">
        <v>45</v>
      </c>
      <c r="E14">
        <v>15</v>
      </c>
      <c r="F14" s="6">
        <v>15</v>
      </c>
      <c r="H14" s="10" t="s">
        <v>3470</v>
      </c>
      <c r="I14" s="10">
        <v>15</v>
      </c>
    </row>
    <row r="15" spans="2:9" x14ac:dyDescent="0.25">
      <c r="C15" t="s">
        <v>3468</v>
      </c>
      <c r="D15">
        <v>44</v>
      </c>
      <c r="E15">
        <v>14.7</v>
      </c>
      <c r="F15" s="6">
        <v>14.7</v>
      </c>
      <c r="H15" s="9" t="s">
        <v>3468</v>
      </c>
      <c r="I15" s="9">
        <v>14.7</v>
      </c>
    </row>
    <row r="16" spans="2:9" x14ac:dyDescent="0.25">
      <c r="C16" t="s">
        <v>3473</v>
      </c>
      <c r="D16">
        <v>18</v>
      </c>
      <c r="E16">
        <v>6</v>
      </c>
      <c r="F16" s="6">
        <v>6</v>
      </c>
      <c r="H16" s="10" t="s">
        <v>3473</v>
      </c>
      <c r="I16" s="10">
        <v>6</v>
      </c>
    </row>
    <row r="17" spans="2:9" x14ac:dyDescent="0.25">
      <c r="C17" t="s">
        <v>3472</v>
      </c>
      <c r="D17">
        <v>17</v>
      </c>
      <c r="E17">
        <v>5.7</v>
      </c>
      <c r="F17" s="6">
        <v>5.7</v>
      </c>
      <c r="H17" s="9" t="s">
        <v>3472</v>
      </c>
      <c r="I17" s="9">
        <v>5.7</v>
      </c>
    </row>
    <row r="18" spans="2:9" x14ac:dyDescent="0.25">
      <c r="C18" t="s">
        <v>3466</v>
      </c>
      <c r="D18">
        <v>5</v>
      </c>
      <c r="E18">
        <v>1.7</v>
      </c>
      <c r="F18" s="6">
        <v>1.7</v>
      </c>
      <c r="H18" s="10" t="s">
        <v>3466</v>
      </c>
      <c r="I18" s="10">
        <v>1.7</v>
      </c>
    </row>
    <row r="19" spans="2:9" x14ac:dyDescent="0.25">
      <c r="C19" t="s">
        <v>3469</v>
      </c>
      <c r="D19">
        <v>1</v>
      </c>
      <c r="E19">
        <v>0.3</v>
      </c>
      <c r="F19" s="6">
        <v>0.3</v>
      </c>
      <c r="H19" s="9" t="s">
        <v>3469</v>
      </c>
      <c r="I19" s="9">
        <v>0.3</v>
      </c>
    </row>
    <row r="20" spans="2:9" x14ac:dyDescent="0.25">
      <c r="C20" t="s">
        <v>3471</v>
      </c>
      <c r="D20">
        <v>1</v>
      </c>
      <c r="E20">
        <v>0.3</v>
      </c>
      <c r="F20" s="6">
        <v>0.3</v>
      </c>
      <c r="H20" s="10" t="s">
        <v>3471</v>
      </c>
      <c r="I20" s="10">
        <v>0.3</v>
      </c>
    </row>
    <row r="21" spans="2:9" x14ac:dyDescent="0.25">
      <c r="B21" s="7"/>
      <c r="C21" s="7" t="s">
        <v>3444</v>
      </c>
      <c r="D21" s="7">
        <v>300</v>
      </c>
      <c r="E21" s="7">
        <v>100</v>
      </c>
      <c r="F21" s="7">
        <v>100</v>
      </c>
    </row>
    <row r="24" spans="2:9" x14ac:dyDescent="0.25">
      <c r="B24" s="1" t="s">
        <v>3477</v>
      </c>
    </row>
    <row r="25" spans="2:9" x14ac:dyDescent="0.25">
      <c r="B25" t="s">
        <v>3437</v>
      </c>
      <c r="C25" t="s">
        <v>3484</v>
      </c>
      <c r="D25" t="s">
        <v>3441</v>
      </c>
      <c r="E25" t="s">
        <v>3442</v>
      </c>
      <c r="F25" t="s">
        <v>3443</v>
      </c>
    </row>
    <row r="26" spans="2:9" x14ac:dyDescent="0.25">
      <c r="C26" t="s">
        <v>3468</v>
      </c>
      <c r="D26">
        <v>102</v>
      </c>
      <c r="E26">
        <v>34</v>
      </c>
      <c r="F26">
        <v>34</v>
      </c>
    </row>
    <row r="27" spans="2:9" x14ac:dyDescent="0.25">
      <c r="C27" t="s">
        <v>3470</v>
      </c>
      <c r="D27">
        <v>64</v>
      </c>
      <c r="E27">
        <v>21.3</v>
      </c>
      <c r="F27">
        <v>21.3</v>
      </c>
    </row>
    <row r="28" spans="2:9" x14ac:dyDescent="0.25">
      <c r="C28" t="s">
        <v>3472</v>
      </c>
      <c r="D28">
        <v>55</v>
      </c>
      <c r="E28">
        <v>18.3</v>
      </c>
      <c r="F28">
        <v>18.3</v>
      </c>
    </row>
    <row r="29" spans="2:9" x14ac:dyDescent="0.25">
      <c r="C29" t="s">
        <v>3467</v>
      </c>
      <c r="D29">
        <v>39</v>
      </c>
      <c r="E29">
        <v>13</v>
      </c>
      <c r="F29">
        <v>13</v>
      </c>
    </row>
    <row r="30" spans="2:9" x14ac:dyDescent="0.25">
      <c r="C30" t="s">
        <v>3466</v>
      </c>
      <c r="D30">
        <v>18</v>
      </c>
      <c r="E30">
        <v>6</v>
      </c>
      <c r="F30">
        <v>6</v>
      </c>
    </row>
    <row r="31" spans="2:9" x14ac:dyDescent="0.25">
      <c r="C31" t="s">
        <v>3473</v>
      </c>
      <c r="D31">
        <v>7</v>
      </c>
      <c r="E31">
        <v>2.2999999999999998</v>
      </c>
      <c r="F31">
        <v>2.2999999999999998</v>
      </c>
    </row>
    <row r="32" spans="2:9" x14ac:dyDescent="0.25">
      <c r="C32" t="s">
        <v>3479</v>
      </c>
      <c r="D32">
        <v>4</v>
      </c>
      <c r="E32">
        <v>1.3</v>
      </c>
      <c r="F32">
        <v>1.3</v>
      </c>
    </row>
    <row r="33" spans="2:6" x14ac:dyDescent="0.25">
      <c r="C33" t="s">
        <v>3481</v>
      </c>
      <c r="D33">
        <v>4</v>
      </c>
      <c r="E33">
        <v>1.3</v>
      </c>
      <c r="F33">
        <v>1.3</v>
      </c>
    </row>
    <row r="34" spans="2:6" x14ac:dyDescent="0.25">
      <c r="C34" t="s">
        <v>3482</v>
      </c>
      <c r="D34">
        <v>2</v>
      </c>
      <c r="E34">
        <v>0.7</v>
      </c>
      <c r="F34">
        <v>0.7</v>
      </c>
    </row>
    <row r="35" spans="2:6" x14ac:dyDescent="0.25">
      <c r="C35" t="s">
        <v>3483</v>
      </c>
      <c r="D35">
        <v>2</v>
      </c>
      <c r="E35">
        <v>0.7</v>
      </c>
      <c r="F35">
        <v>0.7</v>
      </c>
    </row>
    <row r="36" spans="2:6" x14ac:dyDescent="0.25">
      <c r="C36" t="s">
        <v>3478</v>
      </c>
      <c r="D36">
        <v>1</v>
      </c>
      <c r="E36">
        <v>0.3</v>
      </c>
      <c r="F36">
        <v>0.3</v>
      </c>
    </row>
    <row r="37" spans="2:6" x14ac:dyDescent="0.25">
      <c r="C37" t="s">
        <v>3480</v>
      </c>
      <c r="D37">
        <v>1</v>
      </c>
      <c r="E37">
        <v>0.3</v>
      </c>
      <c r="F37">
        <v>0.3</v>
      </c>
    </row>
    <row r="38" spans="2:6" x14ac:dyDescent="0.25">
      <c r="C38" t="s">
        <v>3471</v>
      </c>
      <c r="D38">
        <v>1</v>
      </c>
      <c r="E38">
        <v>0.3</v>
      </c>
      <c r="F38">
        <v>0.3</v>
      </c>
    </row>
    <row r="39" spans="2:6" x14ac:dyDescent="0.25">
      <c r="B39" s="7"/>
      <c r="C39" s="7" t="s">
        <v>3444</v>
      </c>
      <c r="D39" s="7">
        <v>300</v>
      </c>
      <c r="E39" s="7">
        <v>100</v>
      </c>
      <c r="F39" s="7">
        <v>100</v>
      </c>
    </row>
    <row r="42" spans="2:6" x14ac:dyDescent="0.25">
      <c r="B42" s="1" t="s">
        <v>3485</v>
      </c>
    </row>
    <row r="43" spans="2:6" x14ac:dyDescent="0.25">
      <c r="B43" t="s">
        <v>3437</v>
      </c>
      <c r="C43" t="s">
        <v>3488</v>
      </c>
      <c r="D43" t="s">
        <v>3441</v>
      </c>
      <c r="E43" t="s">
        <v>3442</v>
      </c>
      <c r="F43" t="s">
        <v>3443</v>
      </c>
    </row>
    <row r="44" spans="2:6" x14ac:dyDescent="0.25">
      <c r="C44" t="s">
        <v>3472</v>
      </c>
      <c r="D44">
        <v>78</v>
      </c>
      <c r="E44">
        <v>26</v>
      </c>
      <c r="F44">
        <v>26</v>
      </c>
    </row>
    <row r="45" spans="2:6" x14ac:dyDescent="0.25">
      <c r="C45" t="s">
        <v>3466</v>
      </c>
      <c r="D45">
        <v>67</v>
      </c>
      <c r="E45">
        <v>22.3</v>
      </c>
      <c r="F45">
        <v>22.3</v>
      </c>
    </row>
    <row r="46" spans="2:6" x14ac:dyDescent="0.25">
      <c r="C46" t="s">
        <v>3470</v>
      </c>
      <c r="D46">
        <v>64</v>
      </c>
      <c r="E46">
        <v>21.3</v>
      </c>
      <c r="F46">
        <v>21.3</v>
      </c>
    </row>
    <row r="47" spans="2:6" x14ac:dyDescent="0.25">
      <c r="C47" t="s">
        <v>3483</v>
      </c>
      <c r="D47">
        <v>22</v>
      </c>
      <c r="E47">
        <v>7.3</v>
      </c>
      <c r="F47">
        <v>7.3</v>
      </c>
    </row>
    <row r="48" spans="2:6" x14ac:dyDescent="0.25">
      <c r="C48" t="s">
        <v>3473</v>
      </c>
      <c r="D48">
        <v>21</v>
      </c>
      <c r="E48">
        <v>7</v>
      </c>
      <c r="F48">
        <v>7</v>
      </c>
    </row>
    <row r="49" spans="2:6" x14ac:dyDescent="0.25">
      <c r="C49" t="s">
        <v>3467</v>
      </c>
      <c r="D49">
        <v>18</v>
      </c>
      <c r="E49">
        <v>6</v>
      </c>
      <c r="F49">
        <v>6</v>
      </c>
    </row>
    <row r="50" spans="2:6" x14ac:dyDescent="0.25">
      <c r="C50" t="s">
        <v>3468</v>
      </c>
      <c r="D50">
        <v>15</v>
      </c>
      <c r="E50">
        <v>5</v>
      </c>
      <c r="F50">
        <v>5</v>
      </c>
    </row>
    <row r="51" spans="2:6" x14ac:dyDescent="0.25">
      <c r="C51" t="s">
        <v>3480</v>
      </c>
      <c r="D51">
        <v>4</v>
      </c>
      <c r="E51">
        <v>1.3</v>
      </c>
      <c r="F51">
        <v>1.3</v>
      </c>
    </row>
    <row r="52" spans="2:6" x14ac:dyDescent="0.25">
      <c r="C52" t="s">
        <v>3487</v>
      </c>
      <c r="D52">
        <v>3</v>
      </c>
      <c r="E52">
        <v>1</v>
      </c>
      <c r="F52">
        <v>1</v>
      </c>
    </row>
    <row r="53" spans="2:6" x14ac:dyDescent="0.25">
      <c r="C53" t="s">
        <v>3479</v>
      </c>
      <c r="D53">
        <v>2</v>
      </c>
      <c r="E53">
        <v>0.7</v>
      </c>
      <c r="F53">
        <v>0.7</v>
      </c>
    </row>
    <row r="54" spans="2:6" x14ac:dyDescent="0.25">
      <c r="C54" t="s">
        <v>3481</v>
      </c>
      <c r="D54">
        <v>2</v>
      </c>
      <c r="E54">
        <v>0.7</v>
      </c>
      <c r="F54">
        <v>0.7</v>
      </c>
    </row>
    <row r="55" spans="2:6" x14ac:dyDescent="0.25">
      <c r="C55" t="s">
        <v>3482</v>
      </c>
      <c r="D55">
        <v>2</v>
      </c>
      <c r="E55">
        <v>0.7</v>
      </c>
      <c r="F55">
        <v>0.7</v>
      </c>
    </row>
    <row r="56" spans="2:6" x14ac:dyDescent="0.25">
      <c r="C56" t="s">
        <v>3469</v>
      </c>
      <c r="D56">
        <v>1</v>
      </c>
      <c r="E56">
        <v>0.3</v>
      </c>
      <c r="F56">
        <v>0.3</v>
      </c>
    </row>
    <row r="57" spans="2:6" x14ac:dyDescent="0.25">
      <c r="C57" t="s">
        <v>3486</v>
      </c>
      <c r="D57">
        <v>1</v>
      </c>
      <c r="E57">
        <v>0.3</v>
      </c>
      <c r="F57">
        <v>0.3</v>
      </c>
    </row>
    <row r="58" spans="2:6" x14ac:dyDescent="0.25">
      <c r="B58" s="7"/>
      <c r="C58" s="7" t="s">
        <v>3444</v>
      </c>
      <c r="D58" s="7">
        <v>300</v>
      </c>
      <c r="E58" s="7">
        <v>100</v>
      </c>
      <c r="F58" s="7">
        <v>100</v>
      </c>
    </row>
    <row r="62" spans="2:6" x14ac:dyDescent="0.25">
      <c r="B62" s="1" t="s">
        <v>3434</v>
      </c>
    </row>
    <row r="63" spans="2:6" x14ac:dyDescent="0.25">
      <c r="B63" t="s">
        <v>3439</v>
      </c>
      <c r="C63" t="s">
        <v>3440</v>
      </c>
      <c r="D63" t="s">
        <v>42</v>
      </c>
      <c r="E63" t="s">
        <v>43</v>
      </c>
    </row>
    <row r="64" spans="2:6" x14ac:dyDescent="0.25">
      <c r="B64" t="s">
        <v>3436</v>
      </c>
      <c r="C64" t="s">
        <v>3437</v>
      </c>
      <c r="D64">
        <v>300</v>
      </c>
      <c r="E64">
        <v>300</v>
      </c>
    </row>
    <row r="65" spans="2:8" x14ac:dyDescent="0.25">
      <c r="C65" t="s">
        <v>3438</v>
      </c>
      <c r="D65">
        <v>0</v>
      </c>
      <c r="E65">
        <v>0</v>
      </c>
    </row>
    <row r="66" spans="2:8" x14ac:dyDescent="0.25">
      <c r="B66" s="1" t="s">
        <v>3454</v>
      </c>
      <c r="C66" s="1"/>
      <c r="D66" s="1">
        <v>1.24</v>
      </c>
      <c r="E66" s="1">
        <v>32.799999999999997</v>
      </c>
    </row>
    <row r="67" spans="2:8" x14ac:dyDescent="0.25">
      <c r="B67" s="1" t="s">
        <v>3455</v>
      </c>
      <c r="C67" s="1"/>
      <c r="D67" s="1">
        <v>1</v>
      </c>
      <c r="E67" s="1">
        <v>30</v>
      </c>
    </row>
    <row r="68" spans="2:8" x14ac:dyDescent="0.25">
      <c r="B68" t="s">
        <v>3456</v>
      </c>
      <c r="D68">
        <v>0</v>
      </c>
      <c r="E68">
        <v>0</v>
      </c>
    </row>
    <row r="69" spans="2:8" x14ac:dyDescent="0.25">
      <c r="B69" t="s">
        <v>3457</v>
      </c>
      <c r="D69">
        <v>25</v>
      </c>
      <c r="E69">
        <v>100</v>
      </c>
    </row>
    <row r="74" spans="2:8" x14ac:dyDescent="0.25">
      <c r="B74" s="1" t="s">
        <v>43</v>
      </c>
    </row>
    <row r="75" spans="2:8" ht="15.75" thickBot="1" x14ac:dyDescent="0.3">
      <c r="B75" t="s">
        <v>3439</v>
      </c>
      <c r="C75" t="s">
        <v>3491</v>
      </c>
      <c r="D75" t="s">
        <v>3441</v>
      </c>
      <c r="E75" t="s">
        <v>3442</v>
      </c>
      <c r="G75" s="8" t="s">
        <v>3491</v>
      </c>
      <c r="H75" s="11" t="s">
        <v>3442</v>
      </c>
    </row>
    <row r="76" spans="2:8" ht="15.75" thickTop="1" x14ac:dyDescent="0.25">
      <c r="B76" t="s">
        <v>3437</v>
      </c>
      <c r="C76">
        <v>0</v>
      </c>
      <c r="D76">
        <v>5</v>
      </c>
      <c r="E76">
        <v>1.7</v>
      </c>
      <c r="G76" s="14">
        <v>100</v>
      </c>
      <c r="H76" s="12">
        <v>0.3</v>
      </c>
    </row>
    <row r="77" spans="2:8" x14ac:dyDescent="0.25">
      <c r="C77">
        <v>1</v>
      </c>
      <c r="D77">
        <v>3</v>
      </c>
      <c r="E77">
        <v>1</v>
      </c>
      <c r="G77" s="10">
        <v>85</v>
      </c>
      <c r="H77" s="13">
        <v>0.3</v>
      </c>
    </row>
    <row r="78" spans="2:8" x14ac:dyDescent="0.25">
      <c r="C78">
        <v>2</v>
      </c>
      <c r="D78">
        <v>2</v>
      </c>
      <c r="E78">
        <v>0.7</v>
      </c>
      <c r="G78" s="9">
        <v>80</v>
      </c>
      <c r="H78" s="12">
        <v>0.3</v>
      </c>
    </row>
    <row r="79" spans="2:8" x14ac:dyDescent="0.25">
      <c r="C79">
        <v>3</v>
      </c>
      <c r="D79">
        <v>1</v>
      </c>
      <c r="E79">
        <v>0.3</v>
      </c>
      <c r="G79" s="10">
        <v>70</v>
      </c>
      <c r="H79" s="13">
        <v>1.3</v>
      </c>
    </row>
    <row r="80" spans="2:8" x14ac:dyDescent="0.25">
      <c r="C80">
        <v>10</v>
      </c>
      <c r="D80">
        <v>11</v>
      </c>
      <c r="E80">
        <v>3.7</v>
      </c>
      <c r="G80" s="9">
        <v>65</v>
      </c>
      <c r="H80" s="12">
        <v>1</v>
      </c>
    </row>
    <row r="81" spans="3:8" x14ac:dyDescent="0.25">
      <c r="C81">
        <v>11</v>
      </c>
      <c r="D81">
        <v>1</v>
      </c>
      <c r="E81">
        <v>0.3</v>
      </c>
      <c r="G81" s="10">
        <v>63</v>
      </c>
      <c r="H81" s="13">
        <v>0.7</v>
      </c>
    </row>
    <row r="82" spans="3:8" x14ac:dyDescent="0.25">
      <c r="C82">
        <v>12</v>
      </c>
      <c r="D82">
        <v>1</v>
      </c>
      <c r="E82">
        <v>0.3</v>
      </c>
      <c r="G82" s="9">
        <v>60</v>
      </c>
      <c r="H82" s="12">
        <v>4</v>
      </c>
    </row>
    <row r="83" spans="3:8" x14ac:dyDescent="0.25">
      <c r="C83">
        <v>13</v>
      </c>
      <c r="D83">
        <v>1</v>
      </c>
      <c r="E83">
        <v>0.3</v>
      </c>
      <c r="G83" s="10">
        <v>55</v>
      </c>
      <c r="H83" s="13">
        <v>1.3</v>
      </c>
    </row>
    <row r="84" spans="3:8" x14ac:dyDescent="0.25">
      <c r="C84">
        <v>15</v>
      </c>
      <c r="D84">
        <v>10</v>
      </c>
      <c r="E84">
        <v>3.3</v>
      </c>
      <c r="G84" s="9">
        <v>50</v>
      </c>
      <c r="H84" s="12">
        <v>11</v>
      </c>
    </row>
    <row r="85" spans="3:8" x14ac:dyDescent="0.25">
      <c r="C85">
        <v>16</v>
      </c>
      <c r="D85">
        <v>1</v>
      </c>
      <c r="E85">
        <v>0.3</v>
      </c>
      <c r="G85" s="10">
        <v>45</v>
      </c>
      <c r="H85" s="13">
        <v>0.7</v>
      </c>
    </row>
    <row r="86" spans="3:8" x14ac:dyDescent="0.25">
      <c r="C86">
        <v>18</v>
      </c>
      <c r="D86">
        <v>1</v>
      </c>
      <c r="E86">
        <v>0.3</v>
      </c>
      <c r="G86" s="9">
        <v>42</v>
      </c>
      <c r="H86" s="12">
        <v>0.3</v>
      </c>
    </row>
    <row r="87" spans="3:8" x14ac:dyDescent="0.25">
      <c r="C87">
        <v>19</v>
      </c>
      <c r="D87">
        <v>1</v>
      </c>
      <c r="E87">
        <v>0.3</v>
      </c>
      <c r="G87" s="10">
        <v>40</v>
      </c>
      <c r="H87" s="13">
        <v>13.3</v>
      </c>
    </row>
    <row r="88" spans="3:8" x14ac:dyDescent="0.25">
      <c r="C88">
        <v>20</v>
      </c>
      <c r="D88">
        <v>34</v>
      </c>
      <c r="E88">
        <v>11.3</v>
      </c>
      <c r="G88" s="9">
        <v>39</v>
      </c>
      <c r="H88" s="12">
        <v>0.3</v>
      </c>
    </row>
    <row r="89" spans="3:8" x14ac:dyDescent="0.25">
      <c r="C89">
        <v>23</v>
      </c>
      <c r="D89">
        <v>1</v>
      </c>
      <c r="E89">
        <v>0.3</v>
      </c>
      <c r="G89" s="10">
        <v>36</v>
      </c>
      <c r="H89" s="13">
        <v>0.7</v>
      </c>
    </row>
    <row r="90" spans="3:8" x14ac:dyDescent="0.25">
      <c r="C90">
        <v>24</v>
      </c>
      <c r="D90">
        <v>1</v>
      </c>
      <c r="E90">
        <v>0.3</v>
      </c>
      <c r="G90" s="9">
        <v>35</v>
      </c>
      <c r="H90" s="12">
        <v>2.2999999999999998</v>
      </c>
    </row>
    <row r="91" spans="3:8" x14ac:dyDescent="0.25">
      <c r="C91">
        <v>25</v>
      </c>
      <c r="D91">
        <v>31</v>
      </c>
      <c r="E91">
        <v>10.3</v>
      </c>
      <c r="G91" s="10">
        <v>33</v>
      </c>
      <c r="H91" s="13">
        <v>0.3</v>
      </c>
    </row>
    <row r="92" spans="3:8" x14ac:dyDescent="0.25">
      <c r="C92">
        <v>30</v>
      </c>
      <c r="D92">
        <v>78</v>
      </c>
      <c r="E92">
        <v>26</v>
      </c>
      <c r="G92" s="9">
        <v>32</v>
      </c>
      <c r="H92" s="12">
        <v>0.3</v>
      </c>
    </row>
    <row r="93" spans="3:8" x14ac:dyDescent="0.25">
      <c r="C93">
        <v>31</v>
      </c>
      <c r="D93">
        <v>1</v>
      </c>
      <c r="E93">
        <v>0.3</v>
      </c>
      <c r="G93" s="10">
        <v>31</v>
      </c>
      <c r="H93" s="13">
        <v>0.3</v>
      </c>
    </row>
    <row r="94" spans="3:8" x14ac:dyDescent="0.25">
      <c r="C94">
        <v>32</v>
      </c>
      <c r="D94">
        <v>1</v>
      </c>
      <c r="E94">
        <v>0.3</v>
      </c>
      <c r="G94" s="9">
        <v>30</v>
      </c>
      <c r="H94" s="12">
        <v>26</v>
      </c>
    </row>
    <row r="95" spans="3:8" x14ac:dyDescent="0.25">
      <c r="C95">
        <v>33</v>
      </c>
      <c r="D95">
        <v>1</v>
      </c>
      <c r="E95">
        <v>0.3</v>
      </c>
      <c r="G95" s="10">
        <v>25</v>
      </c>
      <c r="H95" s="13">
        <v>10.3</v>
      </c>
    </row>
    <row r="96" spans="3:8" x14ac:dyDescent="0.25">
      <c r="C96">
        <v>35</v>
      </c>
      <c r="D96">
        <v>7</v>
      </c>
      <c r="E96">
        <v>2.2999999999999998</v>
      </c>
      <c r="G96" s="9">
        <v>24</v>
      </c>
      <c r="H96" s="12">
        <v>0.3</v>
      </c>
    </row>
    <row r="97" spans="3:8" x14ac:dyDescent="0.25">
      <c r="C97">
        <v>36</v>
      </c>
      <c r="D97">
        <v>2</v>
      </c>
      <c r="E97">
        <v>0.7</v>
      </c>
      <c r="G97" s="10">
        <v>23</v>
      </c>
      <c r="H97" s="13">
        <v>0.3</v>
      </c>
    </row>
    <row r="98" spans="3:8" x14ac:dyDescent="0.25">
      <c r="C98">
        <v>39</v>
      </c>
      <c r="D98">
        <v>1</v>
      </c>
      <c r="E98">
        <v>0.3</v>
      </c>
      <c r="G98" s="9">
        <v>20</v>
      </c>
      <c r="H98" s="12">
        <v>11.3</v>
      </c>
    </row>
    <row r="99" spans="3:8" x14ac:dyDescent="0.25">
      <c r="C99">
        <v>40</v>
      </c>
      <c r="D99">
        <v>40</v>
      </c>
      <c r="E99">
        <v>13.3</v>
      </c>
      <c r="G99" s="10">
        <v>19</v>
      </c>
      <c r="H99" s="13">
        <v>0.3</v>
      </c>
    </row>
    <row r="100" spans="3:8" x14ac:dyDescent="0.25">
      <c r="C100">
        <v>42</v>
      </c>
      <c r="D100">
        <v>1</v>
      </c>
      <c r="E100">
        <v>0.3</v>
      </c>
      <c r="G100" s="9">
        <v>18</v>
      </c>
      <c r="H100" s="12">
        <v>0.3</v>
      </c>
    </row>
    <row r="101" spans="3:8" x14ac:dyDescent="0.25">
      <c r="C101">
        <v>45</v>
      </c>
      <c r="D101">
        <v>2</v>
      </c>
      <c r="E101">
        <v>0.7</v>
      </c>
      <c r="G101" s="10">
        <v>16</v>
      </c>
      <c r="H101" s="13">
        <v>0.3</v>
      </c>
    </row>
    <row r="102" spans="3:8" x14ac:dyDescent="0.25">
      <c r="C102">
        <v>50</v>
      </c>
      <c r="D102">
        <v>33</v>
      </c>
      <c r="E102">
        <v>11</v>
      </c>
      <c r="G102" s="9">
        <v>15</v>
      </c>
      <c r="H102" s="12">
        <v>3.3</v>
      </c>
    </row>
    <row r="103" spans="3:8" x14ac:dyDescent="0.25">
      <c r="C103">
        <v>55</v>
      </c>
      <c r="D103">
        <v>4</v>
      </c>
      <c r="E103">
        <v>1.3</v>
      </c>
      <c r="G103" s="10">
        <v>13</v>
      </c>
      <c r="H103" s="13">
        <v>0.3</v>
      </c>
    </row>
    <row r="104" spans="3:8" x14ac:dyDescent="0.25">
      <c r="C104">
        <v>60</v>
      </c>
      <c r="D104">
        <v>12</v>
      </c>
      <c r="E104">
        <v>4</v>
      </c>
      <c r="G104" s="9">
        <v>12</v>
      </c>
      <c r="H104" s="12">
        <v>0.3</v>
      </c>
    </row>
    <row r="105" spans="3:8" x14ac:dyDescent="0.25">
      <c r="C105">
        <v>63</v>
      </c>
      <c r="D105">
        <v>2</v>
      </c>
      <c r="E105">
        <v>0.7</v>
      </c>
      <c r="G105" s="10">
        <v>11</v>
      </c>
      <c r="H105" s="13">
        <v>0.3</v>
      </c>
    </row>
    <row r="106" spans="3:8" x14ac:dyDescent="0.25">
      <c r="C106">
        <v>65</v>
      </c>
      <c r="D106">
        <v>3</v>
      </c>
      <c r="E106">
        <v>1</v>
      </c>
      <c r="G106" s="9">
        <v>10</v>
      </c>
      <c r="H106" s="12">
        <v>3.7</v>
      </c>
    </row>
    <row r="107" spans="3:8" x14ac:dyDescent="0.25">
      <c r="C107">
        <v>70</v>
      </c>
      <c r="D107">
        <v>4</v>
      </c>
      <c r="E107">
        <v>1.3</v>
      </c>
      <c r="G107" s="10">
        <v>3</v>
      </c>
      <c r="H107" s="13">
        <v>0.3</v>
      </c>
    </row>
    <row r="108" spans="3:8" x14ac:dyDescent="0.25">
      <c r="C108">
        <v>80</v>
      </c>
      <c r="D108">
        <v>1</v>
      </c>
      <c r="E108">
        <v>0.3</v>
      </c>
      <c r="G108" s="9">
        <v>2</v>
      </c>
      <c r="H108" s="12">
        <v>0.7</v>
      </c>
    </row>
    <row r="109" spans="3:8" x14ac:dyDescent="0.25">
      <c r="C109">
        <v>85</v>
      </c>
      <c r="D109">
        <v>1</v>
      </c>
      <c r="E109">
        <v>0.3</v>
      </c>
      <c r="G109" s="10">
        <v>1</v>
      </c>
      <c r="H109" s="13">
        <v>1</v>
      </c>
    </row>
    <row r="110" spans="3:8" x14ac:dyDescent="0.25">
      <c r="C110">
        <v>100</v>
      </c>
      <c r="D110">
        <v>1</v>
      </c>
      <c r="E110">
        <v>0.3</v>
      </c>
      <c r="G110" s="9">
        <v>0</v>
      </c>
      <c r="H110" s="12">
        <v>1.7</v>
      </c>
    </row>
    <row r="111" spans="3:8" x14ac:dyDescent="0.25">
      <c r="C111" t="s">
        <v>3444</v>
      </c>
      <c r="D111">
        <v>300</v>
      </c>
      <c r="E111">
        <v>100</v>
      </c>
    </row>
    <row r="116" spans="2:6" x14ac:dyDescent="0.25">
      <c r="B116" s="1" t="s">
        <v>44</v>
      </c>
    </row>
    <row r="117" spans="2:6" x14ac:dyDescent="0.25">
      <c r="B117" t="s">
        <v>3439</v>
      </c>
      <c r="C117" t="s">
        <v>3460</v>
      </c>
      <c r="D117" t="s">
        <v>3441</v>
      </c>
      <c r="E117" t="s">
        <v>3442</v>
      </c>
      <c r="F117" t="s">
        <v>3443</v>
      </c>
    </row>
    <row r="118" spans="2:6" x14ac:dyDescent="0.25">
      <c r="B118" t="s">
        <v>3437</v>
      </c>
      <c r="C118" t="s">
        <v>178</v>
      </c>
      <c r="D118">
        <v>293</v>
      </c>
      <c r="E118">
        <v>97.7</v>
      </c>
      <c r="F118">
        <v>97.7</v>
      </c>
    </row>
    <row r="119" spans="2:6" x14ac:dyDescent="0.25">
      <c r="C119" t="s">
        <v>182</v>
      </c>
      <c r="D119">
        <v>7</v>
      </c>
      <c r="E119">
        <v>2.2999999999999998</v>
      </c>
      <c r="F119">
        <v>2.2999999999999998</v>
      </c>
    </row>
    <row r="120" spans="2:6" x14ac:dyDescent="0.25">
      <c r="B120" s="1"/>
      <c r="C120" s="1" t="s">
        <v>3444</v>
      </c>
      <c r="D120" s="1">
        <v>300</v>
      </c>
      <c r="E120" s="1">
        <v>100</v>
      </c>
      <c r="F120" s="1">
        <v>100</v>
      </c>
    </row>
    <row r="123" spans="2:6" x14ac:dyDescent="0.25">
      <c r="B123" s="1" t="s">
        <v>3492</v>
      </c>
    </row>
    <row r="124" spans="2:6" x14ac:dyDescent="0.25">
      <c r="B124" t="s">
        <v>3439</v>
      </c>
      <c r="C124" t="s">
        <v>3460</v>
      </c>
      <c r="D124" t="s">
        <v>3441</v>
      </c>
      <c r="E124" t="s">
        <v>3442</v>
      </c>
    </row>
    <row r="125" spans="2:6" x14ac:dyDescent="0.25">
      <c r="B125" t="s">
        <v>3437</v>
      </c>
      <c r="C125" t="s">
        <v>178</v>
      </c>
      <c r="D125">
        <v>297</v>
      </c>
      <c r="E125">
        <v>99</v>
      </c>
    </row>
    <row r="126" spans="2:6" x14ac:dyDescent="0.25">
      <c r="C126" t="s">
        <v>182</v>
      </c>
      <c r="D126">
        <v>3</v>
      </c>
      <c r="E126">
        <v>1</v>
      </c>
    </row>
    <row r="127" spans="2:6" x14ac:dyDescent="0.25">
      <c r="B127" s="1"/>
      <c r="C127" s="1" t="s">
        <v>3444</v>
      </c>
      <c r="D127" s="1">
        <f>SUM(D125:D126)</f>
        <v>300</v>
      </c>
      <c r="E127" s="1">
        <f>SUM(E125:E126)</f>
        <v>100</v>
      </c>
    </row>
    <row r="130" spans="2:5" x14ac:dyDescent="0.25">
      <c r="B130" s="1" t="s">
        <v>3493</v>
      </c>
    </row>
    <row r="131" spans="2:5" x14ac:dyDescent="0.25">
      <c r="B131" t="s">
        <v>3439</v>
      </c>
      <c r="C131" t="s">
        <v>3460</v>
      </c>
      <c r="D131" t="s">
        <v>3441</v>
      </c>
      <c r="E131" t="s">
        <v>3442</v>
      </c>
    </row>
    <row r="132" spans="2:5" x14ac:dyDescent="0.25">
      <c r="B132" t="s">
        <v>3437</v>
      </c>
      <c r="C132" t="s">
        <v>178</v>
      </c>
      <c r="D132">
        <v>294</v>
      </c>
      <c r="E132">
        <v>98</v>
      </c>
    </row>
    <row r="133" spans="2:5" x14ac:dyDescent="0.25">
      <c r="C133" t="s">
        <v>182</v>
      </c>
      <c r="D133">
        <v>6</v>
      </c>
      <c r="E133">
        <v>2</v>
      </c>
    </row>
    <row r="134" spans="2:5" x14ac:dyDescent="0.25">
      <c r="B134" s="1"/>
      <c r="C134" s="1" t="s">
        <v>3444</v>
      </c>
      <c r="D134" s="1">
        <v>300</v>
      </c>
      <c r="E134" s="1">
        <v>100</v>
      </c>
    </row>
    <row r="137" spans="2:5" x14ac:dyDescent="0.25">
      <c r="B137" s="1" t="s">
        <v>3494</v>
      </c>
    </row>
    <row r="138" spans="2:5" x14ac:dyDescent="0.25">
      <c r="B138" t="s">
        <v>3439</v>
      </c>
      <c r="C138" t="s">
        <v>3460</v>
      </c>
      <c r="D138" t="s">
        <v>3441</v>
      </c>
      <c r="E138" t="s">
        <v>3442</v>
      </c>
    </row>
    <row r="139" spans="2:5" x14ac:dyDescent="0.25">
      <c r="B139" t="s">
        <v>3437</v>
      </c>
      <c r="C139" t="s">
        <v>178</v>
      </c>
      <c r="D139">
        <v>296</v>
      </c>
      <c r="E139">
        <v>98.7</v>
      </c>
    </row>
    <row r="140" spans="2:5" x14ac:dyDescent="0.25">
      <c r="C140" t="s">
        <v>182</v>
      </c>
      <c r="D140">
        <v>4</v>
      </c>
      <c r="E140">
        <v>1.3</v>
      </c>
    </row>
    <row r="141" spans="2:5" x14ac:dyDescent="0.25">
      <c r="C141" t="s">
        <v>3444</v>
      </c>
      <c r="D141">
        <v>300</v>
      </c>
      <c r="E141">
        <v>100</v>
      </c>
    </row>
    <row r="145" spans="2:17" x14ac:dyDescent="0.25">
      <c r="B145" s="1" t="s">
        <v>3498</v>
      </c>
    </row>
    <row r="146" spans="2:17" x14ac:dyDescent="0.25">
      <c r="B146" t="s">
        <v>3439</v>
      </c>
      <c r="C146" t="s">
        <v>3440</v>
      </c>
      <c r="D146" t="s">
        <v>3497</v>
      </c>
      <c r="E146" t="s">
        <v>3495</v>
      </c>
    </row>
    <row r="147" spans="2:17" x14ac:dyDescent="0.25">
      <c r="B147" t="s">
        <v>3436</v>
      </c>
      <c r="C147" t="s">
        <v>3437</v>
      </c>
      <c r="D147">
        <v>300</v>
      </c>
      <c r="E147">
        <v>300</v>
      </c>
    </row>
    <row r="148" spans="2:17" x14ac:dyDescent="0.25">
      <c r="C148" t="s">
        <v>3438</v>
      </c>
      <c r="D148">
        <v>0</v>
      </c>
      <c r="E148">
        <v>0</v>
      </c>
    </row>
    <row r="149" spans="2:17" x14ac:dyDescent="0.25">
      <c r="B149" s="1" t="s">
        <v>3454</v>
      </c>
      <c r="C149" s="1"/>
      <c r="D149" s="1">
        <v>19.670000000000002</v>
      </c>
      <c r="E149" s="1">
        <v>31.687000000000001</v>
      </c>
    </row>
    <row r="150" spans="2:17" x14ac:dyDescent="0.25">
      <c r="B150" s="1" t="s">
        <v>3455</v>
      </c>
      <c r="C150" s="1"/>
      <c r="D150" s="1">
        <v>20</v>
      </c>
      <c r="E150" s="1">
        <v>30</v>
      </c>
    </row>
    <row r="151" spans="2:17" x14ac:dyDescent="0.25">
      <c r="B151" t="s">
        <v>3456</v>
      </c>
      <c r="D151">
        <v>0</v>
      </c>
      <c r="E151">
        <v>0</v>
      </c>
    </row>
    <row r="152" spans="2:17" x14ac:dyDescent="0.25">
      <c r="B152" t="s">
        <v>3457</v>
      </c>
      <c r="D152">
        <v>60</v>
      </c>
      <c r="E152">
        <v>174</v>
      </c>
    </row>
    <row r="153" spans="2:17" x14ac:dyDescent="0.25">
      <c r="B153" t="s">
        <v>3496</v>
      </c>
      <c r="D153">
        <v>5900</v>
      </c>
      <c r="E153">
        <v>9506</v>
      </c>
    </row>
    <row r="157" spans="2:17" x14ac:dyDescent="0.25">
      <c r="B157" s="1" t="s">
        <v>3513</v>
      </c>
    </row>
    <row r="158" spans="2:17" x14ac:dyDescent="0.25">
      <c r="B158" s="15" t="s">
        <v>3439</v>
      </c>
      <c r="C158" s="15" t="s">
        <v>3440</v>
      </c>
      <c r="D158" s="15" t="s">
        <v>3499</v>
      </c>
      <c r="E158" s="15" t="s">
        <v>3500</v>
      </c>
      <c r="F158" s="15" t="s">
        <v>3501</v>
      </c>
      <c r="G158" s="15" t="s">
        <v>3502</v>
      </c>
      <c r="H158" s="15" t="s">
        <v>3503</v>
      </c>
      <c r="I158" s="15" t="s">
        <v>3504</v>
      </c>
      <c r="J158" s="15" t="s">
        <v>3505</v>
      </c>
      <c r="K158" s="15" t="s">
        <v>3506</v>
      </c>
      <c r="L158" s="15" t="s">
        <v>3507</v>
      </c>
      <c r="M158" s="15" t="s">
        <v>3508</v>
      </c>
      <c r="N158" s="15" t="s">
        <v>3509</v>
      </c>
      <c r="O158" s="15" t="s">
        <v>3510</v>
      </c>
      <c r="P158" s="15" t="s">
        <v>3511</v>
      </c>
      <c r="Q158" s="15" t="s">
        <v>3512</v>
      </c>
    </row>
    <row r="159" spans="2:17" x14ac:dyDescent="0.25">
      <c r="B159" t="s">
        <v>3436</v>
      </c>
      <c r="C159" t="s">
        <v>3437</v>
      </c>
      <c r="D159">
        <v>300</v>
      </c>
      <c r="E159">
        <v>300</v>
      </c>
      <c r="F159">
        <v>300</v>
      </c>
      <c r="G159">
        <v>300</v>
      </c>
      <c r="H159">
        <v>300</v>
      </c>
      <c r="I159">
        <v>300</v>
      </c>
      <c r="J159">
        <v>300</v>
      </c>
      <c r="K159">
        <v>300</v>
      </c>
      <c r="L159">
        <v>300</v>
      </c>
      <c r="M159">
        <v>300</v>
      </c>
      <c r="N159">
        <v>300</v>
      </c>
      <c r="O159">
        <v>300</v>
      </c>
      <c r="P159">
        <v>300</v>
      </c>
      <c r="Q159">
        <v>300</v>
      </c>
    </row>
    <row r="160" spans="2:17" x14ac:dyDescent="0.25">
      <c r="C160" t="s">
        <v>3438</v>
      </c>
      <c r="D160">
        <v>0</v>
      </c>
      <c r="E160">
        <v>0</v>
      </c>
      <c r="F160">
        <v>0</v>
      </c>
      <c r="G160">
        <v>0</v>
      </c>
      <c r="H160">
        <v>0</v>
      </c>
      <c r="I160">
        <v>0</v>
      </c>
      <c r="J160">
        <v>0</v>
      </c>
      <c r="K160">
        <v>0</v>
      </c>
      <c r="L160">
        <v>0</v>
      </c>
      <c r="M160">
        <v>0</v>
      </c>
      <c r="N160">
        <v>0</v>
      </c>
      <c r="O160">
        <v>0</v>
      </c>
      <c r="P160">
        <v>0</v>
      </c>
      <c r="Q160">
        <v>0</v>
      </c>
    </row>
    <row r="161" spans="2:17" x14ac:dyDescent="0.25">
      <c r="B161" t="s">
        <v>3454</v>
      </c>
      <c r="D161">
        <v>0.1</v>
      </c>
      <c r="E161">
        <v>1.06</v>
      </c>
      <c r="F161">
        <v>0.09</v>
      </c>
      <c r="G161">
        <v>2.52</v>
      </c>
      <c r="H161">
        <v>0.39</v>
      </c>
      <c r="I161">
        <v>0.23</v>
      </c>
      <c r="J161">
        <v>1.49</v>
      </c>
      <c r="K161">
        <v>1.89</v>
      </c>
      <c r="L161">
        <v>0.36</v>
      </c>
      <c r="M161">
        <v>1.1499999999999999</v>
      </c>
      <c r="N161">
        <v>1.91</v>
      </c>
      <c r="O161">
        <v>0.05</v>
      </c>
      <c r="P161">
        <v>0.01</v>
      </c>
      <c r="Q161">
        <v>0.77</v>
      </c>
    </row>
    <row r="162" spans="2:17" x14ac:dyDescent="0.25">
      <c r="B162" t="s">
        <v>3455</v>
      </c>
      <c r="D162">
        <v>0</v>
      </c>
      <c r="E162">
        <v>0</v>
      </c>
      <c r="F162">
        <v>0</v>
      </c>
      <c r="G162">
        <v>0</v>
      </c>
      <c r="H162">
        <v>0</v>
      </c>
      <c r="I162">
        <v>0</v>
      </c>
      <c r="J162">
        <v>0</v>
      </c>
      <c r="K162">
        <v>0</v>
      </c>
      <c r="L162">
        <v>0</v>
      </c>
      <c r="M162">
        <v>0</v>
      </c>
      <c r="N162">
        <v>0</v>
      </c>
      <c r="O162">
        <v>0</v>
      </c>
      <c r="P162">
        <v>0</v>
      </c>
      <c r="Q162">
        <v>0</v>
      </c>
    </row>
    <row r="163" spans="2:17" x14ac:dyDescent="0.25">
      <c r="B163" t="s">
        <v>3456</v>
      </c>
      <c r="D163">
        <v>0</v>
      </c>
      <c r="E163">
        <v>0</v>
      </c>
      <c r="F163">
        <v>0</v>
      </c>
      <c r="G163">
        <v>0</v>
      </c>
      <c r="H163">
        <v>0</v>
      </c>
      <c r="I163">
        <v>0</v>
      </c>
      <c r="J163">
        <v>0</v>
      </c>
      <c r="K163">
        <v>0</v>
      </c>
      <c r="L163">
        <v>0</v>
      </c>
      <c r="M163">
        <v>0</v>
      </c>
      <c r="N163">
        <v>0</v>
      </c>
      <c r="O163">
        <v>0</v>
      </c>
      <c r="P163">
        <v>0</v>
      </c>
      <c r="Q163">
        <v>0</v>
      </c>
    </row>
    <row r="164" spans="2:17" x14ac:dyDescent="0.25">
      <c r="B164" t="s">
        <v>3457</v>
      </c>
      <c r="D164">
        <v>18</v>
      </c>
      <c r="E164">
        <v>15</v>
      </c>
      <c r="F164">
        <v>10</v>
      </c>
      <c r="G164">
        <v>150</v>
      </c>
      <c r="H164">
        <v>100</v>
      </c>
      <c r="I164">
        <v>15</v>
      </c>
      <c r="J164">
        <v>25</v>
      </c>
      <c r="K164">
        <v>40</v>
      </c>
      <c r="L164">
        <v>20</v>
      </c>
      <c r="M164">
        <v>25</v>
      </c>
      <c r="N164">
        <v>15</v>
      </c>
      <c r="O164">
        <v>8</v>
      </c>
      <c r="P164">
        <v>1</v>
      </c>
      <c r="Q164">
        <v>15</v>
      </c>
    </row>
    <row r="165" spans="2:17" x14ac:dyDescent="0.25">
      <c r="B165" t="s">
        <v>3496</v>
      </c>
      <c r="D165">
        <v>29</v>
      </c>
      <c r="E165">
        <v>318</v>
      </c>
      <c r="F165">
        <v>26</v>
      </c>
      <c r="G165">
        <v>755</v>
      </c>
      <c r="H165">
        <v>117</v>
      </c>
      <c r="I165">
        <v>70</v>
      </c>
      <c r="J165">
        <v>447</v>
      </c>
      <c r="K165">
        <v>567</v>
      </c>
      <c r="L165">
        <v>108</v>
      </c>
      <c r="M165">
        <v>346</v>
      </c>
      <c r="N165">
        <v>574</v>
      </c>
      <c r="O165">
        <v>14</v>
      </c>
      <c r="P165">
        <v>4</v>
      </c>
      <c r="Q165">
        <v>231</v>
      </c>
    </row>
  </sheetData>
  <sortState xmlns:xlrd2="http://schemas.microsoft.com/office/spreadsheetml/2017/richdata2" ref="G76:H110">
    <sortCondition descending="1" ref="G76:G110"/>
  </sortState>
  <pageMargins left="0.7" right="0.7" top="0.75" bottom="0.75" header="0.3" footer="0.3"/>
  <pageSetup orientation="portrait" horizontalDpi="1200" verticalDpi="1200" r:id="rId1"/>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K201"/>
  <sheetViews>
    <sheetView topLeftCell="A33" workbookViewId="0">
      <selection activeCell="F94" sqref="F94"/>
    </sheetView>
  </sheetViews>
  <sheetFormatPr defaultRowHeight="15" x14ac:dyDescent="0.25"/>
  <cols>
    <col min="2" max="2" width="26.42578125" customWidth="1"/>
    <col min="3" max="3" width="11" customWidth="1"/>
    <col min="4" max="4" width="16.42578125" customWidth="1"/>
    <col min="5" max="5" width="10.5703125" customWidth="1"/>
    <col min="6" max="6" width="15" customWidth="1"/>
    <col min="7" max="8" width="11.7109375" customWidth="1"/>
    <col min="9" max="9" width="10.85546875" customWidth="1"/>
    <col min="10" max="10" width="10.42578125" customWidth="1"/>
    <col min="11" max="11" width="11.85546875" customWidth="1"/>
  </cols>
  <sheetData>
    <row r="4" spans="2:6" x14ac:dyDescent="0.25">
      <c r="B4" s="1" t="s">
        <v>71</v>
      </c>
    </row>
    <row r="5" spans="2:6" x14ac:dyDescent="0.25">
      <c r="B5" t="s">
        <v>3439</v>
      </c>
      <c r="C5" t="s">
        <v>3521</v>
      </c>
      <c r="D5" t="s">
        <v>3441</v>
      </c>
      <c r="E5" t="s">
        <v>3442</v>
      </c>
      <c r="F5" t="s">
        <v>3443</v>
      </c>
    </row>
    <row r="6" spans="2:6" x14ac:dyDescent="0.25">
      <c r="C6" t="s">
        <v>3515</v>
      </c>
      <c r="D6">
        <v>256</v>
      </c>
      <c r="E6">
        <v>85.3</v>
      </c>
      <c r="F6">
        <v>85.3</v>
      </c>
    </row>
    <row r="7" spans="2:6" x14ac:dyDescent="0.25">
      <c r="B7" t="s">
        <v>3437</v>
      </c>
      <c r="C7" t="s">
        <v>3514</v>
      </c>
      <c r="D7">
        <v>34</v>
      </c>
      <c r="E7">
        <v>11.3</v>
      </c>
      <c r="F7">
        <v>11.3</v>
      </c>
    </row>
    <row r="8" spans="2:6" x14ac:dyDescent="0.25">
      <c r="C8" t="s">
        <v>3517</v>
      </c>
      <c r="D8">
        <v>7</v>
      </c>
      <c r="E8">
        <v>2.2999999999999998</v>
      </c>
      <c r="F8">
        <v>2.2999999999999998</v>
      </c>
    </row>
    <row r="9" spans="2:6" x14ac:dyDescent="0.25">
      <c r="C9" t="s">
        <v>3516</v>
      </c>
      <c r="D9">
        <v>3</v>
      </c>
      <c r="E9">
        <v>1</v>
      </c>
      <c r="F9">
        <v>1</v>
      </c>
    </row>
    <row r="10" spans="2:6" x14ac:dyDescent="0.25">
      <c r="B10" s="7"/>
      <c r="C10" s="7" t="s">
        <v>3444</v>
      </c>
      <c r="D10" s="7">
        <v>300</v>
      </c>
      <c r="E10" s="7">
        <v>100</v>
      </c>
      <c r="F10" s="7">
        <v>100</v>
      </c>
    </row>
    <row r="13" spans="2:6" x14ac:dyDescent="0.25">
      <c r="B13" s="1" t="s">
        <v>72</v>
      </c>
    </row>
    <row r="14" spans="2:6" x14ac:dyDescent="0.25">
      <c r="B14" t="s">
        <v>3439</v>
      </c>
      <c r="C14" t="s">
        <v>3522</v>
      </c>
      <c r="D14" t="s">
        <v>3441</v>
      </c>
      <c r="E14" t="s">
        <v>3442</v>
      </c>
      <c r="F14" t="s">
        <v>3443</v>
      </c>
    </row>
    <row r="15" spans="2:6" x14ac:dyDescent="0.25">
      <c r="B15" t="s">
        <v>3437</v>
      </c>
      <c r="C15" t="s">
        <v>3518</v>
      </c>
      <c r="D15">
        <v>288</v>
      </c>
      <c r="E15">
        <v>96</v>
      </c>
      <c r="F15">
        <v>96</v>
      </c>
    </row>
    <row r="16" spans="2:6" x14ac:dyDescent="0.25">
      <c r="C16" t="s">
        <v>3519</v>
      </c>
      <c r="D16">
        <v>8</v>
      </c>
      <c r="E16">
        <v>2.7</v>
      </c>
      <c r="F16">
        <v>2.7</v>
      </c>
    </row>
    <row r="17" spans="2:11" x14ac:dyDescent="0.25">
      <c r="C17" t="s">
        <v>3520</v>
      </c>
      <c r="D17">
        <v>4</v>
      </c>
      <c r="E17">
        <v>1.3</v>
      </c>
      <c r="F17">
        <v>1.3</v>
      </c>
    </row>
    <row r="18" spans="2:11" x14ac:dyDescent="0.25">
      <c r="C18" t="s">
        <v>3444</v>
      </c>
      <c r="D18">
        <v>300</v>
      </c>
      <c r="E18">
        <v>100</v>
      </c>
      <c r="F18">
        <v>100</v>
      </c>
    </row>
    <row r="21" spans="2:11" x14ac:dyDescent="0.25">
      <c r="B21" s="1" t="s">
        <v>73</v>
      </c>
    </row>
    <row r="22" spans="2:11" x14ac:dyDescent="0.25">
      <c r="B22" t="s">
        <v>3439</v>
      </c>
      <c r="C22" t="s">
        <v>3523</v>
      </c>
      <c r="D22" t="s">
        <v>3441</v>
      </c>
      <c r="E22" t="s">
        <v>3442</v>
      </c>
      <c r="F22" t="s">
        <v>3443</v>
      </c>
    </row>
    <row r="23" spans="2:11" x14ac:dyDescent="0.25">
      <c r="B23" t="s">
        <v>3437</v>
      </c>
      <c r="C23" t="s">
        <v>178</v>
      </c>
      <c r="D23">
        <v>43</v>
      </c>
      <c r="E23">
        <v>14.3</v>
      </c>
      <c r="F23">
        <v>14.3</v>
      </c>
    </row>
    <row r="24" spans="2:11" x14ac:dyDescent="0.25">
      <c r="C24" s="1" t="s">
        <v>182</v>
      </c>
      <c r="D24" s="1">
        <v>257</v>
      </c>
      <c r="E24" s="1">
        <v>85.7</v>
      </c>
      <c r="F24" s="1">
        <v>85.7</v>
      </c>
    </row>
    <row r="25" spans="2:11" x14ac:dyDescent="0.25">
      <c r="C25" t="s">
        <v>3444</v>
      </c>
      <c r="D25">
        <v>300</v>
      </c>
      <c r="E25">
        <v>100</v>
      </c>
      <c r="F25">
        <v>100</v>
      </c>
    </row>
    <row r="29" spans="2:11" x14ac:dyDescent="0.25">
      <c r="B29" s="1" t="s">
        <v>3524</v>
      </c>
    </row>
    <row r="30" spans="2:11" x14ac:dyDescent="0.25">
      <c r="B30" t="s">
        <v>3439</v>
      </c>
      <c r="C30" t="s">
        <v>3440</v>
      </c>
      <c r="D30" t="s">
        <v>74</v>
      </c>
      <c r="E30" t="s">
        <v>75</v>
      </c>
      <c r="F30" t="s">
        <v>76</v>
      </c>
      <c r="G30" t="s">
        <v>77</v>
      </c>
      <c r="H30" t="s">
        <v>78</v>
      </c>
      <c r="I30" t="s">
        <v>79</v>
      </c>
      <c r="J30" t="s">
        <v>80</v>
      </c>
      <c r="K30" t="s">
        <v>81</v>
      </c>
    </row>
    <row r="31" spans="2:11" x14ac:dyDescent="0.25">
      <c r="B31" t="s">
        <v>3436</v>
      </c>
      <c r="C31" t="s">
        <v>3437</v>
      </c>
      <c r="D31">
        <v>257</v>
      </c>
      <c r="E31">
        <v>257</v>
      </c>
      <c r="F31">
        <v>300</v>
      </c>
      <c r="G31">
        <v>300</v>
      </c>
      <c r="H31">
        <v>300</v>
      </c>
      <c r="I31">
        <v>300</v>
      </c>
      <c r="J31">
        <v>300</v>
      </c>
      <c r="K31">
        <v>300</v>
      </c>
    </row>
    <row r="32" spans="2:11" x14ac:dyDescent="0.25">
      <c r="C32" t="s">
        <v>3438</v>
      </c>
      <c r="D32">
        <v>43</v>
      </c>
      <c r="E32">
        <v>43</v>
      </c>
      <c r="F32">
        <v>0</v>
      </c>
      <c r="G32">
        <v>0</v>
      </c>
      <c r="H32">
        <v>0</v>
      </c>
      <c r="I32">
        <v>0</v>
      </c>
      <c r="J32">
        <v>0</v>
      </c>
      <c r="K32">
        <v>0</v>
      </c>
    </row>
    <row r="33" spans="2:11" x14ac:dyDescent="0.25">
      <c r="B33" t="s">
        <v>3454</v>
      </c>
      <c r="C33" s="1"/>
      <c r="D33" s="16">
        <v>35.39</v>
      </c>
      <c r="E33" s="16">
        <v>25.53</v>
      </c>
      <c r="F33" s="16">
        <v>0.61</v>
      </c>
      <c r="G33" s="16">
        <v>0.36</v>
      </c>
      <c r="H33" s="16">
        <v>0.68</v>
      </c>
      <c r="I33" s="16">
        <v>0.31</v>
      </c>
      <c r="J33" s="16">
        <v>1.88</v>
      </c>
      <c r="K33" s="16">
        <v>2.19</v>
      </c>
    </row>
    <row r="34" spans="2:11" x14ac:dyDescent="0.25">
      <c r="B34" t="s">
        <v>3455</v>
      </c>
      <c r="C34" s="1"/>
      <c r="D34" s="1">
        <v>30</v>
      </c>
      <c r="E34" s="1">
        <v>30</v>
      </c>
      <c r="F34" s="1">
        <v>0</v>
      </c>
      <c r="G34" s="1">
        <v>0</v>
      </c>
      <c r="H34" s="1">
        <v>1</v>
      </c>
      <c r="I34" s="1">
        <v>0</v>
      </c>
      <c r="J34" s="1">
        <v>0</v>
      </c>
      <c r="K34" s="1">
        <v>0</v>
      </c>
    </row>
    <row r="35" spans="2:11" x14ac:dyDescent="0.25">
      <c r="B35" t="s">
        <v>3456</v>
      </c>
      <c r="D35">
        <v>1</v>
      </c>
      <c r="E35">
        <v>0</v>
      </c>
      <c r="F35">
        <v>0</v>
      </c>
      <c r="G35">
        <v>0</v>
      </c>
      <c r="H35">
        <v>0</v>
      </c>
      <c r="I35">
        <v>0</v>
      </c>
      <c r="J35">
        <v>0</v>
      </c>
      <c r="K35">
        <v>0</v>
      </c>
    </row>
    <row r="36" spans="2:11" x14ac:dyDescent="0.25">
      <c r="B36" t="s">
        <v>3457</v>
      </c>
      <c r="D36">
        <v>200</v>
      </c>
      <c r="E36">
        <v>120</v>
      </c>
      <c r="F36">
        <v>20</v>
      </c>
      <c r="G36">
        <v>7</v>
      </c>
      <c r="H36">
        <v>3</v>
      </c>
      <c r="I36">
        <v>7</v>
      </c>
      <c r="J36">
        <v>60</v>
      </c>
      <c r="K36">
        <v>20</v>
      </c>
    </row>
    <row r="37" spans="2:11" x14ac:dyDescent="0.25">
      <c r="B37" t="s">
        <v>3496</v>
      </c>
      <c r="D37">
        <v>9094</v>
      </c>
      <c r="E37">
        <v>6560</v>
      </c>
      <c r="F37">
        <v>184</v>
      </c>
      <c r="G37">
        <v>109</v>
      </c>
      <c r="H37">
        <v>203</v>
      </c>
      <c r="I37">
        <v>92</v>
      </c>
      <c r="J37">
        <v>564</v>
      </c>
      <c r="K37">
        <v>656</v>
      </c>
    </row>
    <row r="41" spans="2:11" x14ac:dyDescent="0.25">
      <c r="B41" s="1" t="s">
        <v>3526</v>
      </c>
    </row>
    <row r="42" spans="2:11" x14ac:dyDescent="0.25">
      <c r="B42" t="s">
        <v>3439</v>
      </c>
      <c r="C42" t="s">
        <v>3525</v>
      </c>
      <c r="D42" t="s">
        <v>3441</v>
      </c>
      <c r="E42" t="s">
        <v>3442</v>
      </c>
      <c r="F42" t="s">
        <v>3443</v>
      </c>
      <c r="G42" s="1" t="s">
        <v>3657</v>
      </c>
    </row>
    <row r="43" spans="2:11" x14ac:dyDescent="0.25">
      <c r="B43" t="s">
        <v>3437</v>
      </c>
      <c r="C43">
        <v>0</v>
      </c>
      <c r="D43">
        <v>198</v>
      </c>
      <c r="E43">
        <v>66</v>
      </c>
      <c r="F43">
        <v>66</v>
      </c>
    </row>
    <row r="44" spans="2:11" x14ac:dyDescent="0.25">
      <c r="C44">
        <v>1</v>
      </c>
      <c r="D44">
        <v>58</v>
      </c>
      <c r="E44">
        <v>19.3</v>
      </c>
      <c r="F44">
        <v>19.3</v>
      </c>
    </row>
    <row r="45" spans="2:11" x14ac:dyDescent="0.25">
      <c r="C45">
        <v>2</v>
      </c>
      <c r="D45">
        <v>31</v>
      </c>
      <c r="E45">
        <v>10.3</v>
      </c>
      <c r="F45">
        <v>10.3</v>
      </c>
    </row>
    <row r="46" spans="2:11" x14ac:dyDescent="0.25">
      <c r="C46">
        <v>3</v>
      </c>
      <c r="D46">
        <v>7</v>
      </c>
      <c r="E46">
        <v>2.2999999999999998</v>
      </c>
      <c r="F46">
        <v>2.2999999999999998</v>
      </c>
    </row>
    <row r="47" spans="2:11" x14ac:dyDescent="0.25">
      <c r="C47">
        <v>4</v>
      </c>
      <c r="D47">
        <v>3</v>
      </c>
      <c r="E47">
        <v>1</v>
      </c>
      <c r="F47">
        <v>1</v>
      </c>
    </row>
    <row r="48" spans="2:11" x14ac:dyDescent="0.25">
      <c r="C48">
        <v>5</v>
      </c>
      <c r="D48">
        <v>1</v>
      </c>
      <c r="E48">
        <v>0.3</v>
      </c>
      <c r="F48">
        <v>0.3</v>
      </c>
    </row>
    <row r="49" spans="2:7" x14ac:dyDescent="0.25">
      <c r="C49">
        <v>6</v>
      </c>
      <c r="D49">
        <v>1</v>
      </c>
      <c r="E49">
        <v>0.3</v>
      </c>
      <c r="F49">
        <v>0.3</v>
      </c>
    </row>
    <row r="50" spans="2:7" x14ac:dyDescent="0.25">
      <c r="C50">
        <v>20</v>
      </c>
      <c r="D50">
        <v>1</v>
      </c>
      <c r="E50">
        <v>0.3</v>
      </c>
      <c r="F50">
        <v>0.3</v>
      </c>
    </row>
    <row r="51" spans="2:7" x14ac:dyDescent="0.25">
      <c r="B51" s="1"/>
      <c r="C51" s="1" t="s">
        <v>3444</v>
      </c>
      <c r="D51" s="1">
        <v>300</v>
      </c>
      <c r="E51" s="1">
        <v>100</v>
      </c>
      <c r="F51" s="1">
        <v>100</v>
      </c>
      <c r="G51" s="37">
        <v>0.33800000000000002</v>
      </c>
    </row>
    <row r="55" spans="2:7" x14ac:dyDescent="0.25">
      <c r="B55" s="1" t="s">
        <v>3528</v>
      </c>
    </row>
    <row r="56" spans="2:7" x14ac:dyDescent="0.25">
      <c r="B56" s="1" t="s">
        <v>3439</v>
      </c>
      <c r="C56" s="1" t="s">
        <v>3527</v>
      </c>
      <c r="D56" s="1" t="s">
        <v>3441</v>
      </c>
      <c r="E56" s="1" t="s">
        <v>3442</v>
      </c>
      <c r="F56" s="1" t="s">
        <v>3443</v>
      </c>
      <c r="G56" s="1" t="s">
        <v>3657</v>
      </c>
    </row>
    <row r="57" spans="2:7" x14ac:dyDescent="0.25">
      <c r="B57" t="s">
        <v>3437</v>
      </c>
      <c r="C57">
        <v>0</v>
      </c>
      <c r="D57">
        <v>259</v>
      </c>
      <c r="E57">
        <v>86.3</v>
      </c>
      <c r="F57">
        <v>86.3</v>
      </c>
    </row>
    <row r="58" spans="2:7" x14ac:dyDescent="0.25">
      <c r="C58">
        <v>1</v>
      </c>
      <c r="D58">
        <v>13</v>
      </c>
      <c r="E58">
        <v>4.3</v>
      </c>
      <c r="F58">
        <v>4.3</v>
      </c>
      <c r="G58" s="36"/>
    </row>
    <row r="59" spans="2:7" x14ac:dyDescent="0.25">
      <c r="C59">
        <v>2</v>
      </c>
      <c r="D59">
        <v>11</v>
      </c>
      <c r="E59">
        <v>3.7</v>
      </c>
      <c r="F59">
        <v>3.7</v>
      </c>
    </row>
    <row r="60" spans="2:7" x14ac:dyDescent="0.25">
      <c r="C60">
        <v>3</v>
      </c>
      <c r="D60">
        <v>4</v>
      </c>
      <c r="E60">
        <v>1.3</v>
      </c>
      <c r="F60">
        <v>1.3</v>
      </c>
    </row>
    <row r="61" spans="2:7" x14ac:dyDescent="0.25">
      <c r="C61">
        <v>4</v>
      </c>
      <c r="D61">
        <v>6</v>
      </c>
      <c r="E61">
        <v>2</v>
      </c>
      <c r="F61">
        <v>2</v>
      </c>
    </row>
    <row r="62" spans="2:7" x14ac:dyDescent="0.25">
      <c r="C62">
        <v>5</v>
      </c>
      <c r="D62">
        <v>5</v>
      </c>
      <c r="E62">
        <v>1.7</v>
      </c>
      <c r="F62">
        <v>1.7</v>
      </c>
    </row>
    <row r="63" spans="2:7" x14ac:dyDescent="0.25">
      <c r="C63">
        <v>6</v>
      </c>
      <c r="D63">
        <v>1</v>
      </c>
      <c r="E63">
        <v>0.3</v>
      </c>
      <c r="F63">
        <v>0.3</v>
      </c>
    </row>
    <row r="64" spans="2:7" x14ac:dyDescent="0.25">
      <c r="C64">
        <v>7</v>
      </c>
      <c r="D64">
        <v>1</v>
      </c>
      <c r="E64">
        <v>0.3</v>
      </c>
      <c r="F64">
        <v>0.3</v>
      </c>
    </row>
    <row r="65" spans="2:11" x14ac:dyDescent="0.25">
      <c r="B65" s="1"/>
      <c r="C65" s="1" t="s">
        <v>3444</v>
      </c>
      <c r="D65" s="1">
        <v>300</v>
      </c>
      <c r="E65" s="1">
        <v>100</v>
      </c>
      <c r="F65" s="1">
        <v>100</v>
      </c>
      <c r="G65" s="37">
        <v>0.13600000000000001</v>
      </c>
    </row>
    <row r="69" spans="2:11" x14ac:dyDescent="0.25">
      <c r="B69" s="1" t="s">
        <v>3530</v>
      </c>
    </row>
    <row r="70" spans="2:11" x14ac:dyDescent="0.25">
      <c r="B70" t="s">
        <v>3439</v>
      </c>
      <c r="C70" t="s">
        <v>3529</v>
      </c>
      <c r="D70" t="s">
        <v>3441</v>
      </c>
      <c r="E70" t="s">
        <v>3442</v>
      </c>
      <c r="F70" t="s">
        <v>3443</v>
      </c>
      <c r="G70" s="1" t="s">
        <v>3657</v>
      </c>
    </row>
    <row r="71" spans="2:11" x14ac:dyDescent="0.25">
      <c r="B71" t="s">
        <v>3437</v>
      </c>
      <c r="C71">
        <v>0</v>
      </c>
      <c r="D71">
        <v>111</v>
      </c>
      <c r="E71">
        <v>37</v>
      </c>
      <c r="F71">
        <v>37</v>
      </c>
    </row>
    <row r="72" spans="2:11" x14ac:dyDescent="0.25">
      <c r="C72">
        <v>1</v>
      </c>
      <c r="D72">
        <v>176</v>
      </c>
      <c r="E72">
        <v>58.7</v>
      </c>
      <c r="F72">
        <v>58.7</v>
      </c>
    </row>
    <row r="73" spans="2:11" x14ac:dyDescent="0.25">
      <c r="C73">
        <v>2</v>
      </c>
      <c r="D73">
        <v>12</v>
      </c>
      <c r="E73">
        <v>4</v>
      </c>
      <c r="F73">
        <v>4</v>
      </c>
    </row>
    <row r="74" spans="2:11" x14ac:dyDescent="0.25">
      <c r="C74">
        <v>3</v>
      </c>
      <c r="D74">
        <v>1</v>
      </c>
      <c r="E74">
        <v>0.3</v>
      </c>
      <c r="F74">
        <v>0.3</v>
      </c>
    </row>
    <row r="75" spans="2:11" x14ac:dyDescent="0.25">
      <c r="B75" s="1"/>
      <c r="C75" s="1" t="s">
        <v>3444</v>
      </c>
      <c r="D75" s="1">
        <v>300</v>
      </c>
      <c r="E75" s="1">
        <v>100</v>
      </c>
      <c r="F75" s="1">
        <v>100</v>
      </c>
      <c r="G75" s="38">
        <v>0.63</v>
      </c>
    </row>
    <row r="79" spans="2:11" x14ac:dyDescent="0.25">
      <c r="B79" s="1" t="s">
        <v>3532</v>
      </c>
    </row>
    <row r="80" spans="2:11" x14ac:dyDescent="0.25">
      <c r="B80" s="1" t="s">
        <v>3439</v>
      </c>
      <c r="C80" s="1" t="s">
        <v>3531</v>
      </c>
      <c r="D80" s="1" t="s">
        <v>3441</v>
      </c>
      <c r="E80" s="1" t="s">
        <v>3442</v>
      </c>
      <c r="F80" s="1" t="s">
        <v>3443</v>
      </c>
      <c r="G80" s="1" t="s">
        <v>3657</v>
      </c>
      <c r="J80">
        <v>101</v>
      </c>
      <c r="K80" s="40">
        <f>J80/$J$91</f>
        <v>0.33666666666666667</v>
      </c>
    </row>
    <row r="81" spans="2:11" x14ac:dyDescent="0.25">
      <c r="B81" t="s">
        <v>3437</v>
      </c>
      <c r="C81">
        <v>0</v>
      </c>
      <c r="D81">
        <v>260</v>
      </c>
      <c r="E81">
        <v>86.7</v>
      </c>
      <c r="F81">
        <v>86.7</v>
      </c>
      <c r="J81">
        <v>50</v>
      </c>
      <c r="K81" s="40">
        <f t="shared" ref="K81:K90" si="0">J81/$J$91</f>
        <v>0.16666666666666666</v>
      </c>
    </row>
    <row r="82" spans="2:11" x14ac:dyDescent="0.25">
      <c r="C82">
        <v>1</v>
      </c>
      <c r="D82">
        <v>13</v>
      </c>
      <c r="E82">
        <v>4.3</v>
      </c>
      <c r="F82">
        <v>4.3</v>
      </c>
      <c r="J82">
        <v>40</v>
      </c>
      <c r="K82" s="40">
        <f t="shared" si="0"/>
        <v>0.13333333333333333</v>
      </c>
    </row>
    <row r="83" spans="2:11" x14ac:dyDescent="0.25">
      <c r="C83">
        <v>2</v>
      </c>
      <c r="D83">
        <v>15</v>
      </c>
      <c r="E83">
        <v>5</v>
      </c>
      <c r="F83">
        <v>5</v>
      </c>
      <c r="J83">
        <v>34</v>
      </c>
      <c r="K83" s="40">
        <f t="shared" si="0"/>
        <v>0.11333333333333333</v>
      </c>
    </row>
    <row r="84" spans="2:11" x14ac:dyDescent="0.25">
      <c r="C84">
        <v>3</v>
      </c>
      <c r="D84">
        <v>6</v>
      </c>
      <c r="E84">
        <v>2</v>
      </c>
      <c r="F84">
        <v>2</v>
      </c>
      <c r="J84">
        <v>23</v>
      </c>
      <c r="K84" s="40">
        <f t="shared" si="0"/>
        <v>7.6666666666666661E-2</v>
      </c>
    </row>
    <row r="85" spans="2:11" x14ac:dyDescent="0.25">
      <c r="C85">
        <v>4</v>
      </c>
      <c r="D85">
        <v>2</v>
      </c>
      <c r="E85">
        <v>0.7</v>
      </c>
      <c r="F85">
        <v>0.7</v>
      </c>
      <c r="J85">
        <v>29</v>
      </c>
      <c r="K85" s="40">
        <f t="shared" si="0"/>
        <v>9.6666666666666665E-2</v>
      </c>
    </row>
    <row r="86" spans="2:11" x14ac:dyDescent="0.25">
      <c r="C86">
        <v>5</v>
      </c>
      <c r="D86">
        <v>2</v>
      </c>
      <c r="E86">
        <v>0.7</v>
      </c>
      <c r="F86">
        <v>0.7</v>
      </c>
      <c r="J86">
        <v>10</v>
      </c>
      <c r="K86" s="40">
        <f t="shared" si="0"/>
        <v>3.3333333333333333E-2</v>
      </c>
    </row>
    <row r="87" spans="2:11" x14ac:dyDescent="0.25">
      <c r="C87">
        <v>6</v>
      </c>
      <c r="D87">
        <v>1</v>
      </c>
      <c r="E87">
        <v>0.3</v>
      </c>
      <c r="F87">
        <v>0.3</v>
      </c>
      <c r="J87">
        <v>3</v>
      </c>
      <c r="K87" s="40">
        <f t="shared" si="0"/>
        <v>0.01</v>
      </c>
    </row>
    <row r="88" spans="2:11" x14ac:dyDescent="0.25">
      <c r="C88">
        <v>7</v>
      </c>
      <c r="D88">
        <v>1</v>
      </c>
      <c r="E88">
        <v>0.3</v>
      </c>
      <c r="F88">
        <v>0.3</v>
      </c>
      <c r="J88">
        <v>2</v>
      </c>
      <c r="K88" s="40">
        <f t="shared" si="0"/>
        <v>6.6666666666666671E-3</v>
      </c>
    </row>
    <row r="89" spans="2:11" x14ac:dyDescent="0.25">
      <c r="B89" s="1"/>
      <c r="C89" s="1" t="s">
        <v>3444</v>
      </c>
      <c r="D89" s="1">
        <v>300</v>
      </c>
      <c r="E89" s="1">
        <v>100</v>
      </c>
      <c r="F89" s="1">
        <v>100</v>
      </c>
      <c r="G89" s="37">
        <v>0.13300000000000001</v>
      </c>
      <c r="J89">
        <v>8</v>
      </c>
      <c r="K89" s="40">
        <f t="shared" si="0"/>
        <v>2.6666666666666668E-2</v>
      </c>
    </row>
    <row r="90" spans="2:11" x14ac:dyDescent="0.25">
      <c r="K90" s="40">
        <f t="shared" si="0"/>
        <v>0</v>
      </c>
    </row>
    <row r="91" spans="2:11" x14ac:dyDescent="0.25">
      <c r="J91">
        <f>SUM(J80:J90)</f>
        <v>300</v>
      </c>
      <c r="K91" s="41">
        <f>SUM(K80:K90)</f>
        <v>0.99999999999999989</v>
      </c>
    </row>
    <row r="92" spans="2:11" x14ac:dyDescent="0.25">
      <c r="B92" s="1" t="s">
        <v>3534</v>
      </c>
      <c r="J92" s="40"/>
    </row>
    <row r="93" spans="2:11" x14ac:dyDescent="0.25">
      <c r="B93" s="15" t="s">
        <v>3439</v>
      </c>
      <c r="C93" s="15" t="s">
        <v>3533</v>
      </c>
      <c r="D93" s="15" t="s">
        <v>3441</v>
      </c>
      <c r="E93" s="15" t="s">
        <v>3442</v>
      </c>
      <c r="F93" s="15" t="s">
        <v>3443</v>
      </c>
      <c r="G93" s="1" t="s">
        <v>3657</v>
      </c>
    </row>
    <row r="94" spans="2:11" x14ac:dyDescent="0.25">
      <c r="B94" t="s">
        <v>3437</v>
      </c>
      <c r="C94">
        <v>0</v>
      </c>
      <c r="D94">
        <v>196</v>
      </c>
      <c r="E94">
        <v>65.3</v>
      </c>
      <c r="F94">
        <v>65.3</v>
      </c>
    </row>
    <row r="95" spans="2:11" x14ac:dyDescent="0.25">
      <c r="C95">
        <v>1</v>
      </c>
      <c r="D95">
        <v>23</v>
      </c>
      <c r="E95">
        <v>7.7</v>
      </c>
      <c r="F95">
        <v>7.7</v>
      </c>
    </row>
    <row r="96" spans="2:11" x14ac:dyDescent="0.25">
      <c r="C96">
        <v>2</v>
      </c>
      <c r="D96">
        <v>22</v>
      </c>
      <c r="E96">
        <v>7.3</v>
      </c>
      <c r="F96">
        <v>7.3</v>
      </c>
    </row>
    <row r="97" spans="2:7" x14ac:dyDescent="0.25">
      <c r="C97">
        <v>3</v>
      </c>
      <c r="D97">
        <v>16</v>
      </c>
      <c r="E97">
        <v>5.3</v>
      </c>
      <c r="F97">
        <v>5.3</v>
      </c>
    </row>
    <row r="98" spans="2:7" x14ac:dyDescent="0.25">
      <c r="C98">
        <v>4</v>
      </c>
      <c r="D98">
        <v>8</v>
      </c>
      <c r="E98">
        <v>2.7</v>
      </c>
      <c r="F98">
        <v>2.7</v>
      </c>
    </row>
    <row r="99" spans="2:7" x14ac:dyDescent="0.25">
      <c r="C99">
        <v>5</v>
      </c>
      <c r="D99">
        <v>8</v>
      </c>
      <c r="E99">
        <v>2.7</v>
      </c>
      <c r="F99">
        <v>2.7</v>
      </c>
    </row>
    <row r="100" spans="2:7" x14ac:dyDescent="0.25">
      <c r="C100">
        <v>6</v>
      </c>
      <c r="D100">
        <v>4</v>
      </c>
      <c r="E100">
        <v>1.3</v>
      </c>
      <c r="F100">
        <v>1.3</v>
      </c>
    </row>
    <row r="101" spans="2:7" x14ac:dyDescent="0.25">
      <c r="C101">
        <v>8</v>
      </c>
      <c r="D101">
        <v>5</v>
      </c>
      <c r="E101">
        <v>1.7</v>
      </c>
      <c r="F101">
        <v>1.7</v>
      </c>
    </row>
    <row r="102" spans="2:7" x14ac:dyDescent="0.25">
      <c r="C102">
        <v>10</v>
      </c>
      <c r="D102">
        <v>9</v>
      </c>
      <c r="E102">
        <v>3</v>
      </c>
      <c r="F102">
        <v>3</v>
      </c>
    </row>
    <row r="103" spans="2:7" x14ac:dyDescent="0.25">
      <c r="C103">
        <v>12</v>
      </c>
      <c r="D103">
        <v>1</v>
      </c>
      <c r="E103">
        <v>0.3</v>
      </c>
      <c r="F103">
        <v>0.3</v>
      </c>
    </row>
    <row r="104" spans="2:7" x14ac:dyDescent="0.25">
      <c r="C104">
        <v>13</v>
      </c>
      <c r="D104">
        <v>2</v>
      </c>
      <c r="E104">
        <v>0.7</v>
      </c>
      <c r="F104">
        <v>0.7</v>
      </c>
    </row>
    <row r="105" spans="2:7" x14ac:dyDescent="0.25">
      <c r="C105">
        <v>15</v>
      </c>
      <c r="D105">
        <v>1</v>
      </c>
      <c r="E105">
        <v>0.3</v>
      </c>
      <c r="F105">
        <v>0.3</v>
      </c>
    </row>
    <row r="106" spans="2:7" x14ac:dyDescent="0.25">
      <c r="C106">
        <v>20</v>
      </c>
      <c r="D106">
        <v>3</v>
      </c>
      <c r="E106">
        <v>1</v>
      </c>
      <c r="F106">
        <v>1</v>
      </c>
    </row>
    <row r="107" spans="2:7" x14ac:dyDescent="0.25">
      <c r="C107">
        <v>50</v>
      </c>
      <c r="D107">
        <v>1</v>
      </c>
      <c r="E107">
        <v>0.3</v>
      </c>
      <c r="F107">
        <v>0.3</v>
      </c>
    </row>
    <row r="108" spans="2:7" x14ac:dyDescent="0.25">
      <c r="C108">
        <v>60</v>
      </c>
      <c r="D108">
        <v>1</v>
      </c>
      <c r="E108">
        <v>0.3</v>
      </c>
      <c r="F108">
        <v>0.3</v>
      </c>
      <c r="G108" s="36"/>
    </row>
    <row r="109" spans="2:7" x14ac:dyDescent="0.25">
      <c r="B109" s="1"/>
      <c r="C109" s="1" t="s">
        <v>3444</v>
      </c>
      <c r="D109" s="1">
        <v>300</v>
      </c>
      <c r="E109" s="1">
        <v>100</v>
      </c>
      <c r="F109" s="1">
        <v>100</v>
      </c>
      <c r="G109" s="39">
        <v>0.34599999999999997</v>
      </c>
    </row>
    <row r="113" spans="2:6" x14ac:dyDescent="0.25">
      <c r="B113" s="1" t="s">
        <v>3535</v>
      </c>
    </row>
    <row r="114" spans="2:6" x14ac:dyDescent="0.25">
      <c r="B114" t="s">
        <v>3439</v>
      </c>
      <c r="C114" t="s">
        <v>3536</v>
      </c>
      <c r="D114" t="s">
        <v>3441</v>
      </c>
      <c r="E114" t="s">
        <v>3442</v>
      </c>
      <c r="F114" t="s">
        <v>3443</v>
      </c>
    </row>
    <row r="115" spans="2:6" x14ac:dyDescent="0.25">
      <c r="B115" t="s">
        <v>3437</v>
      </c>
      <c r="C115">
        <v>0</v>
      </c>
      <c r="D115">
        <v>101</v>
      </c>
      <c r="E115">
        <v>33.700000000000003</v>
      </c>
      <c r="F115">
        <v>33.700000000000003</v>
      </c>
    </row>
    <row r="116" spans="2:6" x14ac:dyDescent="0.25">
      <c r="C116">
        <v>1</v>
      </c>
      <c r="D116">
        <v>50</v>
      </c>
      <c r="E116">
        <v>16.7</v>
      </c>
      <c r="F116">
        <v>16.7</v>
      </c>
    </row>
    <row r="117" spans="2:6" x14ac:dyDescent="0.25">
      <c r="C117">
        <v>2</v>
      </c>
      <c r="D117">
        <v>40</v>
      </c>
      <c r="E117">
        <v>13.3</v>
      </c>
      <c r="F117">
        <v>13.3</v>
      </c>
    </row>
    <row r="118" spans="2:6" x14ac:dyDescent="0.25">
      <c r="C118">
        <v>3</v>
      </c>
      <c r="D118">
        <v>34</v>
      </c>
      <c r="E118">
        <v>11.3</v>
      </c>
      <c r="F118">
        <v>11.3</v>
      </c>
    </row>
    <row r="119" spans="2:6" x14ac:dyDescent="0.25">
      <c r="C119">
        <v>4</v>
      </c>
      <c r="D119">
        <v>23</v>
      </c>
      <c r="E119">
        <v>7.7</v>
      </c>
      <c r="F119">
        <v>7.7</v>
      </c>
    </row>
    <row r="120" spans="2:6" x14ac:dyDescent="0.25">
      <c r="C120">
        <v>5</v>
      </c>
      <c r="D120">
        <v>29</v>
      </c>
      <c r="E120">
        <v>9.6999999999999993</v>
      </c>
      <c r="F120">
        <v>9.6999999999999993</v>
      </c>
    </row>
    <row r="121" spans="2:6" x14ac:dyDescent="0.25">
      <c r="C121">
        <v>6</v>
      </c>
      <c r="D121">
        <v>10</v>
      </c>
      <c r="E121">
        <v>3.3</v>
      </c>
      <c r="F121">
        <v>3.3</v>
      </c>
    </row>
    <row r="122" spans="2:6" x14ac:dyDescent="0.25">
      <c r="C122">
        <v>7</v>
      </c>
      <c r="D122">
        <v>3</v>
      </c>
      <c r="E122">
        <v>1</v>
      </c>
      <c r="F122">
        <v>1</v>
      </c>
    </row>
    <row r="123" spans="2:6" x14ac:dyDescent="0.25">
      <c r="C123">
        <v>8</v>
      </c>
      <c r="D123">
        <v>2</v>
      </c>
      <c r="E123">
        <v>0.7</v>
      </c>
      <c r="F123">
        <v>0.7</v>
      </c>
    </row>
    <row r="124" spans="2:6" x14ac:dyDescent="0.25">
      <c r="C124">
        <v>10</v>
      </c>
      <c r="D124">
        <v>7</v>
      </c>
      <c r="E124">
        <v>2.2999999999999998</v>
      </c>
      <c r="F124">
        <v>2.2999999999999998</v>
      </c>
    </row>
    <row r="125" spans="2:6" x14ac:dyDescent="0.25">
      <c r="C125">
        <v>20</v>
      </c>
      <c r="D125">
        <v>1</v>
      </c>
      <c r="E125">
        <v>0.3</v>
      </c>
      <c r="F125">
        <v>0.3</v>
      </c>
    </row>
    <row r="126" spans="2:6" x14ac:dyDescent="0.25">
      <c r="B126" s="1"/>
      <c r="C126" s="1" t="s">
        <v>3444</v>
      </c>
      <c r="D126" s="1">
        <v>300</v>
      </c>
      <c r="E126" s="1">
        <v>100</v>
      </c>
      <c r="F126" s="1">
        <v>100</v>
      </c>
    </row>
    <row r="129" spans="2:6" x14ac:dyDescent="0.25">
      <c r="B129" s="1" t="s">
        <v>3537</v>
      </c>
    </row>
    <row r="130" spans="2:6" x14ac:dyDescent="0.25">
      <c r="B130" t="s">
        <v>3439</v>
      </c>
      <c r="C130" t="s">
        <v>3460</v>
      </c>
      <c r="D130" t="s">
        <v>3441</v>
      </c>
      <c r="E130" t="s">
        <v>3442</v>
      </c>
      <c r="F130" t="s">
        <v>3443</v>
      </c>
    </row>
    <row r="131" spans="2:6" x14ac:dyDescent="0.25">
      <c r="B131" t="s">
        <v>3437</v>
      </c>
      <c r="C131" t="s">
        <v>178</v>
      </c>
      <c r="D131">
        <v>84</v>
      </c>
      <c r="E131">
        <v>28</v>
      </c>
      <c r="F131">
        <v>28</v>
      </c>
    </row>
    <row r="132" spans="2:6" x14ac:dyDescent="0.25">
      <c r="C132" t="s">
        <v>182</v>
      </c>
      <c r="D132">
        <v>216</v>
      </c>
      <c r="E132">
        <v>72</v>
      </c>
      <c r="F132">
        <v>72</v>
      </c>
    </row>
    <row r="133" spans="2:6" x14ac:dyDescent="0.25">
      <c r="C133" s="1" t="s">
        <v>3444</v>
      </c>
      <c r="D133" s="1">
        <v>300</v>
      </c>
      <c r="E133" s="1">
        <v>100</v>
      </c>
      <c r="F133" s="1">
        <v>100</v>
      </c>
    </row>
    <row r="137" spans="2:6" x14ac:dyDescent="0.25">
      <c r="B137" s="1" t="s">
        <v>3539</v>
      </c>
    </row>
    <row r="138" spans="2:6" x14ac:dyDescent="0.25">
      <c r="B138" t="s">
        <v>3538</v>
      </c>
      <c r="C138" t="s">
        <v>3439</v>
      </c>
      <c r="D138" t="s">
        <v>3540</v>
      </c>
    </row>
    <row r="139" spans="2:6" x14ac:dyDescent="0.25">
      <c r="B139" t="s">
        <v>3436</v>
      </c>
      <c r="C139" t="s">
        <v>3437</v>
      </c>
      <c r="D139">
        <v>216</v>
      </c>
    </row>
    <row r="140" spans="2:6" x14ac:dyDescent="0.25">
      <c r="C140" t="s">
        <v>3438</v>
      </c>
      <c r="D140">
        <v>0</v>
      </c>
    </row>
    <row r="141" spans="2:6" x14ac:dyDescent="0.25">
      <c r="B141" t="s">
        <v>3454</v>
      </c>
      <c r="D141">
        <v>104.23</v>
      </c>
    </row>
    <row r="142" spans="2:6" x14ac:dyDescent="0.25">
      <c r="B142" t="s">
        <v>3455</v>
      </c>
      <c r="D142">
        <v>100</v>
      </c>
    </row>
    <row r="143" spans="2:6" x14ac:dyDescent="0.25">
      <c r="B143" t="s">
        <v>3456</v>
      </c>
      <c r="D143">
        <v>2</v>
      </c>
    </row>
    <row r="144" spans="2:6" x14ac:dyDescent="0.25">
      <c r="B144" t="s">
        <v>3457</v>
      </c>
      <c r="D144">
        <v>600</v>
      </c>
    </row>
    <row r="145" spans="2:6" x14ac:dyDescent="0.25">
      <c r="B145" t="s">
        <v>3496</v>
      </c>
      <c r="D145">
        <v>22514</v>
      </c>
    </row>
    <row r="149" spans="2:6" x14ac:dyDescent="0.25">
      <c r="B149" s="1" t="s">
        <v>3541</v>
      </c>
    </row>
    <row r="150" spans="2:6" x14ac:dyDescent="0.25">
      <c r="B150" t="s">
        <v>3439</v>
      </c>
      <c r="C150" t="s">
        <v>3460</v>
      </c>
      <c r="D150" t="s">
        <v>3441</v>
      </c>
      <c r="E150" t="s">
        <v>3442</v>
      </c>
      <c r="F150" t="s">
        <v>3443</v>
      </c>
    </row>
    <row r="151" spans="2:6" x14ac:dyDescent="0.25">
      <c r="B151" t="s">
        <v>3437</v>
      </c>
      <c r="C151" t="s">
        <v>182</v>
      </c>
      <c r="D151">
        <v>216</v>
      </c>
      <c r="E151">
        <v>100</v>
      </c>
      <c r="F151">
        <v>100</v>
      </c>
    </row>
    <row r="155" spans="2:6" x14ac:dyDescent="0.25">
      <c r="B155" s="1" t="s">
        <v>3542</v>
      </c>
    </row>
    <row r="156" spans="2:6" x14ac:dyDescent="0.25">
      <c r="B156" t="s">
        <v>3439</v>
      </c>
      <c r="C156" t="s">
        <v>3460</v>
      </c>
      <c r="D156" t="s">
        <v>3441</v>
      </c>
      <c r="E156" t="s">
        <v>3442</v>
      </c>
      <c r="F156" t="s">
        <v>3443</v>
      </c>
    </row>
    <row r="157" spans="2:6" x14ac:dyDescent="0.25">
      <c r="B157" t="s">
        <v>3437</v>
      </c>
      <c r="C157" t="s">
        <v>178</v>
      </c>
      <c r="D157">
        <v>167</v>
      </c>
      <c r="E157">
        <v>77.3</v>
      </c>
      <c r="F157">
        <v>77.3</v>
      </c>
    </row>
    <row r="158" spans="2:6" x14ac:dyDescent="0.25">
      <c r="C158" t="s">
        <v>182</v>
      </c>
      <c r="D158">
        <v>49</v>
      </c>
      <c r="E158">
        <v>22.7</v>
      </c>
      <c r="F158">
        <v>22.7</v>
      </c>
    </row>
    <row r="159" spans="2:6" x14ac:dyDescent="0.25">
      <c r="C159" t="s">
        <v>3444</v>
      </c>
      <c r="D159">
        <v>216</v>
      </c>
      <c r="E159">
        <v>100</v>
      </c>
      <c r="F159">
        <v>100</v>
      </c>
    </row>
    <row r="162" spans="2:6" x14ac:dyDescent="0.25">
      <c r="B162" s="1" t="s">
        <v>3543</v>
      </c>
    </row>
    <row r="163" spans="2:6" x14ac:dyDescent="0.25">
      <c r="B163" t="s">
        <v>3439</v>
      </c>
      <c r="C163" t="s">
        <v>3460</v>
      </c>
      <c r="D163" t="s">
        <v>3441</v>
      </c>
      <c r="E163" t="s">
        <v>3442</v>
      </c>
      <c r="F163" t="s">
        <v>3443</v>
      </c>
    </row>
    <row r="164" spans="2:6" x14ac:dyDescent="0.25">
      <c r="B164" t="s">
        <v>3437</v>
      </c>
      <c r="C164" t="s">
        <v>178</v>
      </c>
      <c r="D164">
        <v>206</v>
      </c>
      <c r="E164">
        <v>95.4</v>
      </c>
      <c r="F164">
        <v>95.4</v>
      </c>
    </row>
    <row r="165" spans="2:6" x14ac:dyDescent="0.25">
      <c r="C165" t="s">
        <v>182</v>
      </c>
      <c r="D165">
        <v>10</v>
      </c>
      <c r="E165">
        <v>4.5999999999999996</v>
      </c>
      <c r="F165">
        <v>4.5999999999999996</v>
      </c>
    </row>
    <row r="166" spans="2:6" x14ac:dyDescent="0.25">
      <c r="C166" t="s">
        <v>3444</v>
      </c>
      <c r="D166">
        <v>216</v>
      </c>
      <c r="E166">
        <v>100</v>
      </c>
      <c r="F166">
        <v>100</v>
      </c>
    </row>
    <row r="169" spans="2:6" x14ac:dyDescent="0.25">
      <c r="B169" s="1" t="s">
        <v>3544</v>
      </c>
    </row>
    <row r="170" spans="2:6" x14ac:dyDescent="0.25">
      <c r="B170" t="s">
        <v>3439</v>
      </c>
      <c r="C170" t="s">
        <v>3460</v>
      </c>
      <c r="D170" t="s">
        <v>3441</v>
      </c>
      <c r="E170" t="s">
        <v>3442</v>
      </c>
      <c r="F170" t="s">
        <v>3443</v>
      </c>
    </row>
    <row r="171" spans="2:6" x14ac:dyDescent="0.25">
      <c r="B171" t="s">
        <v>3437</v>
      </c>
      <c r="C171" t="s">
        <v>178</v>
      </c>
      <c r="D171">
        <v>81</v>
      </c>
      <c r="E171">
        <v>37.5</v>
      </c>
      <c r="F171">
        <v>37.5</v>
      </c>
    </row>
    <row r="172" spans="2:6" x14ac:dyDescent="0.25">
      <c r="C172" t="s">
        <v>182</v>
      </c>
      <c r="D172">
        <v>135</v>
      </c>
      <c r="E172">
        <v>62.5</v>
      </c>
      <c r="F172">
        <v>62.5</v>
      </c>
    </row>
    <row r="173" spans="2:6" x14ac:dyDescent="0.25">
      <c r="C173" t="s">
        <v>3444</v>
      </c>
      <c r="D173">
        <v>216</v>
      </c>
      <c r="E173">
        <v>100</v>
      </c>
      <c r="F173">
        <v>100</v>
      </c>
    </row>
    <row r="176" spans="2:6" x14ac:dyDescent="0.25">
      <c r="B176" s="1" t="s">
        <v>3545</v>
      </c>
    </row>
    <row r="177" spans="2:6" x14ac:dyDescent="0.25">
      <c r="B177" t="s">
        <v>3439</v>
      </c>
      <c r="C177" t="s">
        <v>3460</v>
      </c>
      <c r="D177" t="s">
        <v>3441</v>
      </c>
      <c r="E177" t="s">
        <v>3442</v>
      </c>
      <c r="F177" t="s">
        <v>3443</v>
      </c>
    </row>
    <row r="178" spans="2:6" x14ac:dyDescent="0.25">
      <c r="B178" t="s">
        <v>3437</v>
      </c>
      <c r="C178" t="s">
        <v>178</v>
      </c>
      <c r="D178">
        <v>212</v>
      </c>
      <c r="E178">
        <v>98.1</v>
      </c>
      <c r="F178">
        <v>98.1</v>
      </c>
    </row>
    <row r="179" spans="2:6" x14ac:dyDescent="0.25">
      <c r="C179" t="s">
        <v>182</v>
      </c>
      <c r="D179">
        <v>4</v>
      </c>
      <c r="E179">
        <v>1.9</v>
      </c>
      <c r="F179">
        <v>1.9</v>
      </c>
    </row>
    <row r="180" spans="2:6" x14ac:dyDescent="0.25">
      <c r="C180" t="s">
        <v>3444</v>
      </c>
      <c r="D180">
        <v>216</v>
      </c>
      <c r="E180">
        <v>100</v>
      </c>
      <c r="F180">
        <v>100</v>
      </c>
    </row>
    <row r="183" spans="2:6" x14ac:dyDescent="0.25">
      <c r="B183" s="1" t="s">
        <v>90</v>
      </c>
    </row>
    <row r="184" spans="2:6" x14ac:dyDescent="0.25">
      <c r="B184" t="s">
        <v>3439</v>
      </c>
      <c r="C184" t="s">
        <v>3460</v>
      </c>
      <c r="D184" t="s">
        <v>3441</v>
      </c>
      <c r="E184" t="s">
        <v>3442</v>
      </c>
      <c r="F184" t="s">
        <v>3443</v>
      </c>
    </row>
    <row r="185" spans="2:6" x14ac:dyDescent="0.25">
      <c r="B185" t="s">
        <v>3437</v>
      </c>
      <c r="C185" t="s">
        <v>178</v>
      </c>
      <c r="D185">
        <v>166</v>
      </c>
      <c r="E185">
        <v>76.900000000000006</v>
      </c>
      <c r="F185">
        <v>76.900000000000006</v>
      </c>
    </row>
    <row r="186" spans="2:6" x14ac:dyDescent="0.25">
      <c r="C186" t="s">
        <v>182</v>
      </c>
      <c r="D186">
        <v>50</v>
      </c>
      <c r="E186">
        <v>23.1</v>
      </c>
      <c r="F186">
        <v>23.1</v>
      </c>
    </row>
    <row r="187" spans="2:6" x14ac:dyDescent="0.25">
      <c r="C187" t="s">
        <v>3444</v>
      </c>
      <c r="D187">
        <v>216</v>
      </c>
      <c r="E187">
        <v>100</v>
      </c>
      <c r="F187">
        <v>100</v>
      </c>
    </row>
    <row r="190" spans="2:6" x14ac:dyDescent="0.25">
      <c r="B190" s="1" t="s">
        <v>3546</v>
      </c>
    </row>
    <row r="191" spans="2:6" x14ac:dyDescent="0.25">
      <c r="B191" t="s">
        <v>3439</v>
      </c>
      <c r="C191" t="s">
        <v>3460</v>
      </c>
      <c r="D191" t="s">
        <v>3441</v>
      </c>
      <c r="E191" t="s">
        <v>3442</v>
      </c>
      <c r="F191" t="s">
        <v>3443</v>
      </c>
    </row>
    <row r="192" spans="2:6" x14ac:dyDescent="0.25">
      <c r="B192" t="s">
        <v>3437</v>
      </c>
      <c r="C192" t="s">
        <v>178</v>
      </c>
      <c r="D192">
        <v>86</v>
      </c>
      <c r="E192">
        <v>39.799999999999997</v>
      </c>
      <c r="F192">
        <v>39.799999999999997</v>
      </c>
    </row>
    <row r="193" spans="2:6" x14ac:dyDescent="0.25">
      <c r="C193" t="s">
        <v>182</v>
      </c>
      <c r="D193">
        <v>130</v>
      </c>
      <c r="E193">
        <v>60.2</v>
      </c>
      <c r="F193">
        <v>60.2</v>
      </c>
    </row>
    <row r="194" spans="2:6" x14ac:dyDescent="0.25">
      <c r="C194" t="s">
        <v>3444</v>
      </c>
      <c r="D194">
        <v>216</v>
      </c>
      <c r="E194">
        <v>100</v>
      </c>
      <c r="F194">
        <v>100</v>
      </c>
    </row>
    <row r="197" spans="2:6" x14ac:dyDescent="0.25">
      <c r="B197" s="1" t="s">
        <v>3547</v>
      </c>
    </row>
    <row r="198" spans="2:6" x14ac:dyDescent="0.25">
      <c r="B198" t="s">
        <v>3439</v>
      </c>
      <c r="C198" t="s">
        <v>3460</v>
      </c>
      <c r="D198" t="s">
        <v>3441</v>
      </c>
      <c r="E198" t="s">
        <v>3442</v>
      </c>
      <c r="F198" t="s">
        <v>3443</v>
      </c>
    </row>
    <row r="199" spans="2:6" x14ac:dyDescent="0.25">
      <c r="B199" t="s">
        <v>3437</v>
      </c>
      <c r="C199" t="s">
        <v>178</v>
      </c>
      <c r="D199">
        <v>209</v>
      </c>
      <c r="E199">
        <v>96.8</v>
      </c>
      <c r="F199">
        <v>96.8</v>
      </c>
    </row>
    <row r="200" spans="2:6" x14ac:dyDescent="0.25">
      <c r="C200" t="s">
        <v>182</v>
      </c>
      <c r="D200">
        <v>7</v>
      </c>
      <c r="E200">
        <v>3.2</v>
      </c>
      <c r="F200">
        <v>3.2</v>
      </c>
    </row>
    <row r="201" spans="2:6" x14ac:dyDescent="0.25">
      <c r="C201" t="s">
        <v>3444</v>
      </c>
      <c r="D201">
        <v>216</v>
      </c>
      <c r="E201">
        <v>100</v>
      </c>
      <c r="F201">
        <v>100</v>
      </c>
    </row>
  </sheetData>
  <pageMargins left="0.7" right="0.7" top="0.75" bottom="0.75" header="0.3" footer="0.3"/>
  <pageSetup orientation="portrait" horizontalDpi="1200" verticalDpi="1200" r:id="rId1"/>
  <tableParts count="2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301"/>
  <sheetViews>
    <sheetView workbookViewId="0">
      <selection activeCell="O18" sqref="O18"/>
    </sheetView>
  </sheetViews>
  <sheetFormatPr defaultRowHeight="15" x14ac:dyDescent="0.25"/>
  <cols>
    <col min="1" max="2" width="11" customWidth="1"/>
    <col min="3" max="4" width="15.28515625" customWidth="1"/>
    <col min="7" max="7" width="9.140625" customWidth="1"/>
    <col min="8" max="8" width="12.42578125" customWidth="1"/>
    <col min="9" max="10" width="10" customWidth="1"/>
    <col min="11" max="11" width="11" customWidth="1"/>
    <col min="12" max="12" width="11.5703125" customWidth="1"/>
    <col min="13" max="13" width="12.42578125" customWidth="1"/>
    <col min="14" max="14" width="10" customWidth="1"/>
    <col min="19" max="19" width="9.7109375" customWidth="1"/>
    <col min="21" max="21" width="10.7109375" customWidth="1"/>
    <col min="22" max="22" width="14" customWidth="1"/>
    <col min="23" max="23" width="11" customWidth="1"/>
    <col min="24" max="24" width="9.42578125" customWidth="1"/>
    <col min="26" max="26" width="7" customWidth="1"/>
    <col min="27" max="27" width="11.42578125" customWidth="1"/>
    <col min="28" max="28" width="8.28515625" customWidth="1"/>
  </cols>
  <sheetData>
    <row r="1" spans="1:29" x14ac:dyDescent="0.25">
      <c r="H1" s="1" t="s">
        <v>3573</v>
      </c>
      <c r="S1" s="27" t="s">
        <v>3574</v>
      </c>
      <c r="T1" s="27" t="s">
        <v>3575</v>
      </c>
      <c r="U1" s="27" t="s">
        <v>3577</v>
      </c>
      <c r="V1" s="27" t="s">
        <v>3576</v>
      </c>
      <c r="W1" s="27" t="s">
        <v>3578</v>
      </c>
      <c r="X1" s="27" t="s">
        <v>3579</v>
      </c>
      <c r="Y1" s="27" t="s">
        <v>3580</v>
      </c>
      <c r="Z1" s="27" t="s">
        <v>3581</v>
      </c>
      <c r="AA1" s="27" t="s">
        <v>3582</v>
      </c>
      <c r="AB1" s="27" t="s">
        <v>3573</v>
      </c>
      <c r="AC1" s="27" t="s">
        <v>3583</v>
      </c>
    </row>
    <row r="2" spans="1:29" x14ac:dyDescent="0.25">
      <c r="H2" s="1" t="s">
        <v>3587</v>
      </c>
      <c r="S2" s="27">
        <v>10</v>
      </c>
      <c r="T2" s="27">
        <v>21</v>
      </c>
      <c r="U2" s="27">
        <v>28</v>
      </c>
      <c r="V2" s="27">
        <v>1</v>
      </c>
      <c r="W2" s="27">
        <v>28</v>
      </c>
      <c r="X2" s="27">
        <v>2</v>
      </c>
      <c r="Y2" s="27">
        <v>0</v>
      </c>
      <c r="Z2" s="27">
        <v>2</v>
      </c>
      <c r="AA2" s="27">
        <v>0</v>
      </c>
      <c r="AB2" s="27">
        <v>92</v>
      </c>
      <c r="AC2" s="27" t="s">
        <v>3584</v>
      </c>
    </row>
    <row r="3" spans="1:29" x14ac:dyDescent="0.25">
      <c r="G3" t="s">
        <v>3588</v>
      </c>
      <c r="H3" t="s">
        <v>3441</v>
      </c>
      <c r="I3" t="s">
        <v>3442</v>
      </c>
      <c r="J3" t="s">
        <v>3443</v>
      </c>
      <c r="L3" t="s">
        <v>3588</v>
      </c>
      <c r="M3" t="s">
        <v>3442</v>
      </c>
      <c r="O3" s="1" t="s">
        <v>3590</v>
      </c>
      <c r="S3" s="27">
        <v>12</v>
      </c>
      <c r="T3" s="27">
        <v>0</v>
      </c>
      <c r="U3" s="27">
        <v>28</v>
      </c>
      <c r="V3" s="27">
        <v>1</v>
      </c>
      <c r="W3" s="27">
        <v>24</v>
      </c>
      <c r="X3" s="27">
        <v>0</v>
      </c>
      <c r="Y3" s="27">
        <v>0</v>
      </c>
      <c r="Z3" s="27">
        <v>3</v>
      </c>
      <c r="AA3" s="27">
        <v>0</v>
      </c>
      <c r="AB3" s="27">
        <v>68</v>
      </c>
      <c r="AC3" s="27" t="s">
        <v>3584</v>
      </c>
    </row>
    <row r="4" spans="1:29" x14ac:dyDescent="0.25">
      <c r="G4">
        <v>0</v>
      </c>
      <c r="H4">
        <v>16</v>
      </c>
      <c r="I4">
        <v>5.3</v>
      </c>
      <c r="J4">
        <v>5.3</v>
      </c>
      <c r="L4" s="14">
        <v>0</v>
      </c>
      <c r="M4" s="14">
        <v>5.3</v>
      </c>
      <c r="O4" t="s">
        <v>3439</v>
      </c>
      <c r="P4" t="s">
        <v>3583</v>
      </c>
      <c r="Q4" t="s">
        <v>3441</v>
      </c>
      <c r="R4" t="s">
        <v>3442</v>
      </c>
      <c r="S4" s="27">
        <v>8</v>
      </c>
      <c r="T4" s="27">
        <v>0</v>
      </c>
      <c r="U4" s="27">
        <v>24</v>
      </c>
      <c r="V4" s="27">
        <v>2.5</v>
      </c>
      <c r="W4" s="27">
        <v>28</v>
      </c>
      <c r="X4" s="27">
        <v>0</v>
      </c>
      <c r="Y4" s="27">
        <v>0</v>
      </c>
      <c r="Z4" s="27">
        <v>3.5</v>
      </c>
      <c r="AA4" s="27">
        <v>0</v>
      </c>
      <c r="AB4" s="27">
        <v>66</v>
      </c>
      <c r="AC4" s="27" t="s">
        <v>3584</v>
      </c>
    </row>
    <row r="5" spans="1:29" x14ac:dyDescent="0.25">
      <c r="G5">
        <v>1</v>
      </c>
      <c r="H5">
        <v>2</v>
      </c>
      <c r="I5">
        <v>0.7</v>
      </c>
      <c r="J5">
        <v>0.7</v>
      </c>
      <c r="L5" s="10">
        <v>1</v>
      </c>
      <c r="M5" s="10">
        <v>0.7</v>
      </c>
      <c r="O5" t="s">
        <v>3437</v>
      </c>
      <c r="P5" t="s">
        <v>3591</v>
      </c>
      <c r="Q5">
        <v>145</v>
      </c>
      <c r="R5">
        <v>48.3</v>
      </c>
      <c r="S5" s="27">
        <v>12</v>
      </c>
      <c r="T5" s="27">
        <v>0</v>
      </c>
      <c r="U5" s="27">
        <v>20</v>
      </c>
      <c r="V5" s="27">
        <v>2.5</v>
      </c>
      <c r="W5" s="27">
        <v>28</v>
      </c>
      <c r="X5" s="27">
        <v>0</v>
      </c>
      <c r="Y5" s="27">
        <v>0</v>
      </c>
      <c r="Z5" s="27">
        <v>3.5</v>
      </c>
      <c r="AA5" s="27">
        <v>0</v>
      </c>
      <c r="AB5" s="27">
        <v>66</v>
      </c>
      <c r="AC5" s="27" t="s">
        <v>3584</v>
      </c>
    </row>
    <row r="6" spans="1:29" x14ac:dyDescent="0.25">
      <c r="A6" s="1" t="s">
        <v>3596</v>
      </c>
      <c r="G6">
        <v>2</v>
      </c>
      <c r="H6">
        <v>3</v>
      </c>
      <c r="I6">
        <v>1</v>
      </c>
      <c r="J6">
        <v>1</v>
      </c>
      <c r="L6" s="9">
        <v>2</v>
      </c>
      <c r="M6" s="9">
        <v>1</v>
      </c>
      <c r="P6" t="s">
        <v>3592</v>
      </c>
      <c r="Q6">
        <v>86</v>
      </c>
      <c r="R6">
        <v>28.7</v>
      </c>
      <c r="S6" s="27">
        <v>4</v>
      </c>
      <c r="T6" s="27">
        <v>0</v>
      </c>
      <c r="U6" s="27">
        <v>28</v>
      </c>
      <c r="V6" s="27">
        <v>1</v>
      </c>
      <c r="W6" s="27">
        <v>28</v>
      </c>
      <c r="X6" s="27">
        <v>0</v>
      </c>
      <c r="Y6" s="27">
        <v>0</v>
      </c>
      <c r="Z6" s="27">
        <v>3.5</v>
      </c>
      <c r="AA6" s="27">
        <v>0</v>
      </c>
      <c r="AB6" s="27">
        <v>64.5</v>
      </c>
      <c r="AC6" s="27" t="s">
        <v>3584</v>
      </c>
    </row>
    <row r="7" spans="1:29" x14ac:dyDescent="0.25">
      <c r="A7" t="s">
        <v>3439</v>
      </c>
      <c r="B7" t="s">
        <v>3440</v>
      </c>
      <c r="C7" t="s">
        <v>3593</v>
      </c>
      <c r="D7" t="s">
        <v>3594</v>
      </c>
      <c r="G7">
        <v>3</v>
      </c>
      <c r="H7">
        <v>1</v>
      </c>
      <c r="I7">
        <v>0.3</v>
      </c>
      <c r="J7">
        <v>0.3</v>
      </c>
      <c r="L7" s="10">
        <v>3</v>
      </c>
      <c r="M7" s="10">
        <v>0.3</v>
      </c>
      <c r="P7" t="s">
        <v>3584</v>
      </c>
      <c r="Q7">
        <v>69</v>
      </c>
      <c r="R7">
        <v>23</v>
      </c>
      <c r="S7" s="27">
        <v>12</v>
      </c>
      <c r="T7" s="27">
        <v>0</v>
      </c>
      <c r="U7" s="27">
        <v>20</v>
      </c>
      <c r="V7" s="27">
        <v>1.5</v>
      </c>
      <c r="W7" s="27">
        <v>28</v>
      </c>
      <c r="X7" s="27">
        <v>0</v>
      </c>
      <c r="Y7" s="27">
        <v>0</v>
      </c>
      <c r="Z7" s="27">
        <v>3</v>
      </c>
      <c r="AA7" s="27">
        <v>0</v>
      </c>
      <c r="AB7" s="27">
        <v>64.5</v>
      </c>
      <c r="AC7" s="27" t="s">
        <v>3584</v>
      </c>
    </row>
    <row r="8" spans="1:29" x14ac:dyDescent="0.25">
      <c r="A8" t="s">
        <v>3436</v>
      </c>
      <c r="B8" t="s">
        <v>3437</v>
      </c>
      <c r="C8">
        <v>300</v>
      </c>
      <c r="D8">
        <v>300</v>
      </c>
      <c r="G8">
        <v>3.5</v>
      </c>
      <c r="H8">
        <v>2</v>
      </c>
      <c r="I8">
        <v>0.7</v>
      </c>
      <c r="J8">
        <v>0.7</v>
      </c>
      <c r="L8" s="9">
        <v>3.5</v>
      </c>
      <c r="M8" s="9">
        <v>0.7</v>
      </c>
      <c r="P8" t="s">
        <v>3444</v>
      </c>
      <c r="Q8">
        <v>300</v>
      </c>
      <c r="R8">
        <v>100</v>
      </c>
      <c r="S8" s="27">
        <v>10</v>
      </c>
      <c r="T8" s="27">
        <v>3</v>
      </c>
      <c r="U8" s="27">
        <v>20</v>
      </c>
      <c r="V8" s="27">
        <v>0</v>
      </c>
      <c r="W8" s="27">
        <v>28</v>
      </c>
      <c r="X8" s="27">
        <v>2</v>
      </c>
      <c r="Y8" s="27">
        <v>0</v>
      </c>
      <c r="Z8" s="27">
        <v>1</v>
      </c>
      <c r="AA8" s="27">
        <v>0</v>
      </c>
      <c r="AB8" s="27">
        <v>64</v>
      </c>
      <c r="AC8" s="27" t="s">
        <v>3584</v>
      </c>
    </row>
    <row r="9" spans="1:29" x14ac:dyDescent="0.25">
      <c r="B9" t="s">
        <v>3438</v>
      </c>
      <c r="C9">
        <v>0</v>
      </c>
      <c r="D9">
        <v>0</v>
      </c>
      <c r="G9">
        <v>4</v>
      </c>
      <c r="H9">
        <v>7</v>
      </c>
      <c r="I9">
        <v>2.2999999999999998</v>
      </c>
      <c r="J9">
        <v>2.2999999999999998</v>
      </c>
      <c r="L9" s="10">
        <v>4</v>
      </c>
      <c r="M9" s="10">
        <v>2.2999999999999998</v>
      </c>
      <c r="S9" s="27">
        <v>10</v>
      </c>
      <c r="T9" s="27">
        <v>0</v>
      </c>
      <c r="U9" s="27">
        <v>20</v>
      </c>
      <c r="V9" s="27">
        <v>0.5</v>
      </c>
      <c r="W9" s="27">
        <v>28</v>
      </c>
      <c r="X9" s="27">
        <v>0</v>
      </c>
      <c r="Y9" s="27">
        <v>0</v>
      </c>
      <c r="Z9" s="27">
        <v>3.5</v>
      </c>
      <c r="AA9" s="27">
        <v>0</v>
      </c>
      <c r="AB9" s="27">
        <v>62</v>
      </c>
      <c r="AC9" s="27" t="s">
        <v>3584</v>
      </c>
    </row>
    <row r="10" spans="1:29" x14ac:dyDescent="0.25">
      <c r="A10" s="1" t="s">
        <v>3454</v>
      </c>
      <c r="B10" s="1"/>
      <c r="C10" s="1">
        <v>2.11</v>
      </c>
      <c r="D10" s="1">
        <v>2.66</v>
      </c>
      <c r="G10">
        <v>5.5</v>
      </c>
      <c r="H10">
        <v>3</v>
      </c>
      <c r="I10">
        <v>1</v>
      </c>
      <c r="J10">
        <v>1</v>
      </c>
      <c r="L10" s="9">
        <v>5.5</v>
      </c>
      <c r="M10" s="9">
        <v>1</v>
      </c>
      <c r="S10" s="27">
        <v>0</v>
      </c>
      <c r="T10" s="27">
        <v>0</v>
      </c>
      <c r="U10" s="27">
        <v>28</v>
      </c>
      <c r="V10" s="27">
        <v>2.5</v>
      </c>
      <c r="W10" s="27">
        <v>28</v>
      </c>
      <c r="X10" s="27">
        <v>0</v>
      </c>
      <c r="Y10" s="27">
        <v>0</v>
      </c>
      <c r="Z10" s="27">
        <v>3</v>
      </c>
      <c r="AA10" s="27">
        <v>0</v>
      </c>
      <c r="AB10" s="27">
        <v>61.5</v>
      </c>
      <c r="AC10" s="27" t="s">
        <v>3584</v>
      </c>
    </row>
    <row r="11" spans="1:29" x14ac:dyDescent="0.25">
      <c r="A11" t="s">
        <v>3455</v>
      </c>
      <c r="C11">
        <v>2</v>
      </c>
      <c r="D11">
        <v>3</v>
      </c>
      <c r="G11">
        <v>6</v>
      </c>
      <c r="H11">
        <v>5</v>
      </c>
      <c r="I11">
        <v>1.7</v>
      </c>
      <c r="J11">
        <v>1.7</v>
      </c>
      <c r="L11" s="10">
        <v>6</v>
      </c>
      <c r="M11" s="10">
        <v>1.7</v>
      </c>
      <c r="S11" s="27">
        <v>12</v>
      </c>
      <c r="T11" s="27">
        <v>0</v>
      </c>
      <c r="U11" s="27">
        <v>8</v>
      </c>
      <c r="V11" s="27">
        <v>1.5</v>
      </c>
      <c r="W11" s="27">
        <v>36</v>
      </c>
      <c r="X11" s="27">
        <v>0</v>
      </c>
      <c r="Y11" s="27">
        <v>0</v>
      </c>
      <c r="Z11" s="27">
        <v>3</v>
      </c>
      <c r="AA11" s="27">
        <v>0</v>
      </c>
      <c r="AB11" s="27">
        <v>60.5</v>
      </c>
      <c r="AC11" s="27" t="s">
        <v>3584</v>
      </c>
    </row>
    <row r="12" spans="1:29" x14ac:dyDescent="0.25">
      <c r="A12" t="s">
        <v>3456</v>
      </c>
      <c r="C12">
        <v>0</v>
      </c>
      <c r="D12">
        <v>0</v>
      </c>
      <c r="G12">
        <v>7</v>
      </c>
      <c r="H12">
        <v>2</v>
      </c>
      <c r="I12">
        <v>0.7</v>
      </c>
      <c r="J12">
        <v>0.7</v>
      </c>
      <c r="L12" s="9">
        <v>7</v>
      </c>
      <c r="M12" s="9">
        <v>0.7</v>
      </c>
      <c r="S12" s="27">
        <v>10</v>
      </c>
      <c r="T12" s="27">
        <v>0</v>
      </c>
      <c r="U12" s="27">
        <v>20</v>
      </c>
      <c r="V12" s="27">
        <v>2</v>
      </c>
      <c r="W12" s="27">
        <v>28</v>
      </c>
      <c r="X12" s="27">
        <v>0</v>
      </c>
      <c r="Y12" s="27">
        <v>0</v>
      </c>
      <c r="Z12" s="27">
        <v>0</v>
      </c>
      <c r="AA12" s="27">
        <v>0</v>
      </c>
      <c r="AB12" s="27">
        <v>60</v>
      </c>
      <c r="AC12" s="27" t="s">
        <v>3584</v>
      </c>
    </row>
    <row r="13" spans="1:29" x14ac:dyDescent="0.25">
      <c r="A13" t="s">
        <v>3457</v>
      </c>
      <c r="C13">
        <v>8</v>
      </c>
      <c r="D13">
        <v>7</v>
      </c>
      <c r="G13">
        <v>7.5</v>
      </c>
      <c r="H13">
        <v>2</v>
      </c>
      <c r="I13">
        <v>0.7</v>
      </c>
      <c r="J13">
        <v>0.7</v>
      </c>
      <c r="L13" s="10">
        <v>7.5</v>
      </c>
      <c r="M13" s="10">
        <v>0.7</v>
      </c>
      <c r="S13" s="27">
        <v>2</v>
      </c>
      <c r="T13" s="27">
        <v>0</v>
      </c>
      <c r="U13" s="27">
        <v>24</v>
      </c>
      <c r="V13" s="27">
        <v>2.5</v>
      </c>
      <c r="W13" s="27">
        <v>28</v>
      </c>
      <c r="X13" s="27">
        <v>0</v>
      </c>
      <c r="Y13" s="27">
        <v>0</v>
      </c>
      <c r="Z13" s="27">
        <v>3.5</v>
      </c>
      <c r="AA13" s="27">
        <v>0</v>
      </c>
      <c r="AB13" s="27">
        <v>60</v>
      </c>
      <c r="AC13" s="27" t="s">
        <v>3584</v>
      </c>
    </row>
    <row r="14" spans="1:29" x14ac:dyDescent="0.25">
      <c r="A14" t="s">
        <v>3496</v>
      </c>
      <c r="C14">
        <v>633</v>
      </c>
      <c r="D14">
        <v>797</v>
      </c>
      <c r="G14">
        <v>8</v>
      </c>
      <c r="H14">
        <v>4</v>
      </c>
      <c r="I14">
        <v>1.3</v>
      </c>
      <c r="J14">
        <v>1.3</v>
      </c>
      <c r="L14" s="9">
        <v>8</v>
      </c>
      <c r="M14" s="9">
        <v>1.3</v>
      </c>
      <c r="S14" s="27">
        <v>10</v>
      </c>
      <c r="T14" s="27">
        <v>0</v>
      </c>
      <c r="U14" s="27">
        <v>16</v>
      </c>
      <c r="V14" s="27">
        <v>1</v>
      </c>
      <c r="W14" s="27">
        <v>28</v>
      </c>
      <c r="X14" s="27">
        <v>0</v>
      </c>
      <c r="Y14" s="27">
        <v>0</v>
      </c>
      <c r="Z14" s="27">
        <v>3</v>
      </c>
      <c r="AA14" s="27">
        <v>0</v>
      </c>
      <c r="AB14" s="27">
        <v>58</v>
      </c>
      <c r="AC14" s="27" t="s">
        <v>3584</v>
      </c>
    </row>
    <row r="15" spans="1:29" x14ac:dyDescent="0.25">
      <c r="G15">
        <v>8.5</v>
      </c>
      <c r="H15">
        <v>1</v>
      </c>
      <c r="I15">
        <v>0.3</v>
      </c>
      <c r="J15">
        <v>0.3</v>
      </c>
      <c r="L15" s="10">
        <v>8.5</v>
      </c>
      <c r="M15" s="10">
        <v>0.3</v>
      </c>
      <c r="S15" s="27">
        <v>12</v>
      </c>
      <c r="T15" s="27">
        <v>0</v>
      </c>
      <c r="U15" s="27">
        <v>12</v>
      </c>
      <c r="V15" s="27">
        <v>1</v>
      </c>
      <c r="W15" s="27">
        <v>28</v>
      </c>
      <c r="X15" s="27">
        <v>0</v>
      </c>
      <c r="Y15" s="27">
        <v>0</v>
      </c>
      <c r="Z15" s="27">
        <v>3.5</v>
      </c>
      <c r="AA15" s="27">
        <v>0</v>
      </c>
      <c r="AB15" s="27">
        <v>56.5</v>
      </c>
      <c r="AC15" s="27" t="s">
        <v>3584</v>
      </c>
    </row>
    <row r="16" spans="1:29" x14ac:dyDescent="0.25">
      <c r="G16">
        <v>9</v>
      </c>
      <c r="H16">
        <v>1</v>
      </c>
      <c r="I16">
        <v>0.3</v>
      </c>
      <c r="J16">
        <v>0.3</v>
      </c>
      <c r="L16" s="9">
        <v>9</v>
      </c>
      <c r="M16" s="9">
        <v>0.3</v>
      </c>
      <c r="S16" s="27">
        <v>2</v>
      </c>
      <c r="T16" s="27">
        <v>0</v>
      </c>
      <c r="U16" s="27">
        <v>20</v>
      </c>
      <c r="V16" s="27">
        <v>2</v>
      </c>
      <c r="W16" s="27">
        <v>28</v>
      </c>
      <c r="X16" s="27">
        <v>0</v>
      </c>
      <c r="Y16" s="27">
        <v>0</v>
      </c>
      <c r="Z16" s="27">
        <v>3.5</v>
      </c>
      <c r="AA16" s="27">
        <v>0</v>
      </c>
      <c r="AB16" s="27">
        <v>55.5</v>
      </c>
      <c r="AC16" s="27" t="s">
        <v>3584</v>
      </c>
    </row>
    <row r="17" spans="1:29" x14ac:dyDescent="0.25">
      <c r="A17" s="1" t="s">
        <v>3595</v>
      </c>
      <c r="G17">
        <v>9.5</v>
      </c>
      <c r="H17">
        <v>3</v>
      </c>
      <c r="I17">
        <v>1</v>
      </c>
      <c r="J17">
        <v>1</v>
      </c>
      <c r="L17" s="10">
        <v>9.5</v>
      </c>
      <c r="M17" s="10">
        <v>1</v>
      </c>
      <c r="S17" s="27">
        <v>2</v>
      </c>
      <c r="T17" s="27">
        <v>0</v>
      </c>
      <c r="U17" s="27">
        <v>20</v>
      </c>
      <c r="V17" s="27">
        <v>2</v>
      </c>
      <c r="W17" s="27">
        <v>28</v>
      </c>
      <c r="X17" s="27">
        <v>0</v>
      </c>
      <c r="Y17" s="27">
        <v>0</v>
      </c>
      <c r="Z17" s="27">
        <v>3.5</v>
      </c>
      <c r="AA17" s="27">
        <v>0</v>
      </c>
      <c r="AB17" s="27">
        <v>55.5</v>
      </c>
      <c r="AC17" s="27" t="s">
        <v>3584</v>
      </c>
    </row>
    <row r="18" spans="1:29" x14ac:dyDescent="0.25">
      <c r="A18" t="s">
        <v>3439</v>
      </c>
      <c r="B18" t="s">
        <v>3602</v>
      </c>
      <c r="C18" t="s">
        <v>3441</v>
      </c>
      <c r="D18" t="s">
        <v>3442</v>
      </c>
      <c r="G18">
        <v>10</v>
      </c>
      <c r="H18">
        <v>6</v>
      </c>
      <c r="I18">
        <v>2</v>
      </c>
      <c r="J18">
        <v>2</v>
      </c>
      <c r="L18" s="9">
        <v>10</v>
      </c>
      <c r="M18" s="9">
        <v>2</v>
      </c>
      <c r="S18" s="27">
        <v>8</v>
      </c>
      <c r="T18" s="27">
        <v>0</v>
      </c>
      <c r="U18" s="27">
        <v>20</v>
      </c>
      <c r="V18" s="27">
        <v>0.5</v>
      </c>
      <c r="W18" s="27">
        <v>20</v>
      </c>
      <c r="X18" s="27">
        <v>2</v>
      </c>
      <c r="Y18" s="27">
        <v>0</v>
      </c>
      <c r="Z18" s="27">
        <v>3.5</v>
      </c>
      <c r="AA18" s="27">
        <v>0</v>
      </c>
      <c r="AB18" s="27">
        <v>54</v>
      </c>
      <c r="AC18" s="27" t="s">
        <v>3584</v>
      </c>
    </row>
    <row r="19" spans="1:29" x14ac:dyDescent="0.25">
      <c r="A19" t="s">
        <v>3437</v>
      </c>
      <c r="B19" t="s">
        <v>178</v>
      </c>
      <c r="C19">
        <v>90</v>
      </c>
      <c r="D19">
        <v>30</v>
      </c>
      <c r="G19">
        <v>10.5</v>
      </c>
      <c r="H19">
        <v>3</v>
      </c>
      <c r="I19">
        <v>1</v>
      </c>
      <c r="J19">
        <v>1</v>
      </c>
      <c r="L19" s="10">
        <v>10.5</v>
      </c>
      <c r="M19" s="10">
        <v>1</v>
      </c>
      <c r="S19" s="27">
        <v>6</v>
      </c>
      <c r="T19" s="27">
        <v>0</v>
      </c>
      <c r="U19" s="27">
        <v>16</v>
      </c>
      <c r="V19" s="27">
        <v>0</v>
      </c>
      <c r="W19" s="27">
        <v>28</v>
      </c>
      <c r="X19" s="27">
        <v>0</v>
      </c>
      <c r="Y19" s="27">
        <v>0</v>
      </c>
      <c r="Z19" s="27">
        <v>3.5</v>
      </c>
      <c r="AA19" s="27">
        <v>0</v>
      </c>
      <c r="AB19" s="27">
        <v>53.5</v>
      </c>
      <c r="AC19" s="27" t="s">
        <v>3584</v>
      </c>
    </row>
    <row r="20" spans="1:29" x14ac:dyDescent="0.25">
      <c r="B20" t="s">
        <v>182</v>
      </c>
      <c r="C20">
        <v>210</v>
      </c>
      <c r="D20">
        <v>70</v>
      </c>
      <c r="G20">
        <v>11</v>
      </c>
      <c r="H20">
        <v>1</v>
      </c>
      <c r="I20">
        <v>0.3</v>
      </c>
      <c r="J20">
        <v>0.3</v>
      </c>
      <c r="L20" s="9">
        <v>11</v>
      </c>
      <c r="M20" s="9">
        <v>0.3</v>
      </c>
      <c r="S20" s="27">
        <v>4</v>
      </c>
      <c r="T20" s="27">
        <v>0</v>
      </c>
      <c r="U20" s="27">
        <v>12</v>
      </c>
      <c r="V20" s="27">
        <v>2.5</v>
      </c>
      <c r="W20" s="27">
        <v>28</v>
      </c>
      <c r="X20" s="27">
        <v>0</v>
      </c>
      <c r="Y20" s="27">
        <v>0</v>
      </c>
      <c r="Z20" s="27">
        <v>3.5</v>
      </c>
      <c r="AA20" s="27">
        <v>0</v>
      </c>
      <c r="AB20" s="27">
        <v>50</v>
      </c>
      <c r="AC20" s="27" t="s">
        <v>3584</v>
      </c>
    </row>
    <row r="21" spans="1:29" x14ac:dyDescent="0.25">
      <c r="B21" s="1" t="s">
        <v>3444</v>
      </c>
      <c r="C21" s="1">
        <v>300</v>
      </c>
      <c r="D21" s="1">
        <v>100</v>
      </c>
      <c r="G21">
        <v>11.5</v>
      </c>
      <c r="H21">
        <v>2</v>
      </c>
      <c r="I21">
        <v>0.7</v>
      </c>
      <c r="J21">
        <v>0.7</v>
      </c>
      <c r="L21" s="10">
        <v>11.5</v>
      </c>
      <c r="M21" s="10">
        <v>0.7</v>
      </c>
      <c r="S21" s="27">
        <v>4</v>
      </c>
      <c r="T21" s="27">
        <v>0</v>
      </c>
      <c r="U21" s="27">
        <v>12</v>
      </c>
      <c r="V21" s="27">
        <v>1.5</v>
      </c>
      <c r="W21" s="27">
        <v>28</v>
      </c>
      <c r="X21" s="27">
        <v>0</v>
      </c>
      <c r="Y21" s="27">
        <v>0</v>
      </c>
      <c r="Z21" s="27">
        <v>3.5</v>
      </c>
      <c r="AA21" s="27">
        <v>0</v>
      </c>
      <c r="AB21" s="27">
        <v>49</v>
      </c>
      <c r="AC21" s="27" t="s">
        <v>3584</v>
      </c>
    </row>
    <row r="22" spans="1:29" x14ac:dyDescent="0.25">
      <c r="G22">
        <v>12</v>
      </c>
      <c r="H22">
        <v>3</v>
      </c>
      <c r="I22">
        <v>1</v>
      </c>
      <c r="J22">
        <v>1</v>
      </c>
      <c r="L22" s="9">
        <v>12</v>
      </c>
      <c r="M22" s="9">
        <v>1</v>
      </c>
      <c r="S22" s="27">
        <v>6</v>
      </c>
      <c r="T22" s="27">
        <v>0</v>
      </c>
      <c r="U22" s="27">
        <v>8</v>
      </c>
      <c r="V22" s="27">
        <v>2.5</v>
      </c>
      <c r="W22" s="27">
        <v>28</v>
      </c>
      <c r="X22" s="27">
        <v>0</v>
      </c>
      <c r="Y22" s="27">
        <v>0</v>
      </c>
      <c r="Z22" s="27">
        <v>3.5</v>
      </c>
      <c r="AA22" s="27">
        <v>0</v>
      </c>
      <c r="AB22" s="27">
        <v>48</v>
      </c>
      <c r="AC22" s="27" t="s">
        <v>3584</v>
      </c>
    </row>
    <row r="23" spans="1:29" x14ac:dyDescent="0.25">
      <c r="G23">
        <v>12.5</v>
      </c>
      <c r="H23">
        <v>1</v>
      </c>
      <c r="I23">
        <v>0.3</v>
      </c>
      <c r="J23">
        <v>0.3</v>
      </c>
      <c r="L23" s="10">
        <v>12.5</v>
      </c>
      <c r="M23" s="10">
        <v>0.3</v>
      </c>
      <c r="S23" s="27">
        <v>8</v>
      </c>
      <c r="T23" s="27">
        <v>3</v>
      </c>
      <c r="U23" s="27">
        <v>4</v>
      </c>
      <c r="V23" s="27">
        <v>2.5</v>
      </c>
      <c r="W23" s="27">
        <v>28</v>
      </c>
      <c r="X23" s="27">
        <v>0</v>
      </c>
      <c r="Y23" s="27">
        <v>0</v>
      </c>
      <c r="Z23" s="27">
        <v>2.5</v>
      </c>
      <c r="AA23" s="27">
        <v>0</v>
      </c>
      <c r="AB23" s="27">
        <v>48</v>
      </c>
      <c r="AC23" s="27" t="s">
        <v>3584</v>
      </c>
    </row>
    <row r="24" spans="1:29" x14ac:dyDescent="0.25">
      <c r="A24" s="1" t="s">
        <v>119</v>
      </c>
      <c r="G24">
        <v>13</v>
      </c>
      <c r="H24">
        <v>1</v>
      </c>
      <c r="I24">
        <v>0.3</v>
      </c>
      <c r="J24">
        <v>0.3</v>
      </c>
      <c r="L24" s="9">
        <v>13</v>
      </c>
      <c r="M24" s="9">
        <v>0.3</v>
      </c>
      <c r="S24" s="27">
        <v>6</v>
      </c>
      <c r="T24" s="27">
        <v>0</v>
      </c>
      <c r="U24" s="27">
        <v>12</v>
      </c>
      <c r="V24" s="27">
        <v>2</v>
      </c>
      <c r="W24" s="27">
        <v>28</v>
      </c>
      <c r="X24" s="27">
        <v>0</v>
      </c>
      <c r="Y24" s="27">
        <v>0</v>
      </c>
      <c r="Z24" s="27">
        <v>0</v>
      </c>
      <c r="AA24" s="27">
        <v>0</v>
      </c>
      <c r="AB24" s="27">
        <v>48</v>
      </c>
      <c r="AC24" s="27" t="s">
        <v>3584</v>
      </c>
    </row>
    <row r="25" spans="1:29" x14ac:dyDescent="0.25">
      <c r="A25" t="s">
        <v>3439</v>
      </c>
      <c r="B25" t="s">
        <v>3603</v>
      </c>
      <c r="C25" t="s">
        <v>3441</v>
      </c>
      <c r="D25" t="s">
        <v>3442</v>
      </c>
      <c r="G25">
        <v>13.5</v>
      </c>
      <c r="H25">
        <v>1</v>
      </c>
      <c r="I25">
        <v>0.3</v>
      </c>
      <c r="J25">
        <v>0.3</v>
      </c>
      <c r="L25" s="10">
        <v>13.5</v>
      </c>
      <c r="M25" s="10">
        <v>0.3</v>
      </c>
      <c r="S25" s="27">
        <v>4</v>
      </c>
      <c r="T25" s="27">
        <v>0</v>
      </c>
      <c r="U25" s="27">
        <v>12</v>
      </c>
      <c r="V25" s="27">
        <v>0.5</v>
      </c>
      <c r="W25" s="27">
        <v>28</v>
      </c>
      <c r="X25" s="27">
        <v>0</v>
      </c>
      <c r="Y25" s="27">
        <v>0</v>
      </c>
      <c r="Z25" s="27">
        <v>3.5</v>
      </c>
      <c r="AA25" s="27">
        <v>0</v>
      </c>
      <c r="AB25" s="27">
        <v>48</v>
      </c>
      <c r="AC25" s="27" t="s">
        <v>3584</v>
      </c>
    </row>
    <row r="26" spans="1:29" x14ac:dyDescent="0.25">
      <c r="A26" t="s">
        <v>3437</v>
      </c>
      <c r="B26" t="s">
        <v>3597</v>
      </c>
      <c r="C26">
        <v>99</v>
      </c>
      <c r="D26">
        <v>33</v>
      </c>
      <c r="G26">
        <v>14</v>
      </c>
      <c r="H26">
        <v>19</v>
      </c>
      <c r="I26">
        <v>6.3</v>
      </c>
      <c r="J26">
        <v>6.3</v>
      </c>
      <c r="L26" s="9">
        <v>14</v>
      </c>
      <c r="M26" s="9">
        <v>6.3</v>
      </c>
      <c r="S26" s="27">
        <v>6</v>
      </c>
      <c r="T26" s="27">
        <v>0</v>
      </c>
      <c r="U26" s="27">
        <v>8</v>
      </c>
      <c r="V26" s="27">
        <v>2</v>
      </c>
      <c r="W26" s="27">
        <v>28</v>
      </c>
      <c r="X26" s="27">
        <v>0</v>
      </c>
      <c r="Y26" s="27">
        <v>0</v>
      </c>
      <c r="Z26" s="27">
        <v>3.5</v>
      </c>
      <c r="AA26" s="27">
        <v>0</v>
      </c>
      <c r="AB26" s="27">
        <v>47.5</v>
      </c>
      <c r="AC26" s="27" t="s">
        <v>3584</v>
      </c>
    </row>
    <row r="27" spans="1:29" x14ac:dyDescent="0.25">
      <c r="B27" t="s">
        <v>3598</v>
      </c>
      <c r="C27">
        <v>119</v>
      </c>
      <c r="D27">
        <v>39.700000000000003</v>
      </c>
      <c r="G27">
        <v>14.5</v>
      </c>
      <c r="H27">
        <v>3</v>
      </c>
      <c r="I27">
        <v>1</v>
      </c>
      <c r="J27">
        <v>1</v>
      </c>
      <c r="L27" s="10">
        <v>14.5</v>
      </c>
      <c r="M27" s="10">
        <v>1</v>
      </c>
      <c r="S27" s="27">
        <v>4</v>
      </c>
      <c r="T27" s="27">
        <v>0</v>
      </c>
      <c r="U27" s="27">
        <v>12</v>
      </c>
      <c r="V27" s="27">
        <v>0</v>
      </c>
      <c r="W27" s="27">
        <v>28</v>
      </c>
      <c r="X27" s="27">
        <v>0</v>
      </c>
      <c r="Y27" s="27">
        <v>0</v>
      </c>
      <c r="Z27" s="27">
        <v>3.5</v>
      </c>
      <c r="AA27" s="27">
        <v>0</v>
      </c>
      <c r="AB27" s="27">
        <v>47.5</v>
      </c>
      <c r="AC27" s="27" t="s">
        <v>3584</v>
      </c>
    </row>
    <row r="28" spans="1:29" x14ac:dyDescent="0.25">
      <c r="B28" t="s">
        <v>3599</v>
      </c>
      <c r="C28">
        <v>76</v>
      </c>
      <c r="D28">
        <v>25.3</v>
      </c>
      <c r="G28">
        <v>15</v>
      </c>
      <c r="H28">
        <v>6</v>
      </c>
      <c r="I28">
        <v>2</v>
      </c>
      <c r="J28">
        <v>2</v>
      </c>
      <c r="L28" s="9">
        <v>15</v>
      </c>
      <c r="M28" s="9">
        <v>2</v>
      </c>
      <c r="S28" s="27">
        <v>6</v>
      </c>
      <c r="T28" s="27">
        <v>9</v>
      </c>
      <c r="U28" s="27">
        <v>4</v>
      </c>
      <c r="V28" s="27">
        <v>0.5</v>
      </c>
      <c r="W28" s="27">
        <v>24</v>
      </c>
      <c r="X28" s="27">
        <v>1</v>
      </c>
      <c r="Y28" s="27">
        <v>1</v>
      </c>
      <c r="Z28" s="27">
        <v>1.5</v>
      </c>
      <c r="AA28" s="27">
        <v>0</v>
      </c>
      <c r="AB28" s="27">
        <v>47</v>
      </c>
      <c r="AC28" s="27" t="s">
        <v>3584</v>
      </c>
    </row>
    <row r="29" spans="1:29" x14ac:dyDescent="0.25">
      <c r="B29" t="s">
        <v>3600</v>
      </c>
      <c r="C29">
        <v>4</v>
      </c>
      <c r="D29">
        <v>1.3</v>
      </c>
      <c r="G29">
        <v>15.5</v>
      </c>
      <c r="H29">
        <v>9</v>
      </c>
      <c r="I29">
        <v>3</v>
      </c>
      <c r="J29">
        <v>3</v>
      </c>
      <c r="L29" s="10">
        <v>15.5</v>
      </c>
      <c r="M29" s="10">
        <v>3</v>
      </c>
      <c r="S29" s="27">
        <v>2</v>
      </c>
      <c r="T29" s="27">
        <v>0</v>
      </c>
      <c r="U29" s="27">
        <v>16</v>
      </c>
      <c r="V29" s="27">
        <v>1</v>
      </c>
      <c r="W29" s="27">
        <v>24</v>
      </c>
      <c r="X29" s="27">
        <v>2</v>
      </c>
      <c r="Y29" s="27">
        <v>0</v>
      </c>
      <c r="Z29" s="27">
        <v>1</v>
      </c>
      <c r="AA29" s="27">
        <v>0</v>
      </c>
      <c r="AB29" s="27">
        <v>46</v>
      </c>
      <c r="AC29" s="27" t="s">
        <v>3584</v>
      </c>
    </row>
    <row r="30" spans="1:29" x14ac:dyDescent="0.25">
      <c r="B30" t="s">
        <v>3601</v>
      </c>
      <c r="C30">
        <v>2</v>
      </c>
      <c r="D30">
        <v>0.7</v>
      </c>
      <c r="G30">
        <v>16</v>
      </c>
      <c r="H30">
        <v>6</v>
      </c>
      <c r="I30">
        <v>2</v>
      </c>
      <c r="J30">
        <v>2</v>
      </c>
      <c r="L30" s="9">
        <v>16</v>
      </c>
      <c r="M30" s="9">
        <v>2</v>
      </c>
      <c r="S30" s="27">
        <v>10</v>
      </c>
      <c r="T30" s="27">
        <v>0</v>
      </c>
      <c r="U30" s="27">
        <v>8</v>
      </c>
      <c r="V30" s="27">
        <v>0.5</v>
      </c>
      <c r="W30" s="27">
        <v>24</v>
      </c>
      <c r="X30" s="27">
        <v>0</v>
      </c>
      <c r="Y30" s="27">
        <v>0</v>
      </c>
      <c r="Z30" s="27">
        <v>3.5</v>
      </c>
      <c r="AA30" s="27">
        <v>0</v>
      </c>
      <c r="AB30" s="27">
        <v>46</v>
      </c>
      <c r="AC30" s="27" t="s">
        <v>3584</v>
      </c>
    </row>
    <row r="31" spans="1:29" x14ac:dyDescent="0.25">
      <c r="B31" s="1" t="s">
        <v>3444</v>
      </c>
      <c r="C31" s="1">
        <v>300</v>
      </c>
      <c r="D31" s="1">
        <v>100</v>
      </c>
      <c r="G31">
        <v>16.5</v>
      </c>
      <c r="H31">
        <v>1</v>
      </c>
      <c r="I31">
        <v>0.3</v>
      </c>
      <c r="J31">
        <v>0.3</v>
      </c>
      <c r="L31" s="10">
        <v>16.5</v>
      </c>
      <c r="M31" s="10">
        <v>0.3</v>
      </c>
      <c r="S31" s="27">
        <v>10</v>
      </c>
      <c r="T31" s="27">
        <v>0</v>
      </c>
      <c r="U31" s="27">
        <v>12</v>
      </c>
      <c r="V31" s="27">
        <v>0.5</v>
      </c>
      <c r="W31" s="27">
        <v>20</v>
      </c>
      <c r="X31" s="27">
        <v>0</v>
      </c>
      <c r="Y31" s="27">
        <v>0</v>
      </c>
      <c r="Z31" s="27">
        <v>3.5</v>
      </c>
      <c r="AA31" s="27">
        <v>0</v>
      </c>
      <c r="AB31" s="27">
        <v>46</v>
      </c>
      <c r="AC31" s="27" t="s">
        <v>3584</v>
      </c>
    </row>
    <row r="32" spans="1:29" x14ac:dyDescent="0.25">
      <c r="G32">
        <v>17</v>
      </c>
      <c r="H32">
        <v>2</v>
      </c>
      <c r="I32">
        <v>0.7</v>
      </c>
      <c r="J32">
        <v>0.7</v>
      </c>
      <c r="L32" s="9">
        <v>17</v>
      </c>
      <c r="M32" s="9">
        <v>0.7</v>
      </c>
      <c r="S32" s="27">
        <v>6</v>
      </c>
      <c r="T32" s="27">
        <v>0</v>
      </c>
      <c r="U32" s="27">
        <v>8</v>
      </c>
      <c r="V32" s="27">
        <v>0.5</v>
      </c>
      <c r="W32" s="27">
        <v>28</v>
      </c>
      <c r="X32" s="27">
        <v>0</v>
      </c>
      <c r="Y32" s="27">
        <v>0</v>
      </c>
      <c r="Z32" s="27">
        <v>3</v>
      </c>
      <c r="AA32" s="27">
        <v>0</v>
      </c>
      <c r="AB32" s="27">
        <v>45.5</v>
      </c>
      <c r="AC32" s="27" t="s">
        <v>3584</v>
      </c>
    </row>
    <row r="33" spans="7:29" x14ac:dyDescent="0.25">
      <c r="G33">
        <v>17.5</v>
      </c>
      <c r="H33">
        <v>3</v>
      </c>
      <c r="I33">
        <v>1</v>
      </c>
      <c r="J33">
        <v>1</v>
      </c>
      <c r="L33" s="10">
        <v>17.5</v>
      </c>
      <c r="M33" s="10">
        <v>1</v>
      </c>
      <c r="S33" s="27">
        <v>4</v>
      </c>
      <c r="T33" s="27">
        <v>0</v>
      </c>
      <c r="U33" s="27">
        <v>12</v>
      </c>
      <c r="V33" s="27">
        <v>0</v>
      </c>
      <c r="W33" s="27">
        <v>24</v>
      </c>
      <c r="X33" s="27">
        <v>1</v>
      </c>
      <c r="Y33" s="27">
        <v>1</v>
      </c>
      <c r="Z33" s="27">
        <v>3.5</v>
      </c>
      <c r="AA33" s="27">
        <v>0</v>
      </c>
      <c r="AB33" s="27">
        <v>45.5</v>
      </c>
      <c r="AC33" s="27" t="s">
        <v>3584</v>
      </c>
    </row>
    <row r="34" spans="7:29" x14ac:dyDescent="0.25">
      <c r="G34">
        <v>18</v>
      </c>
      <c r="H34">
        <v>10</v>
      </c>
      <c r="I34">
        <v>3.3</v>
      </c>
      <c r="J34">
        <v>3.3</v>
      </c>
      <c r="L34" s="9">
        <v>18</v>
      </c>
      <c r="M34" s="9">
        <v>3.3</v>
      </c>
      <c r="S34" s="27">
        <v>4</v>
      </c>
      <c r="T34" s="27">
        <v>0</v>
      </c>
      <c r="U34" s="27">
        <v>8</v>
      </c>
      <c r="V34" s="27">
        <v>1.5</v>
      </c>
      <c r="W34" s="27">
        <v>28</v>
      </c>
      <c r="X34" s="27">
        <v>0</v>
      </c>
      <c r="Y34" s="27">
        <v>0</v>
      </c>
      <c r="Z34" s="27">
        <v>3.5</v>
      </c>
      <c r="AA34" s="27">
        <v>0</v>
      </c>
      <c r="AB34" s="27">
        <v>45</v>
      </c>
      <c r="AC34" s="27" t="s">
        <v>3584</v>
      </c>
    </row>
    <row r="35" spans="7:29" x14ac:dyDescent="0.25">
      <c r="G35">
        <v>18.5</v>
      </c>
      <c r="H35">
        <v>5</v>
      </c>
      <c r="I35">
        <v>1.7</v>
      </c>
      <c r="J35">
        <v>1.7</v>
      </c>
      <c r="L35" s="10">
        <v>18.5</v>
      </c>
      <c r="M35" s="10">
        <v>1.7</v>
      </c>
      <c r="S35" s="27">
        <v>12</v>
      </c>
      <c r="T35" s="27">
        <v>0</v>
      </c>
      <c r="U35" s="27">
        <v>0</v>
      </c>
      <c r="V35" s="27">
        <v>2</v>
      </c>
      <c r="W35" s="27">
        <v>28</v>
      </c>
      <c r="X35" s="27">
        <v>0</v>
      </c>
      <c r="Y35" s="27">
        <v>0</v>
      </c>
      <c r="Z35" s="27">
        <v>3</v>
      </c>
      <c r="AA35" s="27">
        <v>0</v>
      </c>
      <c r="AB35" s="27">
        <v>45</v>
      </c>
      <c r="AC35" s="27" t="s">
        <v>3584</v>
      </c>
    </row>
    <row r="36" spans="7:29" x14ac:dyDescent="0.25">
      <c r="G36">
        <v>19</v>
      </c>
      <c r="H36">
        <v>2</v>
      </c>
      <c r="I36">
        <v>0.7</v>
      </c>
      <c r="J36">
        <v>0.7</v>
      </c>
      <c r="L36" s="9">
        <v>19</v>
      </c>
      <c r="M36" s="9">
        <v>0.7</v>
      </c>
      <c r="S36" s="27">
        <v>2</v>
      </c>
      <c r="T36" s="27">
        <v>0</v>
      </c>
      <c r="U36" s="27">
        <v>12</v>
      </c>
      <c r="V36" s="27">
        <v>3.5</v>
      </c>
      <c r="W36" s="27">
        <v>24</v>
      </c>
      <c r="X36" s="27">
        <v>0</v>
      </c>
      <c r="Y36" s="27">
        <v>0</v>
      </c>
      <c r="Z36" s="27">
        <v>3</v>
      </c>
      <c r="AA36" s="27">
        <v>0</v>
      </c>
      <c r="AB36" s="27">
        <v>44.5</v>
      </c>
      <c r="AC36" s="27" t="s">
        <v>3584</v>
      </c>
    </row>
    <row r="37" spans="7:29" x14ac:dyDescent="0.25">
      <c r="G37">
        <v>19.5</v>
      </c>
      <c r="H37">
        <v>4</v>
      </c>
      <c r="I37">
        <v>1.3</v>
      </c>
      <c r="J37">
        <v>1.3</v>
      </c>
      <c r="L37" s="10">
        <v>19.5</v>
      </c>
      <c r="M37" s="10">
        <v>1.3</v>
      </c>
      <c r="S37" s="27">
        <v>8</v>
      </c>
      <c r="T37" s="27">
        <v>0</v>
      </c>
      <c r="U37" s="27">
        <v>4</v>
      </c>
      <c r="V37" s="27">
        <v>1.5</v>
      </c>
      <c r="W37" s="27">
        <v>28</v>
      </c>
      <c r="X37" s="27">
        <v>0</v>
      </c>
      <c r="Y37" s="27">
        <v>0</v>
      </c>
      <c r="Z37" s="27">
        <v>3</v>
      </c>
      <c r="AA37" s="27">
        <v>0</v>
      </c>
      <c r="AB37" s="27">
        <v>44.5</v>
      </c>
      <c r="AC37" s="27" t="s">
        <v>3584</v>
      </c>
    </row>
    <row r="38" spans="7:29" x14ac:dyDescent="0.25">
      <c r="G38">
        <v>20</v>
      </c>
      <c r="H38">
        <v>3</v>
      </c>
      <c r="I38">
        <v>1</v>
      </c>
      <c r="J38">
        <v>1</v>
      </c>
      <c r="L38" s="9">
        <v>20</v>
      </c>
      <c r="M38" s="9">
        <v>1</v>
      </c>
      <c r="S38" s="27">
        <v>14</v>
      </c>
      <c r="T38" s="27">
        <v>0</v>
      </c>
      <c r="U38" s="27">
        <v>4</v>
      </c>
      <c r="V38" s="27">
        <v>0</v>
      </c>
      <c r="W38" s="27">
        <v>24</v>
      </c>
      <c r="X38" s="27">
        <v>0</v>
      </c>
      <c r="Y38" s="27">
        <v>0</v>
      </c>
      <c r="Z38" s="27">
        <v>2</v>
      </c>
      <c r="AA38" s="27">
        <v>0</v>
      </c>
      <c r="AB38" s="27">
        <v>44</v>
      </c>
      <c r="AC38" s="27" t="s">
        <v>3584</v>
      </c>
    </row>
    <row r="39" spans="7:29" x14ac:dyDescent="0.25">
      <c r="G39">
        <v>20.5</v>
      </c>
      <c r="H39">
        <v>2</v>
      </c>
      <c r="I39">
        <v>0.7</v>
      </c>
      <c r="J39">
        <v>0.7</v>
      </c>
      <c r="L39" s="10">
        <v>20.5</v>
      </c>
      <c r="M39" s="10">
        <v>0.7</v>
      </c>
      <c r="S39" s="27">
        <v>6</v>
      </c>
      <c r="T39" s="27">
        <v>0</v>
      </c>
      <c r="U39" s="27">
        <v>4</v>
      </c>
      <c r="V39" s="27">
        <v>2</v>
      </c>
      <c r="W39" s="27">
        <v>28</v>
      </c>
      <c r="X39" s="27">
        <v>0</v>
      </c>
      <c r="Y39" s="27">
        <v>0</v>
      </c>
      <c r="Z39" s="27">
        <v>3.5</v>
      </c>
      <c r="AA39" s="27">
        <v>0</v>
      </c>
      <c r="AB39" s="27">
        <v>43.5</v>
      </c>
      <c r="AC39" s="27" t="s">
        <v>3584</v>
      </c>
    </row>
    <row r="40" spans="7:29" x14ac:dyDescent="0.25">
      <c r="G40">
        <v>21</v>
      </c>
      <c r="H40">
        <v>2</v>
      </c>
      <c r="I40">
        <v>0.7</v>
      </c>
      <c r="J40">
        <v>0.7</v>
      </c>
      <c r="L40" s="9">
        <v>21</v>
      </c>
      <c r="M40" s="9">
        <v>0.7</v>
      </c>
      <c r="S40" s="27">
        <v>2</v>
      </c>
      <c r="T40" s="27">
        <v>0</v>
      </c>
      <c r="U40" s="27">
        <v>8</v>
      </c>
      <c r="V40" s="27">
        <v>2</v>
      </c>
      <c r="W40" s="27">
        <v>28</v>
      </c>
      <c r="X40" s="27">
        <v>0</v>
      </c>
      <c r="Y40" s="27">
        <v>0</v>
      </c>
      <c r="Z40" s="27">
        <v>3.5</v>
      </c>
      <c r="AA40" s="27">
        <v>0</v>
      </c>
      <c r="AB40" s="27">
        <v>43.5</v>
      </c>
      <c r="AC40" s="27" t="s">
        <v>3584</v>
      </c>
    </row>
    <row r="41" spans="7:29" x14ac:dyDescent="0.25">
      <c r="G41">
        <v>21.5</v>
      </c>
      <c r="H41">
        <v>3</v>
      </c>
      <c r="I41">
        <v>1</v>
      </c>
      <c r="J41">
        <v>1</v>
      </c>
      <c r="L41" s="10">
        <v>21.5</v>
      </c>
      <c r="M41" s="10">
        <v>1</v>
      </c>
      <c r="S41" s="27">
        <v>2</v>
      </c>
      <c r="T41" s="27">
        <v>0</v>
      </c>
      <c r="U41" s="27">
        <v>8</v>
      </c>
      <c r="V41" s="27">
        <v>2.5</v>
      </c>
      <c r="W41" s="27">
        <v>28</v>
      </c>
      <c r="X41" s="27">
        <v>0</v>
      </c>
      <c r="Y41" s="27">
        <v>0</v>
      </c>
      <c r="Z41" s="27">
        <v>3</v>
      </c>
      <c r="AA41" s="27">
        <v>0</v>
      </c>
      <c r="AB41" s="27">
        <v>43.5</v>
      </c>
      <c r="AC41" s="27" t="s">
        <v>3584</v>
      </c>
    </row>
    <row r="42" spans="7:29" x14ac:dyDescent="0.25">
      <c r="G42">
        <v>22</v>
      </c>
      <c r="H42">
        <v>6</v>
      </c>
      <c r="I42">
        <v>2</v>
      </c>
      <c r="J42">
        <v>2</v>
      </c>
      <c r="L42" s="9">
        <v>22</v>
      </c>
      <c r="M42" s="9">
        <v>2</v>
      </c>
      <c r="S42" s="27">
        <v>12</v>
      </c>
      <c r="T42" s="27">
        <v>0</v>
      </c>
      <c r="U42" s="27">
        <v>12</v>
      </c>
      <c r="V42" s="27">
        <v>0.5</v>
      </c>
      <c r="W42" s="27">
        <v>16</v>
      </c>
      <c r="X42" s="27">
        <v>0</v>
      </c>
      <c r="Y42" s="27">
        <v>0</v>
      </c>
      <c r="Z42" s="27">
        <v>3</v>
      </c>
      <c r="AA42" s="27">
        <v>0</v>
      </c>
      <c r="AB42" s="27">
        <v>43.5</v>
      </c>
      <c r="AC42" s="27" t="s">
        <v>3584</v>
      </c>
    </row>
    <row r="43" spans="7:29" x14ac:dyDescent="0.25">
      <c r="G43">
        <v>22.5</v>
      </c>
      <c r="H43">
        <v>4</v>
      </c>
      <c r="I43">
        <v>1.3</v>
      </c>
      <c r="J43">
        <v>1.3</v>
      </c>
      <c r="L43" s="10">
        <v>22.5</v>
      </c>
      <c r="M43" s="10">
        <v>1.3</v>
      </c>
      <c r="S43" s="27">
        <v>14</v>
      </c>
      <c r="T43" s="27">
        <v>0</v>
      </c>
      <c r="U43" s="27">
        <v>4</v>
      </c>
      <c r="V43" s="27">
        <v>0</v>
      </c>
      <c r="W43" s="27">
        <v>24</v>
      </c>
      <c r="X43" s="27">
        <v>0</v>
      </c>
      <c r="Y43" s="27">
        <v>0</v>
      </c>
      <c r="Z43" s="27">
        <v>1.5</v>
      </c>
      <c r="AA43" s="27">
        <v>0</v>
      </c>
      <c r="AB43" s="27">
        <v>43.5</v>
      </c>
      <c r="AC43" s="27" t="s">
        <v>3584</v>
      </c>
    </row>
    <row r="44" spans="7:29" x14ac:dyDescent="0.25">
      <c r="G44">
        <v>23</v>
      </c>
      <c r="H44">
        <v>2</v>
      </c>
      <c r="I44">
        <v>0.7</v>
      </c>
      <c r="J44">
        <v>0.7</v>
      </c>
      <c r="L44" s="9">
        <v>23</v>
      </c>
      <c r="M44" s="9">
        <v>0.7</v>
      </c>
      <c r="S44" s="27">
        <v>12</v>
      </c>
      <c r="T44" s="27">
        <v>0</v>
      </c>
      <c r="U44" s="27">
        <v>8</v>
      </c>
      <c r="V44" s="27">
        <v>1.5</v>
      </c>
      <c r="W44" s="27">
        <v>16</v>
      </c>
      <c r="X44" s="27">
        <v>1</v>
      </c>
      <c r="Y44" s="27">
        <v>2</v>
      </c>
      <c r="Z44" s="27">
        <v>2.5</v>
      </c>
      <c r="AA44" s="27">
        <v>0</v>
      </c>
      <c r="AB44" s="27">
        <v>43</v>
      </c>
      <c r="AC44" s="27" t="s">
        <v>3584</v>
      </c>
    </row>
    <row r="45" spans="7:29" x14ac:dyDescent="0.25">
      <c r="G45">
        <v>23.5</v>
      </c>
      <c r="H45">
        <v>4</v>
      </c>
      <c r="I45">
        <v>1.3</v>
      </c>
      <c r="J45">
        <v>1.3</v>
      </c>
      <c r="L45" s="10">
        <v>23.5</v>
      </c>
      <c r="M45" s="10">
        <v>1.3</v>
      </c>
      <c r="S45" s="27">
        <v>8</v>
      </c>
      <c r="T45" s="27">
        <v>0</v>
      </c>
      <c r="U45" s="27">
        <v>12</v>
      </c>
      <c r="V45" s="27">
        <v>3</v>
      </c>
      <c r="W45" s="27">
        <v>16</v>
      </c>
      <c r="X45" s="27">
        <v>0</v>
      </c>
      <c r="Y45" s="27">
        <v>0</v>
      </c>
      <c r="Z45" s="27">
        <v>3.5</v>
      </c>
      <c r="AA45" s="27">
        <v>0</v>
      </c>
      <c r="AB45" s="27">
        <v>42.5</v>
      </c>
      <c r="AC45" s="27" t="s">
        <v>3584</v>
      </c>
    </row>
    <row r="46" spans="7:29" x14ac:dyDescent="0.25">
      <c r="G46">
        <v>24</v>
      </c>
      <c r="H46">
        <v>4</v>
      </c>
      <c r="I46">
        <v>1.3</v>
      </c>
      <c r="J46">
        <v>1.3</v>
      </c>
      <c r="L46" s="9">
        <v>24</v>
      </c>
      <c r="M46" s="9">
        <v>1.3</v>
      </c>
      <c r="S46" s="27">
        <v>10</v>
      </c>
      <c r="T46" s="27">
        <v>0</v>
      </c>
      <c r="U46" s="27">
        <v>0</v>
      </c>
      <c r="V46" s="27">
        <v>0.5</v>
      </c>
      <c r="W46" s="27">
        <v>28</v>
      </c>
      <c r="X46" s="27">
        <v>0</v>
      </c>
      <c r="Y46" s="27">
        <v>0</v>
      </c>
      <c r="Z46" s="27">
        <v>3.5</v>
      </c>
      <c r="AA46" s="27">
        <v>0</v>
      </c>
      <c r="AB46" s="27">
        <v>42</v>
      </c>
      <c r="AC46" s="27" t="s">
        <v>3584</v>
      </c>
    </row>
    <row r="47" spans="7:29" x14ac:dyDescent="0.25">
      <c r="G47">
        <v>24.5</v>
      </c>
      <c r="H47">
        <v>1</v>
      </c>
      <c r="I47">
        <v>0.3</v>
      </c>
      <c r="J47">
        <v>0.3</v>
      </c>
      <c r="L47" s="10">
        <v>24.5</v>
      </c>
      <c r="M47" s="10">
        <v>0.3</v>
      </c>
      <c r="S47" s="27">
        <v>10</v>
      </c>
      <c r="T47" s="27">
        <v>0</v>
      </c>
      <c r="U47" s="27">
        <v>4</v>
      </c>
      <c r="V47" s="27">
        <v>0</v>
      </c>
      <c r="W47" s="27">
        <v>28</v>
      </c>
      <c r="X47" s="27">
        <v>0</v>
      </c>
      <c r="Y47" s="27">
        <v>0</v>
      </c>
      <c r="Z47" s="27">
        <v>0</v>
      </c>
      <c r="AA47" s="27">
        <v>0</v>
      </c>
      <c r="AB47" s="27">
        <v>42</v>
      </c>
      <c r="AC47" s="27" t="s">
        <v>3584</v>
      </c>
    </row>
    <row r="48" spans="7:29" x14ac:dyDescent="0.25">
      <c r="G48">
        <v>25</v>
      </c>
      <c r="H48">
        <v>1</v>
      </c>
      <c r="I48">
        <v>0.3</v>
      </c>
      <c r="J48">
        <v>0.3</v>
      </c>
      <c r="L48" s="9">
        <v>25</v>
      </c>
      <c r="M48" s="9">
        <v>0.3</v>
      </c>
      <c r="S48" s="27">
        <v>0</v>
      </c>
      <c r="T48" s="27">
        <v>0</v>
      </c>
      <c r="U48" s="27">
        <v>8</v>
      </c>
      <c r="V48" s="27">
        <v>2</v>
      </c>
      <c r="W48" s="27">
        <v>28</v>
      </c>
      <c r="X48" s="27">
        <v>0</v>
      </c>
      <c r="Y48" s="27">
        <v>0</v>
      </c>
      <c r="Z48" s="27">
        <v>3.5</v>
      </c>
      <c r="AA48" s="27">
        <v>0</v>
      </c>
      <c r="AB48" s="27">
        <v>41.5</v>
      </c>
      <c r="AC48" s="27" t="s">
        <v>3584</v>
      </c>
    </row>
    <row r="49" spans="7:29" x14ac:dyDescent="0.25">
      <c r="G49">
        <v>25.5</v>
      </c>
      <c r="H49">
        <v>3</v>
      </c>
      <c r="I49">
        <v>1</v>
      </c>
      <c r="J49">
        <v>1</v>
      </c>
      <c r="L49" s="10">
        <v>25.5</v>
      </c>
      <c r="M49" s="10">
        <v>1</v>
      </c>
      <c r="S49" s="27">
        <v>0</v>
      </c>
      <c r="T49" s="27">
        <v>0</v>
      </c>
      <c r="U49" s="27">
        <v>8</v>
      </c>
      <c r="V49" s="27">
        <v>2</v>
      </c>
      <c r="W49" s="27">
        <v>28</v>
      </c>
      <c r="X49" s="27">
        <v>0</v>
      </c>
      <c r="Y49" s="27">
        <v>0</v>
      </c>
      <c r="Z49" s="27">
        <v>3.5</v>
      </c>
      <c r="AA49" s="27">
        <v>0</v>
      </c>
      <c r="AB49" s="27">
        <v>41.5</v>
      </c>
      <c r="AC49" s="27" t="s">
        <v>3584</v>
      </c>
    </row>
    <row r="50" spans="7:29" x14ac:dyDescent="0.25">
      <c r="G50">
        <v>26</v>
      </c>
      <c r="H50">
        <v>1</v>
      </c>
      <c r="I50">
        <v>0.3</v>
      </c>
      <c r="J50">
        <v>0.3</v>
      </c>
      <c r="L50" s="9">
        <v>26</v>
      </c>
      <c r="M50" s="9">
        <v>0.3</v>
      </c>
      <c r="S50" s="27">
        <v>4</v>
      </c>
      <c r="T50" s="27">
        <v>0</v>
      </c>
      <c r="U50" s="27">
        <v>4</v>
      </c>
      <c r="V50" s="27">
        <v>2</v>
      </c>
      <c r="W50" s="27">
        <v>28</v>
      </c>
      <c r="X50" s="27">
        <v>0</v>
      </c>
      <c r="Y50" s="27">
        <v>0</v>
      </c>
      <c r="Z50" s="27">
        <v>3.5</v>
      </c>
      <c r="AA50" s="27">
        <v>0</v>
      </c>
      <c r="AB50" s="27">
        <v>41.5</v>
      </c>
      <c r="AC50" s="27" t="s">
        <v>3584</v>
      </c>
    </row>
    <row r="51" spans="7:29" x14ac:dyDescent="0.25">
      <c r="G51">
        <v>26.5</v>
      </c>
      <c r="H51">
        <v>3</v>
      </c>
      <c r="I51">
        <v>1</v>
      </c>
      <c r="J51">
        <v>1</v>
      </c>
      <c r="L51" s="10">
        <v>26.5</v>
      </c>
      <c r="M51" s="10">
        <v>1</v>
      </c>
      <c r="S51" s="27">
        <v>0</v>
      </c>
      <c r="T51" s="27">
        <v>0</v>
      </c>
      <c r="U51" s="27">
        <v>8</v>
      </c>
      <c r="V51" s="27">
        <v>1.5</v>
      </c>
      <c r="W51" s="27">
        <v>28</v>
      </c>
      <c r="X51" s="27">
        <v>0</v>
      </c>
      <c r="Y51" s="27">
        <v>0</v>
      </c>
      <c r="Z51" s="27">
        <v>3</v>
      </c>
      <c r="AA51" s="27">
        <v>0</v>
      </c>
      <c r="AB51" s="27">
        <v>40.5</v>
      </c>
      <c r="AC51" s="27" t="s">
        <v>3584</v>
      </c>
    </row>
    <row r="52" spans="7:29" x14ac:dyDescent="0.25">
      <c r="G52">
        <v>27</v>
      </c>
      <c r="H52">
        <v>2</v>
      </c>
      <c r="I52">
        <v>0.7</v>
      </c>
      <c r="J52">
        <v>0.7</v>
      </c>
      <c r="L52" s="9">
        <v>27</v>
      </c>
      <c r="M52" s="9">
        <v>0.7</v>
      </c>
      <c r="S52" s="27">
        <v>10</v>
      </c>
      <c r="T52" s="27">
        <v>0</v>
      </c>
      <c r="U52" s="27">
        <v>0</v>
      </c>
      <c r="V52" s="27">
        <v>0</v>
      </c>
      <c r="W52" s="27">
        <v>28</v>
      </c>
      <c r="X52" s="27">
        <v>0</v>
      </c>
      <c r="Y52" s="27">
        <v>0</v>
      </c>
      <c r="Z52" s="27">
        <v>2</v>
      </c>
      <c r="AA52" s="27">
        <v>0</v>
      </c>
      <c r="AB52" s="27">
        <v>40</v>
      </c>
      <c r="AC52" s="27" t="s">
        <v>3584</v>
      </c>
    </row>
    <row r="53" spans="7:29" x14ac:dyDescent="0.25">
      <c r="G53">
        <v>27.5</v>
      </c>
      <c r="H53">
        <v>5</v>
      </c>
      <c r="I53">
        <v>1.7</v>
      </c>
      <c r="J53">
        <v>1.7</v>
      </c>
      <c r="L53" s="10">
        <v>27.5</v>
      </c>
      <c r="M53" s="10">
        <v>1.7</v>
      </c>
      <c r="S53" s="27">
        <v>14</v>
      </c>
      <c r="T53" s="27">
        <v>0</v>
      </c>
      <c r="U53" s="27">
        <v>0</v>
      </c>
      <c r="V53" s="27">
        <v>0</v>
      </c>
      <c r="W53" s="27">
        <v>24</v>
      </c>
      <c r="X53" s="27">
        <v>0</v>
      </c>
      <c r="Y53" s="27">
        <v>0</v>
      </c>
      <c r="Z53" s="27">
        <v>1.5</v>
      </c>
      <c r="AA53" s="27">
        <v>0</v>
      </c>
      <c r="AB53" s="27">
        <v>39.5</v>
      </c>
      <c r="AC53" s="27" t="s">
        <v>3584</v>
      </c>
    </row>
    <row r="54" spans="7:29" x14ac:dyDescent="0.25">
      <c r="G54">
        <v>28.5</v>
      </c>
      <c r="H54">
        <v>3</v>
      </c>
      <c r="I54">
        <v>1</v>
      </c>
      <c r="J54">
        <v>1</v>
      </c>
      <c r="L54" s="9">
        <v>28.5</v>
      </c>
      <c r="M54" s="9">
        <v>1</v>
      </c>
      <c r="S54" s="27">
        <v>14</v>
      </c>
      <c r="T54" s="27">
        <v>0</v>
      </c>
      <c r="U54" s="27">
        <v>0</v>
      </c>
      <c r="V54" s="27">
        <v>0</v>
      </c>
      <c r="W54" s="27">
        <v>24</v>
      </c>
      <c r="X54" s="27">
        <v>0</v>
      </c>
      <c r="Y54" s="27">
        <v>0</v>
      </c>
      <c r="Z54" s="27">
        <v>1.5</v>
      </c>
      <c r="AA54" s="27">
        <v>0</v>
      </c>
      <c r="AB54" s="27">
        <v>39.5</v>
      </c>
      <c r="AC54" s="27" t="s">
        <v>3584</v>
      </c>
    </row>
    <row r="55" spans="7:29" x14ac:dyDescent="0.25">
      <c r="G55">
        <v>29</v>
      </c>
      <c r="H55">
        <v>1</v>
      </c>
      <c r="I55">
        <v>0.3</v>
      </c>
      <c r="J55">
        <v>0.3</v>
      </c>
      <c r="L55" s="10">
        <v>29</v>
      </c>
      <c r="M55" s="10">
        <v>0.3</v>
      </c>
      <c r="S55" s="27">
        <v>14</v>
      </c>
      <c r="T55" s="27">
        <v>0</v>
      </c>
      <c r="U55" s="27">
        <v>8</v>
      </c>
      <c r="V55" s="27">
        <v>2</v>
      </c>
      <c r="W55" s="27">
        <v>12</v>
      </c>
      <c r="X55" s="27">
        <v>0</v>
      </c>
      <c r="Y55" s="27">
        <v>0</v>
      </c>
      <c r="Z55" s="27">
        <v>3.5</v>
      </c>
      <c r="AA55" s="27">
        <v>0</v>
      </c>
      <c r="AB55" s="27">
        <v>39.5</v>
      </c>
      <c r="AC55" s="27" t="s">
        <v>3584</v>
      </c>
    </row>
    <row r="56" spans="7:29" x14ac:dyDescent="0.25">
      <c r="G56">
        <v>29.5</v>
      </c>
      <c r="H56">
        <v>3</v>
      </c>
      <c r="I56">
        <v>1</v>
      </c>
      <c r="J56">
        <v>1</v>
      </c>
      <c r="L56" s="9">
        <v>29.5</v>
      </c>
      <c r="M56" s="9">
        <v>1</v>
      </c>
      <c r="S56" s="27">
        <v>10</v>
      </c>
      <c r="T56" s="27">
        <v>0</v>
      </c>
      <c r="U56" s="27">
        <v>8</v>
      </c>
      <c r="V56" s="27">
        <v>1.5</v>
      </c>
      <c r="W56" s="27">
        <v>16</v>
      </c>
      <c r="X56" s="27">
        <v>0</v>
      </c>
      <c r="Y56" s="27">
        <v>0</v>
      </c>
      <c r="Z56" s="27">
        <v>3.5</v>
      </c>
      <c r="AA56" s="27">
        <v>0</v>
      </c>
      <c r="AB56" s="27">
        <v>39</v>
      </c>
      <c r="AC56" s="27" t="s">
        <v>3584</v>
      </c>
    </row>
    <row r="57" spans="7:29" x14ac:dyDescent="0.25">
      <c r="G57">
        <v>30</v>
      </c>
      <c r="H57">
        <v>2</v>
      </c>
      <c r="I57">
        <v>0.7</v>
      </c>
      <c r="J57">
        <v>0.7</v>
      </c>
      <c r="L57" s="10">
        <v>30</v>
      </c>
      <c r="M57" s="10">
        <v>0.7</v>
      </c>
      <c r="S57" s="27">
        <v>4</v>
      </c>
      <c r="T57" s="27">
        <v>0</v>
      </c>
      <c r="U57" s="27">
        <v>4</v>
      </c>
      <c r="V57" s="27">
        <v>0</v>
      </c>
      <c r="W57" s="27">
        <v>24</v>
      </c>
      <c r="X57" s="27">
        <v>1</v>
      </c>
      <c r="Y57" s="27">
        <v>1</v>
      </c>
      <c r="Z57" s="27">
        <v>3.5</v>
      </c>
      <c r="AA57" s="27">
        <v>0</v>
      </c>
      <c r="AB57" s="27">
        <v>37.5</v>
      </c>
      <c r="AC57" s="27" t="s">
        <v>3584</v>
      </c>
    </row>
    <row r="58" spans="7:29" x14ac:dyDescent="0.25">
      <c r="G58">
        <v>30.5</v>
      </c>
      <c r="H58">
        <v>5</v>
      </c>
      <c r="I58">
        <v>1.7</v>
      </c>
      <c r="J58">
        <v>1.7</v>
      </c>
      <c r="L58" s="9">
        <v>30.5</v>
      </c>
      <c r="M58" s="9">
        <v>1.7</v>
      </c>
      <c r="S58" s="27">
        <v>4</v>
      </c>
      <c r="T58" s="27">
        <v>0</v>
      </c>
      <c r="U58" s="27">
        <v>0</v>
      </c>
      <c r="V58" s="27">
        <v>2</v>
      </c>
      <c r="W58" s="27">
        <v>28</v>
      </c>
      <c r="X58" s="27">
        <v>0</v>
      </c>
      <c r="Y58" s="27">
        <v>0</v>
      </c>
      <c r="Z58" s="27">
        <v>3.5</v>
      </c>
      <c r="AA58" s="27">
        <v>0</v>
      </c>
      <c r="AB58" s="27">
        <v>37.5</v>
      </c>
      <c r="AC58" s="27" t="s">
        <v>3584</v>
      </c>
    </row>
    <row r="59" spans="7:29" x14ac:dyDescent="0.25">
      <c r="G59">
        <v>31</v>
      </c>
      <c r="H59">
        <v>7</v>
      </c>
      <c r="I59">
        <v>2.2999999999999998</v>
      </c>
      <c r="J59">
        <v>2.2999999999999998</v>
      </c>
      <c r="L59" s="10">
        <v>31</v>
      </c>
      <c r="M59" s="10">
        <v>2.2999999999999998</v>
      </c>
      <c r="S59" s="27">
        <v>6</v>
      </c>
      <c r="T59" s="27">
        <v>0</v>
      </c>
      <c r="U59" s="27">
        <v>4</v>
      </c>
      <c r="V59" s="27">
        <v>1</v>
      </c>
      <c r="W59" s="27">
        <v>24</v>
      </c>
      <c r="X59" s="27">
        <v>0</v>
      </c>
      <c r="Y59" s="27">
        <v>0</v>
      </c>
      <c r="Z59" s="27">
        <v>2.5</v>
      </c>
      <c r="AA59" s="27">
        <v>0</v>
      </c>
      <c r="AB59" s="27">
        <v>37.5</v>
      </c>
      <c r="AC59" s="27" t="s">
        <v>3584</v>
      </c>
    </row>
    <row r="60" spans="7:29" x14ac:dyDescent="0.25">
      <c r="G60">
        <v>31.5</v>
      </c>
      <c r="H60">
        <v>10</v>
      </c>
      <c r="I60">
        <v>3.3</v>
      </c>
      <c r="J60">
        <v>3.3</v>
      </c>
      <c r="L60" s="9">
        <v>31.5</v>
      </c>
      <c r="M60" s="9">
        <v>3.3</v>
      </c>
      <c r="S60" s="27">
        <v>10</v>
      </c>
      <c r="T60" s="27">
        <v>0</v>
      </c>
      <c r="U60" s="27">
        <v>0</v>
      </c>
      <c r="V60" s="27">
        <v>1.5</v>
      </c>
      <c r="W60" s="27">
        <v>20</v>
      </c>
      <c r="X60" s="27">
        <v>2</v>
      </c>
      <c r="Y60" s="27">
        <v>1</v>
      </c>
      <c r="Z60" s="27">
        <v>3</v>
      </c>
      <c r="AA60" s="27">
        <v>0</v>
      </c>
      <c r="AB60" s="27">
        <v>37.5</v>
      </c>
      <c r="AC60" s="27" t="s">
        <v>3584</v>
      </c>
    </row>
    <row r="61" spans="7:29" x14ac:dyDescent="0.25">
      <c r="G61">
        <v>32</v>
      </c>
      <c r="H61">
        <v>1</v>
      </c>
      <c r="I61">
        <v>0.3</v>
      </c>
      <c r="J61">
        <v>0.3</v>
      </c>
      <c r="L61" s="10">
        <v>32</v>
      </c>
      <c r="M61" s="10">
        <v>0.3</v>
      </c>
      <c r="S61" s="27">
        <v>0</v>
      </c>
      <c r="T61" s="27">
        <v>0</v>
      </c>
      <c r="U61" s="27">
        <v>8</v>
      </c>
      <c r="V61" s="27">
        <v>1.5</v>
      </c>
      <c r="W61" s="27">
        <v>24</v>
      </c>
      <c r="X61" s="27">
        <v>0</v>
      </c>
      <c r="Y61" s="27">
        <v>0</v>
      </c>
      <c r="Z61" s="27">
        <v>3.5</v>
      </c>
      <c r="AA61" s="27">
        <v>0</v>
      </c>
      <c r="AB61" s="27">
        <v>37</v>
      </c>
      <c r="AC61" s="27" t="s">
        <v>3584</v>
      </c>
    </row>
    <row r="62" spans="7:29" x14ac:dyDescent="0.25">
      <c r="G62">
        <v>32.5</v>
      </c>
      <c r="H62">
        <v>3</v>
      </c>
      <c r="I62">
        <v>1</v>
      </c>
      <c r="J62">
        <v>1</v>
      </c>
      <c r="L62" s="9">
        <v>32.5</v>
      </c>
      <c r="M62" s="9">
        <v>1</v>
      </c>
      <c r="S62" s="27">
        <v>2</v>
      </c>
      <c r="T62" s="27">
        <v>3</v>
      </c>
      <c r="U62" s="27">
        <v>0</v>
      </c>
      <c r="V62" s="27">
        <v>1.5</v>
      </c>
      <c r="W62" s="27">
        <v>28</v>
      </c>
      <c r="X62" s="27">
        <v>1</v>
      </c>
      <c r="Y62" s="27">
        <v>0</v>
      </c>
      <c r="Z62" s="27">
        <v>1.5</v>
      </c>
      <c r="AA62" s="27">
        <v>0</v>
      </c>
      <c r="AB62" s="27">
        <v>37</v>
      </c>
      <c r="AC62" s="27" t="s">
        <v>3584</v>
      </c>
    </row>
    <row r="63" spans="7:29" x14ac:dyDescent="0.25">
      <c r="G63">
        <v>33</v>
      </c>
      <c r="H63">
        <v>3</v>
      </c>
      <c r="I63">
        <v>1</v>
      </c>
      <c r="J63">
        <v>1</v>
      </c>
      <c r="L63" s="10">
        <v>33</v>
      </c>
      <c r="M63" s="10">
        <v>1</v>
      </c>
      <c r="S63" s="27">
        <v>8</v>
      </c>
      <c r="T63" s="27">
        <v>0</v>
      </c>
      <c r="U63" s="27">
        <v>0</v>
      </c>
      <c r="V63" s="27">
        <v>2</v>
      </c>
      <c r="W63" s="27">
        <v>24</v>
      </c>
      <c r="X63" s="27">
        <v>0</v>
      </c>
      <c r="Y63" s="27">
        <v>1</v>
      </c>
      <c r="Z63" s="27">
        <v>2</v>
      </c>
      <c r="AA63" s="27">
        <v>0</v>
      </c>
      <c r="AB63" s="27">
        <v>37</v>
      </c>
      <c r="AC63" s="27" t="s">
        <v>3584</v>
      </c>
    </row>
    <row r="64" spans="7:29" x14ac:dyDescent="0.25">
      <c r="G64">
        <v>33.5</v>
      </c>
      <c r="H64">
        <v>4</v>
      </c>
      <c r="I64">
        <v>1.3</v>
      </c>
      <c r="J64">
        <v>1.3</v>
      </c>
      <c r="L64" s="9">
        <v>33.5</v>
      </c>
      <c r="M64" s="9">
        <v>1.3</v>
      </c>
      <c r="S64" s="27">
        <v>4</v>
      </c>
      <c r="T64" s="27">
        <v>0</v>
      </c>
      <c r="U64" s="27">
        <v>4</v>
      </c>
      <c r="V64" s="27">
        <v>1.5</v>
      </c>
      <c r="W64" s="27">
        <v>24</v>
      </c>
      <c r="X64" s="27">
        <v>0</v>
      </c>
      <c r="Y64" s="27">
        <v>0</v>
      </c>
      <c r="Z64" s="27">
        <v>3</v>
      </c>
      <c r="AA64" s="27">
        <v>0</v>
      </c>
      <c r="AB64" s="27">
        <v>36.5</v>
      </c>
      <c r="AC64" s="27" t="s">
        <v>3584</v>
      </c>
    </row>
    <row r="65" spans="7:29" x14ac:dyDescent="0.25">
      <c r="G65">
        <v>34</v>
      </c>
      <c r="H65">
        <v>1</v>
      </c>
      <c r="I65">
        <v>0.3</v>
      </c>
      <c r="J65">
        <v>0.3</v>
      </c>
      <c r="L65" s="10">
        <v>34</v>
      </c>
      <c r="M65" s="10">
        <v>0.3</v>
      </c>
      <c r="S65" s="27">
        <v>6</v>
      </c>
      <c r="T65" s="27">
        <v>0</v>
      </c>
      <c r="U65" s="27">
        <v>4</v>
      </c>
      <c r="V65" s="27">
        <v>1.5</v>
      </c>
      <c r="W65" s="27">
        <v>20</v>
      </c>
      <c r="X65" s="27">
        <v>0</v>
      </c>
      <c r="Y65" s="27">
        <v>2</v>
      </c>
      <c r="Z65" s="27">
        <v>3</v>
      </c>
      <c r="AA65" s="27">
        <v>0</v>
      </c>
      <c r="AB65" s="27">
        <v>36.5</v>
      </c>
      <c r="AC65" s="27" t="s">
        <v>3584</v>
      </c>
    </row>
    <row r="66" spans="7:29" x14ac:dyDescent="0.25">
      <c r="G66">
        <v>34.5</v>
      </c>
      <c r="H66">
        <v>1</v>
      </c>
      <c r="I66">
        <v>0.3</v>
      </c>
      <c r="J66">
        <v>0.3</v>
      </c>
      <c r="L66" s="9">
        <v>34.5</v>
      </c>
      <c r="M66" s="9">
        <v>0.3</v>
      </c>
      <c r="S66" s="27">
        <v>8</v>
      </c>
      <c r="T66" s="27">
        <v>0</v>
      </c>
      <c r="U66" s="27">
        <v>0</v>
      </c>
      <c r="V66" s="27">
        <v>1.5</v>
      </c>
      <c r="W66" s="27">
        <v>24</v>
      </c>
      <c r="X66" s="27">
        <v>0</v>
      </c>
      <c r="Y66" s="27">
        <v>1</v>
      </c>
      <c r="Z66" s="27">
        <v>2</v>
      </c>
      <c r="AA66" s="27">
        <v>0</v>
      </c>
      <c r="AB66" s="27">
        <v>36.5</v>
      </c>
      <c r="AC66" s="27" t="s">
        <v>3584</v>
      </c>
    </row>
    <row r="67" spans="7:29" x14ac:dyDescent="0.25">
      <c r="G67">
        <v>35.5</v>
      </c>
      <c r="H67">
        <v>5</v>
      </c>
      <c r="I67">
        <v>1.7</v>
      </c>
      <c r="J67">
        <v>1.7</v>
      </c>
      <c r="L67" s="10">
        <v>35.5</v>
      </c>
      <c r="M67" s="10">
        <v>1.7</v>
      </c>
      <c r="S67" s="27">
        <v>6</v>
      </c>
      <c r="T67" s="27">
        <v>0</v>
      </c>
      <c r="U67" s="27">
        <v>4</v>
      </c>
      <c r="V67" s="27">
        <v>0</v>
      </c>
      <c r="W67" s="27">
        <v>20</v>
      </c>
      <c r="X67" s="27">
        <v>1</v>
      </c>
      <c r="Y67" s="27">
        <v>1</v>
      </c>
      <c r="Z67" s="27">
        <v>3.5</v>
      </c>
      <c r="AA67" s="27">
        <v>0</v>
      </c>
      <c r="AB67" s="27">
        <v>35.5</v>
      </c>
      <c r="AC67" s="27" t="s">
        <v>3584</v>
      </c>
    </row>
    <row r="68" spans="7:29" x14ac:dyDescent="0.25">
      <c r="G68">
        <v>36.5</v>
      </c>
      <c r="H68">
        <v>3</v>
      </c>
      <c r="I68">
        <v>1</v>
      </c>
      <c r="J68">
        <v>1</v>
      </c>
      <c r="L68" s="9">
        <v>36.5</v>
      </c>
      <c r="M68" s="9">
        <v>1</v>
      </c>
      <c r="S68" s="27">
        <v>14</v>
      </c>
      <c r="T68" s="27">
        <v>0</v>
      </c>
      <c r="U68" s="27">
        <v>4</v>
      </c>
      <c r="V68" s="27">
        <v>0</v>
      </c>
      <c r="W68" s="27">
        <v>16</v>
      </c>
      <c r="X68" s="27">
        <v>0</v>
      </c>
      <c r="Y68" s="27">
        <v>0</v>
      </c>
      <c r="Z68" s="27">
        <v>1.5</v>
      </c>
      <c r="AA68" s="27">
        <v>0</v>
      </c>
      <c r="AB68" s="27">
        <v>35.5</v>
      </c>
      <c r="AC68" s="27" t="s">
        <v>3584</v>
      </c>
    </row>
    <row r="69" spans="7:29" x14ac:dyDescent="0.25">
      <c r="G69">
        <v>37</v>
      </c>
      <c r="H69">
        <v>3</v>
      </c>
      <c r="I69">
        <v>1</v>
      </c>
      <c r="J69">
        <v>1</v>
      </c>
      <c r="L69" s="10">
        <v>37</v>
      </c>
      <c r="M69" s="10">
        <v>1</v>
      </c>
      <c r="S69" s="27">
        <v>14</v>
      </c>
      <c r="T69" s="27">
        <v>0</v>
      </c>
      <c r="U69" s="27">
        <v>4</v>
      </c>
      <c r="V69" s="27">
        <v>0</v>
      </c>
      <c r="W69" s="27">
        <v>16</v>
      </c>
      <c r="X69" s="27">
        <v>0</v>
      </c>
      <c r="Y69" s="27">
        <v>0</v>
      </c>
      <c r="Z69" s="27">
        <v>1.5</v>
      </c>
      <c r="AA69" s="27">
        <v>0</v>
      </c>
      <c r="AB69" s="27">
        <v>35.5</v>
      </c>
      <c r="AC69" s="27" t="s">
        <v>3584</v>
      </c>
    </row>
    <row r="70" spans="7:29" x14ac:dyDescent="0.25">
      <c r="G70">
        <v>37.5</v>
      </c>
      <c r="H70">
        <v>4</v>
      </c>
      <c r="I70">
        <v>1.3</v>
      </c>
      <c r="J70">
        <v>1.3</v>
      </c>
      <c r="L70" s="9">
        <v>37.5</v>
      </c>
      <c r="M70" s="9">
        <v>1.3</v>
      </c>
      <c r="S70" s="27">
        <v>10</v>
      </c>
      <c r="T70" s="27">
        <v>0</v>
      </c>
      <c r="U70" s="27">
        <v>8</v>
      </c>
      <c r="V70" s="27">
        <v>2</v>
      </c>
      <c r="W70" s="27">
        <v>12</v>
      </c>
      <c r="X70" s="27">
        <v>0</v>
      </c>
      <c r="Y70" s="27">
        <v>0</v>
      </c>
      <c r="Z70" s="27">
        <v>3.5</v>
      </c>
      <c r="AA70" s="27">
        <v>0</v>
      </c>
      <c r="AB70" s="27">
        <v>35.5</v>
      </c>
      <c r="AC70" s="27" t="s">
        <v>3584</v>
      </c>
    </row>
    <row r="71" spans="7:29" x14ac:dyDescent="0.25">
      <c r="G71">
        <v>39</v>
      </c>
      <c r="H71">
        <v>1</v>
      </c>
      <c r="I71">
        <v>0.3</v>
      </c>
      <c r="J71">
        <v>0.3</v>
      </c>
      <c r="L71" s="10">
        <v>39</v>
      </c>
      <c r="M71" s="10">
        <v>0.3</v>
      </c>
      <c r="S71" s="27">
        <v>6</v>
      </c>
      <c r="T71" s="27">
        <v>0</v>
      </c>
      <c r="U71" s="27">
        <v>0</v>
      </c>
      <c r="V71" s="27">
        <v>2</v>
      </c>
      <c r="W71" s="27">
        <v>24</v>
      </c>
      <c r="X71" s="27">
        <v>0</v>
      </c>
      <c r="Y71" s="27">
        <v>0</v>
      </c>
      <c r="Z71" s="27">
        <v>3.5</v>
      </c>
      <c r="AA71" s="27">
        <v>0</v>
      </c>
      <c r="AB71" s="27">
        <v>35.5</v>
      </c>
      <c r="AC71" s="27" t="s">
        <v>3584</v>
      </c>
    </row>
    <row r="72" spans="7:29" x14ac:dyDescent="0.25">
      <c r="G72">
        <v>39.5</v>
      </c>
      <c r="H72">
        <v>3</v>
      </c>
      <c r="I72">
        <v>1</v>
      </c>
      <c r="J72">
        <v>1</v>
      </c>
      <c r="L72" s="9">
        <v>39.5</v>
      </c>
      <c r="M72" s="9">
        <v>1</v>
      </c>
      <c r="S72" s="27">
        <v>8</v>
      </c>
      <c r="T72" s="27">
        <v>0</v>
      </c>
      <c r="U72" s="27">
        <v>0</v>
      </c>
      <c r="V72" s="27">
        <v>0</v>
      </c>
      <c r="W72" s="27">
        <v>24</v>
      </c>
      <c r="X72" s="27">
        <v>0</v>
      </c>
      <c r="Y72" s="27">
        <v>0</v>
      </c>
      <c r="Z72" s="27">
        <v>2.5</v>
      </c>
      <c r="AA72" s="27">
        <v>0</v>
      </c>
      <c r="AB72" s="27">
        <v>34.5</v>
      </c>
      <c r="AC72" s="27" t="s">
        <v>3585</v>
      </c>
    </row>
    <row r="73" spans="7:29" x14ac:dyDescent="0.25">
      <c r="G73">
        <v>40</v>
      </c>
      <c r="H73">
        <v>1</v>
      </c>
      <c r="I73">
        <v>0.3</v>
      </c>
      <c r="J73">
        <v>0.3</v>
      </c>
      <c r="L73" s="10">
        <v>40</v>
      </c>
      <c r="M73" s="10">
        <v>0.3</v>
      </c>
      <c r="S73" s="27">
        <v>10</v>
      </c>
      <c r="T73" s="27">
        <v>0</v>
      </c>
      <c r="U73" s="27">
        <v>8</v>
      </c>
      <c r="V73" s="27">
        <v>1.5</v>
      </c>
      <c r="W73" s="27">
        <v>12</v>
      </c>
      <c r="X73" s="27">
        <v>0</v>
      </c>
      <c r="Y73" s="27">
        <v>1</v>
      </c>
      <c r="Z73" s="27">
        <v>1.5</v>
      </c>
      <c r="AA73" s="27">
        <v>0</v>
      </c>
      <c r="AB73" s="27">
        <v>34</v>
      </c>
      <c r="AC73" s="27" t="s">
        <v>3585</v>
      </c>
    </row>
    <row r="74" spans="7:29" x14ac:dyDescent="0.25">
      <c r="G74">
        <v>40.5</v>
      </c>
      <c r="H74">
        <v>1</v>
      </c>
      <c r="I74">
        <v>0.3</v>
      </c>
      <c r="J74">
        <v>0.3</v>
      </c>
      <c r="L74" s="9">
        <v>40.5</v>
      </c>
      <c r="M74" s="9">
        <v>0.3</v>
      </c>
      <c r="S74" s="27">
        <v>0</v>
      </c>
      <c r="T74" s="27">
        <v>6</v>
      </c>
      <c r="U74" s="27">
        <v>0</v>
      </c>
      <c r="V74" s="27">
        <v>0</v>
      </c>
      <c r="W74" s="27">
        <v>24</v>
      </c>
      <c r="X74" s="27">
        <v>0</v>
      </c>
      <c r="Y74" s="27">
        <v>0</v>
      </c>
      <c r="Z74" s="27">
        <v>3.5</v>
      </c>
      <c r="AA74" s="27">
        <v>0</v>
      </c>
      <c r="AB74" s="27">
        <v>33.5</v>
      </c>
      <c r="AC74" s="27" t="s">
        <v>3585</v>
      </c>
    </row>
    <row r="75" spans="7:29" x14ac:dyDescent="0.25">
      <c r="G75">
        <v>41.5</v>
      </c>
      <c r="H75">
        <v>3</v>
      </c>
      <c r="I75">
        <v>1</v>
      </c>
      <c r="J75">
        <v>1</v>
      </c>
      <c r="L75" s="10">
        <v>41.5</v>
      </c>
      <c r="M75" s="10">
        <v>1</v>
      </c>
      <c r="S75" s="27">
        <v>0</v>
      </c>
      <c r="T75" s="27">
        <v>0</v>
      </c>
      <c r="U75" s="27">
        <v>0</v>
      </c>
      <c r="V75" s="27">
        <v>2</v>
      </c>
      <c r="W75" s="27">
        <v>28</v>
      </c>
      <c r="X75" s="27">
        <v>0</v>
      </c>
      <c r="Y75" s="27">
        <v>0</v>
      </c>
      <c r="Z75" s="27">
        <v>3.5</v>
      </c>
      <c r="AA75" s="27">
        <v>0</v>
      </c>
      <c r="AB75" s="27">
        <v>33.5</v>
      </c>
      <c r="AC75" s="27" t="s">
        <v>3585</v>
      </c>
    </row>
    <row r="76" spans="7:29" x14ac:dyDescent="0.25">
      <c r="G76">
        <v>42</v>
      </c>
      <c r="H76">
        <v>2</v>
      </c>
      <c r="I76">
        <v>0.7</v>
      </c>
      <c r="J76">
        <v>0.7</v>
      </c>
      <c r="L76" s="9">
        <v>42</v>
      </c>
      <c r="M76" s="9">
        <v>0.7</v>
      </c>
      <c r="S76" s="27">
        <v>8</v>
      </c>
      <c r="T76" s="27">
        <v>0</v>
      </c>
      <c r="U76" s="27">
        <v>8</v>
      </c>
      <c r="V76" s="27">
        <v>2</v>
      </c>
      <c r="W76" s="27">
        <v>12</v>
      </c>
      <c r="X76" s="27">
        <v>0</v>
      </c>
      <c r="Y76" s="27">
        <v>0</v>
      </c>
      <c r="Z76" s="27">
        <v>3.5</v>
      </c>
      <c r="AA76" s="27">
        <v>0</v>
      </c>
      <c r="AB76" s="27">
        <v>33.5</v>
      </c>
      <c r="AC76" s="27" t="s">
        <v>3585</v>
      </c>
    </row>
    <row r="77" spans="7:29" x14ac:dyDescent="0.25">
      <c r="G77">
        <v>42.5</v>
      </c>
      <c r="H77">
        <v>1</v>
      </c>
      <c r="I77">
        <v>0.3</v>
      </c>
      <c r="J77">
        <v>0.3</v>
      </c>
      <c r="L77" s="10">
        <v>42.5</v>
      </c>
      <c r="M77" s="10">
        <v>0.3</v>
      </c>
      <c r="S77" s="27">
        <v>4</v>
      </c>
      <c r="T77" s="27">
        <v>0</v>
      </c>
      <c r="U77" s="27">
        <v>8</v>
      </c>
      <c r="V77" s="27">
        <v>2</v>
      </c>
      <c r="W77" s="27">
        <v>16</v>
      </c>
      <c r="X77" s="27">
        <v>0</v>
      </c>
      <c r="Y77" s="27">
        <v>0</v>
      </c>
      <c r="Z77" s="27">
        <v>3.5</v>
      </c>
      <c r="AA77" s="27">
        <v>0</v>
      </c>
      <c r="AB77" s="27">
        <v>33.5</v>
      </c>
      <c r="AC77" s="27" t="s">
        <v>3585</v>
      </c>
    </row>
    <row r="78" spans="7:29" x14ac:dyDescent="0.25">
      <c r="G78">
        <v>43</v>
      </c>
      <c r="H78">
        <v>1</v>
      </c>
      <c r="I78">
        <v>0.3</v>
      </c>
      <c r="J78">
        <v>0.3</v>
      </c>
      <c r="L78" s="9">
        <v>43</v>
      </c>
      <c r="M78" s="9">
        <v>0.3</v>
      </c>
      <c r="S78" s="27">
        <v>10</v>
      </c>
      <c r="T78" s="27">
        <v>0</v>
      </c>
      <c r="U78" s="27">
        <v>0</v>
      </c>
      <c r="V78" s="27">
        <v>0</v>
      </c>
      <c r="W78" s="27">
        <v>20</v>
      </c>
      <c r="X78" s="27">
        <v>0</v>
      </c>
      <c r="Y78" s="27">
        <v>0</v>
      </c>
      <c r="Z78" s="27">
        <v>3</v>
      </c>
      <c r="AA78" s="27">
        <v>0</v>
      </c>
      <c r="AB78" s="27">
        <v>33</v>
      </c>
      <c r="AC78" s="27" t="s">
        <v>3585</v>
      </c>
    </row>
    <row r="79" spans="7:29" x14ac:dyDescent="0.25">
      <c r="G79">
        <v>43.5</v>
      </c>
      <c r="H79">
        <v>5</v>
      </c>
      <c r="I79">
        <v>1.7</v>
      </c>
      <c r="J79">
        <v>1.7</v>
      </c>
      <c r="L79" s="10">
        <v>43.5</v>
      </c>
      <c r="M79" s="10">
        <v>1.7</v>
      </c>
      <c r="S79" s="27">
        <v>4</v>
      </c>
      <c r="T79" s="27">
        <v>0</v>
      </c>
      <c r="U79" s="27">
        <v>4</v>
      </c>
      <c r="V79" s="27">
        <v>0</v>
      </c>
      <c r="W79" s="27">
        <v>24</v>
      </c>
      <c r="X79" s="27">
        <v>1</v>
      </c>
      <c r="Y79" s="27">
        <v>0</v>
      </c>
      <c r="Z79" s="27">
        <v>0</v>
      </c>
      <c r="AA79" s="27">
        <v>0</v>
      </c>
      <c r="AB79" s="27">
        <v>33</v>
      </c>
      <c r="AC79" s="27" t="s">
        <v>3585</v>
      </c>
    </row>
    <row r="80" spans="7:29" x14ac:dyDescent="0.25">
      <c r="G80">
        <v>44</v>
      </c>
      <c r="H80">
        <v>1</v>
      </c>
      <c r="I80">
        <v>0.3</v>
      </c>
      <c r="J80">
        <v>0.3</v>
      </c>
      <c r="L80" s="9">
        <v>44</v>
      </c>
      <c r="M80" s="9">
        <v>0.3</v>
      </c>
      <c r="S80" s="27">
        <v>16</v>
      </c>
      <c r="T80" s="27">
        <v>0</v>
      </c>
      <c r="U80" s="27">
        <v>0</v>
      </c>
      <c r="V80" s="27">
        <v>0</v>
      </c>
      <c r="W80" s="27">
        <v>16</v>
      </c>
      <c r="X80" s="27">
        <v>0</v>
      </c>
      <c r="Y80" s="27">
        <v>0</v>
      </c>
      <c r="Z80" s="27">
        <v>1</v>
      </c>
      <c r="AA80" s="27">
        <v>0</v>
      </c>
      <c r="AB80" s="27">
        <v>33</v>
      </c>
      <c r="AC80" s="27" t="s">
        <v>3585</v>
      </c>
    </row>
    <row r="81" spans="7:29" x14ac:dyDescent="0.25">
      <c r="G81">
        <v>44.5</v>
      </c>
      <c r="H81">
        <v>2</v>
      </c>
      <c r="I81">
        <v>0.7</v>
      </c>
      <c r="J81">
        <v>0.7</v>
      </c>
      <c r="L81" s="10">
        <v>44.5</v>
      </c>
      <c r="M81" s="10">
        <v>0.7</v>
      </c>
      <c r="S81" s="27">
        <v>8</v>
      </c>
      <c r="T81" s="27">
        <v>0</v>
      </c>
      <c r="U81" s="27">
        <v>4</v>
      </c>
      <c r="V81" s="27">
        <v>1.5</v>
      </c>
      <c r="W81" s="27">
        <v>16</v>
      </c>
      <c r="X81" s="27">
        <v>0</v>
      </c>
      <c r="Y81" s="27">
        <v>0</v>
      </c>
      <c r="Z81" s="27">
        <v>3</v>
      </c>
      <c r="AA81" s="27">
        <v>0</v>
      </c>
      <c r="AB81" s="27">
        <v>32.5</v>
      </c>
      <c r="AC81" s="27" t="s">
        <v>3585</v>
      </c>
    </row>
    <row r="82" spans="7:29" x14ac:dyDescent="0.25">
      <c r="G82">
        <v>45</v>
      </c>
      <c r="H82">
        <v>2</v>
      </c>
      <c r="I82">
        <v>0.7</v>
      </c>
      <c r="J82">
        <v>0.7</v>
      </c>
      <c r="L82" s="9">
        <v>45</v>
      </c>
      <c r="M82" s="9">
        <v>0.7</v>
      </c>
      <c r="S82" s="27">
        <v>10</v>
      </c>
      <c r="T82" s="27">
        <v>0</v>
      </c>
      <c r="U82" s="27">
        <v>0</v>
      </c>
      <c r="V82" s="27">
        <v>3</v>
      </c>
      <c r="W82" s="27">
        <v>16</v>
      </c>
      <c r="X82" s="27">
        <v>0</v>
      </c>
      <c r="Y82" s="27">
        <v>0</v>
      </c>
      <c r="Z82" s="27">
        <v>3.5</v>
      </c>
      <c r="AA82" s="27">
        <v>0</v>
      </c>
      <c r="AB82" s="27">
        <v>32.5</v>
      </c>
      <c r="AC82" s="27" t="s">
        <v>3585</v>
      </c>
    </row>
    <row r="83" spans="7:29" x14ac:dyDescent="0.25">
      <c r="G83">
        <v>45.5</v>
      </c>
      <c r="H83">
        <v>2</v>
      </c>
      <c r="I83">
        <v>0.7</v>
      </c>
      <c r="J83">
        <v>0.7</v>
      </c>
      <c r="L83" s="10">
        <v>45.5</v>
      </c>
      <c r="M83" s="10">
        <v>0.7</v>
      </c>
      <c r="S83" s="27">
        <v>14</v>
      </c>
      <c r="T83" s="27">
        <v>0</v>
      </c>
      <c r="U83" s="27">
        <v>0</v>
      </c>
      <c r="V83" s="27">
        <v>0</v>
      </c>
      <c r="W83" s="27">
        <v>16</v>
      </c>
      <c r="X83" s="27">
        <v>0</v>
      </c>
      <c r="Y83" s="27">
        <v>0</v>
      </c>
      <c r="Z83" s="27">
        <v>2.5</v>
      </c>
      <c r="AA83" s="27">
        <v>0</v>
      </c>
      <c r="AB83" s="27">
        <v>32.5</v>
      </c>
      <c r="AC83" s="27" t="s">
        <v>3585</v>
      </c>
    </row>
    <row r="84" spans="7:29" x14ac:dyDescent="0.25">
      <c r="G84">
        <v>46</v>
      </c>
      <c r="H84">
        <v>3</v>
      </c>
      <c r="I84">
        <v>1</v>
      </c>
      <c r="J84">
        <v>1</v>
      </c>
      <c r="L84" s="9">
        <v>46</v>
      </c>
      <c r="M84" s="9">
        <v>1</v>
      </c>
      <c r="S84" s="27">
        <v>10</v>
      </c>
      <c r="T84" s="27">
        <v>0</v>
      </c>
      <c r="U84" s="27">
        <v>0</v>
      </c>
      <c r="V84" s="27">
        <v>2</v>
      </c>
      <c r="W84" s="27">
        <v>16</v>
      </c>
      <c r="X84" s="27">
        <v>1</v>
      </c>
      <c r="Y84" s="27">
        <v>1</v>
      </c>
      <c r="Z84" s="27">
        <v>2</v>
      </c>
      <c r="AA84" s="27">
        <v>0</v>
      </c>
      <c r="AB84" s="27">
        <v>32</v>
      </c>
      <c r="AC84" s="27" t="s">
        <v>3585</v>
      </c>
    </row>
    <row r="85" spans="7:29" x14ac:dyDescent="0.25">
      <c r="G85">
        <v>47</v>
      </c>
      <c r="H85">
        <v>1</v>
      </c>
      <c r="I85">
        <v>0.3</v>
      </c>
      <c r="J85">
        <v>0.3</v>
      </c>
      <c r="L85" s="10">
        <v>47</v>
      </c>
      <c r="M85" s="10">
        <v>0.3</v>
      </c>
      <c r="S85" s="27">
        <v>6</v>
      </c>
      <c r="T85" s="27">
        <v>0</v>
      </c>
      <c r="U85" s="27">
        <v>0</v>
      </c>
      <c r="V85" s="27">
        <v>0</v>
      </c>
      <c r="W85" s="27">
        <v>24</v>
      </c>
      <c r="X85" s="27">
        <v>0</v>
      </c>
      <c r="Y85" s="27">
        <v>0</v>
      </c>
      <c r="Z85" s="27">
        <v>1.5</v>
      </c>
      <c r="AA85" s="27">
        <v>0</v>
      </c>
      <c r="AB85" s="27">
        <v>31.5</v>
      </c>
      <c r="AC85" s="27" t="s">
        <v>3585</v>
      </c>
    </row>
    <row r="86" spans="7:29" x14ac:dyDescent="0.25">
      <c r="G86">
        <v>47.5</v>
      </c>
      <c r="H86">
        <v>2</v>
      </c>
      <c r="I86">
        <v>0.7</v>
      </c>
      <c r="J86">
        <v>0.7</v>
      </c>
      <c r="L86" s="9">
        <v>47.5</v>
      </c>
      <c r="M86" s="9">
        <v>0.7</v>
      </c>
      <c r="S86" s="27">
        <v>14</v>
      </c>
      <c r="T86" s="27">
        <v>0</v>
      </c>
      <c r="U86" s="27">
        <v>0</v>
      </c>
      <c r="V86" s="27">
        <v>0</v>
      </c>
      <c r="W86" s="27">
        <v>16</v>
      </c>
      <c r="X86" s="27">
        <v>0</v>
      </c>
      <c r="Y86" s="27">
        <v>0</v>
      </c>
      <c r="Z86" s="27">
        <v>1.5</v>
      </c>
      <c r="AA86" s="27">
        <v>0</v>
      </c>
      <c r="AB86" s="27">
        <v>31.5</v>
      </c>
      <c r="AC86" s="27" t="s">
        <v>3585</v>
      </c>
    </row>
    <row r="87" spans="7:29" x14ac:dyDescent="0.25">
      <c r="G87">
        <v>48</v>
      </c>
      <c r="H87">
        <v>4</v>
      </c>
      <c r="I87">
        <v>1.3</v>
      </c>
      <c r="J87">
        <v>1.3</v>
      </c>
      <c r="L87" s="10">
        <v>48</v>
      </c>
      <c r="M87" s="10">
        <v>1.3</v>
      </c>
      <c r="S87" s="27">
        <v>10</v>
      </c>
      <c r="T87" s="27">
        <v>0</v>
      </c>
      <c r="U87" s="27">
        <v>0</v>
      </c>
      <c r="V87" s="27">
        <v>1.5</v>
      </c>
      <c r="W87" s="27">
        <v>16</v>
      </c>
      <c r="X87" s="27">
        <v>0</v>
      </c>
      <c r="Y87" s="27">
        <v>1</v>
      </c>
      <c r="Z87" s="27">
        <v>3</v>
      </c>
      <c r="AA87" s="27">
        <v>0</v>
      </c>
      <c r="AB87" s="27">
        <v>31.5</v>
      </c>
      <c r="AC87" s="27" t="s">
        <v>3585</v>
      </c>
    </row>
    <row r="88" spans="7:29" x14ac:dyDescent="0.25">
      <c r="G88">
        <v>49</v>
      </c>
      <c r="H88">
        <v>1</v>
      </c>
      <c r="I88">
        <v>0.3</v>
      </c>
      <c r="J88">
        <v>0.3</v>
      </c>
      <c r="L88" s="9">
        <v>49</v>
      </c>
      <c r="M88" s="9">
        <v>0.3</v>
      </c>
      <c r="S88" s="27">
        <v>14</v>
      </c>
      <c r="T88" s="27">
        <v>0</v>
      </c>
      <c r="U88" s="27">
        <v>0</v>
      </c>
      <c r="V88" s="27">
        <v>0</v>
      </c>
      <c r="W88" s="27">
        <v>16</v>
      </c>
      <c r="X88" s="27">
        <v>0</v>
      </c>
      <c r="Y88" s="27">
        <v>0</v>
      </c>
      <c r="Z88" s="27">
        <v>1.5</v>
      </c>
      <c r="AA88" s="27">
        <v>0</v>
      </c>
      <c r="AB88" s="27">
        <v>31.5</v>
      </c>
      <c r="AC88" s="27" t="s">
        <v>3585</v>
      </c>
    </row>
    <row r="89" spans="7:29" x14ac:dyDescent="0.25">
      <c r="G89">
        <v>50</v>
      </c>
      <c r="H89">
        <v>1</v>
      </c>
      <c r="I89">
        <v>0.3</v>
      </c>
      <c r="J89">
        <v>0.3</v>
      </c>
      <c r="L89" s="10">
        <v>50</v>
      </c>
      <c r="M89" s="10">
        <v>0.3</v>
      </c>
      <c r="S89" s="27">
        <v>14</v>
      </c>
      <c r="T89" s="27">
        <v>0</v>
      </c>
      <c r="U89" s="27">
        <v>0</v>
      </c>
      <c r="V89" s="27">
        <v>0</v>
      </c>
      <c r="W89" s="27">
        <v>16</v>
      </c>
      <c r="X89" s="27">
        <v>0</v>
      </c>
      <c r="Y89" s="27">
        <v>0</v>
      </c>
      <c r="Z89" s="27">
        <v>1.5</v>
      </c>
      <c r="AA89" s="27">
        <v>0</v>
      </c>
      <c r="AB89" s="27">
        <v>31.5</v>
      </c>
      <c r="AC89" s="27" t="s">
        <v>3585</v>
      </c>
    </row>
    <row r="90" spans="7:29" x14ac:dyDescent="0.25">
      <c r="G90">
        <v>53.5</v>
      </c>
      <c r="H90">
        <v>1</v>
      </c>
      <c r="I90">
        <v>0.3</v>
      </c>
      <c r="J90">
        <v>0.3</v>
      </c>
      <c r="L90" s="9">
        <v>53.5</v>
      </c>
      <c r="M90" s="9">
        <v>0.3</v>
      </c>
      <c r="S90" s="27">
        <v>0</v>
      </c>
      <c r="T90" s="27">
        <v>0</v>
      </c>
      <c r="U90" s="27">
        <v>0</v>
      </c>
      <c r="V90" s="27">
        <v>0</v>
      </c>
      <c r="W90" s="27">
        <v>28</v>
      </c>
      <c r="X90" s="27">
        <v>0</v>
      </c>
      <c r="Y90" s="27">
        <v>0</v>
      </c>
      <c r="Z90" s="27">
        <v>3.5</v>
      </c>
      <c r="AA90" s="27">
        <v>0</v>
      </c>
      <c r="AB90" s="27">
        <v>31.5</v>
      </c>
      <c r="AC90" s="27" t="s">
        <v>3585</v>
      </c>
    </row>
    <row r="91" spans="7:29" x14ac:dyDescent="0.25">
      <c r="G91">
        <v>54</v>
      </c>
      <c r="H91">
        <v>1</v>
      </c>
      <c r="I91">
        <v>0.3</v>
      </c>
      <c r="J91">
        <v>0.3</v>
      </c>
      <c r="L91" s="10">
        <v>54</v>
      </c>
      <c r="M91" s="10">
        <v>0.3</v>
      </c>
      <c r="S91" s="27">
        <v>14</v>
      </c>
      <c r="T91" s="27">
        <v>0</v>
      </c>
      <c r="U91" s="27">
        <v>0</v>
      </c>
      <c r="V91" s="27">
        <v>0</v>
      </c>
      <c r="W91" s="27">
        <v>16</v>
      </c>
      <c r="X91" s="27">
        <v>0</v>
      </c>
      <c r="Y91" s="27">
        <v>0</v>
      </c>
      <c r="Z91" s="27">
        <v>1.5</v>
      </c>
      <c r="AA91" s="27">
        <v>0</v>
      </c>
      <c r="AB91" s="27">
        <v>31.5</v>
      </c>
      <c r="AC91" s="27" t="s">
        <v>3585</v>
      </c>
    </row>
    <row r="92" spans="7:29" x14ac:dyDescent="0.25">
      <c r="G92">
        <v>55.5</v>
      </c>
      <c r="H92">
        <v>2</v>
      </c>
      <c r="I92">
        <v>0.7</v>
      </c>
      <c r="J92">
        <v>0.7</v>
      </c>
      <c r="L92" s="9">
        <v>55.5</v>
      </c>
      <c r="M92" s="9">
        <v>0.7</v>
      </c>
      <c r="S92" s="27">
        <v>14</v>
      </c>
      <c r="T92" s="27">
        <v>0</v>
      </c>
      <c r="U92" s="27">
        <v>0</v>
      </c>
      <c r="V92" s="27">
        <v>0</v>
      </c>
      <c r="W92" s="27">
        <v>16</v>
      </c>
      <c r="X92" s="27">
        <v>0</v>
      </c>
      <c r="Y92" s="27">
        <v>0</v>
      </c>
      <c r="Z92" s="27">
        <v>1.5</v>
      </c>
      <c r="AA92" s="27">
        <v>0</v>
      </c>
      <c r="AB92" s="27">
        <v>31.5</v>
      </c>
      <c r="AC92" s="27" t="s">
        <v>3585</v>
      </c>
    </row>
    <row r="93" spans="7:29" x14ac:dyDescent="0.25">
      <c r="G93">
        <v>56.5</v>
      </c>
      <c r="H93">
        <v>1</v>
      </c>
      <c r="I93">
        <v>0.3</v>
      </c>
      <c r="J93">
        <v>0.3</v>
      </c>
      <c r="L93" s="10">
        <v>56.5</v>
      </c>
      <c r="M93" s="10">
        <v>0.3</v>
      </c>
      <c r="S93" s="27">
        <v>14</v>
      </c>
      <c r="T93" s="27">
        <v>0</v>
      </c>
      <c r="U93" s="27">
        <v>0</v>
      </c>
      <c r="V93" s="27">
        <v>0</v>
      </c>
      <c r="W93" s="27">
        <v>16</v>
      </c>
      <c r="X93" s="27">
        <v>0</v>
      </c>
      <c r="Y93" s="27">
        <v>0</v>
      </c>
      <c r="Z93" s="27">
        <v>1.5</v>
      </c>
      <c r="AA93" s="27">
        <v>0</v>
      </c>
      <c r="AB93" s="27">
        <v>31.5</v>
      </c>
      <c r="AC93" s="27" t="s">
        <v>3585</v>
      </c>
    </row>
    <row r="94" spans="7:29" x14ac:dyDescent="0.25">
      <c r="G94">
        <v>58</v>
      </c>
      <c r="H94">
        <v>1</v>
      </c>
      <c r="I94">
        <v>0.3</v>
      </c>
      <c r="J94">
        <v>0.3</v>
      </c>
      <c r="L94" s="9">
        <v>58</v>
      </c>
      <c r="M94" s="9">
        <v>0.3</v>
      </c>
      <c r="S94" s="27">
        <v>14</v>
      </c>
      <c r="T94" s="27">
        <v>0</v>
      </c>
      <c r="U94" s="27">
        <v>0</v>
      </c>
      <c r="V94" s="27">
        <v>0</v>
      </c>
      <c r="W94" s="27">
        <v>16</v>
      </c>
      <c r="X94" s="27">
        <v>0</v>
      </c>
      <c r="Y94" s="27">
        <v>0</v>
      </c>
      <c r="Z94" s="27">
        <v>1.5</v>
      </c>
      <c r="AA94" s="27">
        <v>0</v>
      </c>
      <c r="AB94" s="27">
        <v>31.5</v>
      </c>
      <c r="AC94" s="27" t="s">
        <v>3585</v>
      </c>
    </row>
    <row r="95" spans="7:29" x14ac:dyDescent="0.25">
      <c r="G95">
        <v>60</v>
      </c>
      <c r="H95">
        <v>2</v>
      </c>
      <c r="I95">
        <v>0.7</v>
      </c>
      <c r="J95">
        <v>0.7</v>
      </c>
      <c r="L95" s="10">
        <v>60</v>
      </c>
      <c r="M95" s="10">
        <v>0.7</v>
      </c>
      <c r="S95" s="27">
        <v>2</v>
      </c>
      <c r="T95" s="27">
        <v>0</v>
      </c>
      <c r="U95" s="27">
        <v>0</v>
      </c>
      <c r="V95" s="27">
        <v>1.5</v>
      </c>
      <c r="W95" s="27">
        <v>24</v>
      </c>
      <c r="X95" s="27">
        <v>0</v>
      </c>
      <c r="Y95" s="27">
        <v>0</v>
      </c>
      <c r="Z95" s="27">
        <v>3.5</v>
      </c>
      <c r="AA95" s="27">
        <v>0</v>
      </c>
      <c r="AB95" s="27">
        <v>31</v>
      </c>
      <c r="AC95" s="27" t="s">
        <v>3585</v>
      </c>
    </row>
    <row r="96" spans="7:29" x14ac:dyDescent="0.25">
      <c r="G96">
        <v>60.5</v>
      </c>
      <c r="H96">
        <v>1</v>
      </c>
      <c r="I96">
        <v>0.3</v>
      </c>
      <c r="J96">
        <v>0.3</v>
      </c>
      <c r="L96" s="9">
        <v>60.5</v>
      </c>
      <c r="M96" s="9">
        <v>0.3</v>
      </c>
      <c r="S96" s="27">
        <v>2</v>
      </c>
      <c r="T96" s="27">
        <v>0</v>
      </c>
      <c r="U96" s="27">
        <v>4</v>
      </c>
      <c r="V96" s="27">
        <v>1.5</v>
      </c>
      <c r="W96" s="27">
        <v>20</v>
      </c>
      <c r="X96" s="27">
        <v>0</v>
      </c>
      <c r="Y96" s="27">
        <v>0</v>
      </c>
      <c r="Z96" s="27">
        <v>3.5</v>
      </c>
      <c r="AA96" s="27">
        <v>0</v>
      </c>
      <c r="AB96" s="27">
        <v>31</v>
      </c>
      <c r="AC96" s="27" t="s">
        <v>3585</v>
      </c>
    </row>
    <row r="97" spans="7:29" x14ac:dyDescent="0.25">
      <c r="G97">
        <v>61.5</v>
      </c>
      <c r="H97">
        <v>1</v>
      </c>
      <c r="I97">
        <v>0.3</v>
      </c>
      <c r="J97">
        <v>0.3</v>
      </c>
      <c r="L97" s="10">
        <v>61.5</v>
      </c>
      <c r="M97" s="10">
        <v>0.3</v>
      </c>
      <c r="S97" s="27">
        <v>14</v>
      </c>
      <c r="T97" s="27">
        <v>0</v>
      </c>
      <c r="U97" s="27">
        <v>0</v>
      </c>
      <c r="V97" s="27">
        <v>0</v>
      </c>
      <c r="W97" s="27">
        <v>16</v>
      </c>
      <c r="X97" s="27">
        <v>0</v>
      </c>
      <c r="Y97" s="27">
        <v>0</v>
      </c>
      <c r="Z97" s="27">
        <v>1</v>
      </c>
      <c r="AA97" s="27">
        <v>0</v>
      </c>
      <c r="AB97" s="27">
        <v>31</v>
      </c>
      <c r="AC97" s="27" t="s">
        <v>3585</v>
      </c>
    </row>
    <row r="98" spans="7:29" x14ac:dyDescent="0.25">
      <c r="G98">
        <v>62</v>
      </c>
      <c r="H98">
        <v>1</v>
      </c>
      <c r="I98">
        <v>0.3</v>
      </c>
      <c r="J98">
        <v>0.3</v>
      </c>
      <c r="L98" s="9">
        <v>62</v>
      </c>
      <c r="M98" s="9">
        <v>0.3</v>
      </c>
      <c r="S98" s="27">
        <v>14</v>
      </c>
      <c r="T98" s="27">
        <v>0</v>
      </c>
      <c r="U98" s="27">
        <v>0</v>
      </c>
      <c r="V98" s="27">
        <v>0</v>
      </c>
      <c r="W98" s="27">
        <v>16</v>
      </c>
      <c r="X98" s="27">
        <v>0</v>
      </c>
      <c r="Y98" s="27">
        <v>0</v>
      </c>
      <c r="Z98" s="27">
        <v>1</v>
      </c>
      <c r="AA98" s="27">
        <v>0</v>
      </c>
      <c r="AB98" s="27">
        <v>31</v>
      </c>
      <c r="AC98" s="27" t="s">
        <v>3585</v>
      </c>
    </row>
    <row r="99" spans="7:29" x14ac:dyDescent="0.25">
      <c r="G99">
        <v>64</v>
      </c>
      <c r="H99">
        <v>1</v>
      </c>
      <c r="I99">
        <v>0.3</v>
      </c>
      <c r="J99">
        <v>0.3</v>
      </c>
      <c r="L99" s="10">
        <v>64</v>
      </c>
      <c r="M99" s="10">
        <v>0.3</v>
      </c>
      <c r="S99" s="27">
        <v>14</v>
      </c>
      <c r="T99" s="27">
        <v>0</v>
      </c>
      <c r="U99" s="27">
        <v>0</v>
      </c>
      <c r="V99" s="27">
        <v>0</v>
      </c>
      <c r="W99" s="27">
        <v>16</v>
      </c>
      <c r="X99" s="27">
        <v>0</v>
      </c>
      <c r="Y99" s="27">
        <v>0</v>
      </c>
      <c r="Z99" s="27">
        <v>1</v>
      </c>
      <c r="AA99" s="27">
        <v>0</v>
      </c>
      <c r="AB99" s="27">
        <v>31</v>
      </c>
      <c r="AC99" s="27" t="s">
        <v>3585</v>
      </c>
    </row>
    <row r="100" spans="7:29" x14ac:dyDescent="0.25">
      <c r="G100">
        <v>64.5</v>
      </c>
      <c r="H100">
        <v>2</v>
      </c>
      <c r="I100">
        <v>0.7</v>
      </c>
      <c r="J100">
        <v>0.7</v>
      </c>
      <c r="L100" s="9">
        <v>64.5</v>
      </c>
      <c r="M100" s="9">
        <v>0.7</v>
      </c>
      <c r="S100" s="27">
        <v>14</v>
      </c>
      <c r="T100" s="27">
        <v>0</v>
      </c>
      <c r="U100" s="27">
        <v>0</v>
      </c>
      <c r="V100" s="27">
        <v>0</v>
      </c>
      <c r="W100" s="27">
        <v>16</v>
      </c>
      <c r="X100" s="27">
        <v>0</v>
      </c>
      <c r="Y100" s="27">
        <v>0</v>
      </c>
      <c r="Z100" s="27">
        <v>1</v>
      </c>
      <c r="AA100" s="27">
        <v>0</v>
      </c>
      <c r="AB100" s="27">
        <v>31</v>
      </c>
      <c r="AC100" s="27" t="s">
        <v>3585</v>
      </c>
    </row>
    <row r="101" spans="7:29" x14ac:dyDescent="0.25">
      <c r="G101">
        <v>66</v>
      </c>
      <c r="H101">
        <v>2</v>
      </c>
      <c r="I101">
        <v>0.7</v>
      </c>
      <c r="J101">
        <v>0.7</v>
      </c>
      <c r="L101" s="10">
        <v>66</v>
      </c>
      <c r="M101" s="10">
        <v>0.7</v>
      </c>
      <c r="S101" s="27">
        <v>14</v>
      </c>
      <c r="T101" s="27">
        <v>0</v>
      </c>
      <c r="U101" s="27">
        <v>0</v>
      </c>
      <c r="V101" s="27">
        <v>2</v>
      </c>
      <c r="W101" s="27">
        <v>12</v>
      </c>
      <c r="X101" s="27">
        <v>0</v>
      </c>
      <c r="Y101" s="27">
        <v>0</v>
      </c>
      <c r="Z101" s="27">
        <v>3</v>
      </c>
      <c r="AA101" s="27">
        <v>0</v>
      </c>
      <c r="AB101" s="27">
        <v>31</v>
      </c>
      <c r="AC101" s="27" t="s">
        <v>3585</v>
      </c>
    </row>
    <row r="102" spans="7:29" x14ac:dyDescent="0.25">
      <c r="G102">
        <v>68</v>
      </c>
      <c r="H102">
        <v>1</v>
      </c>
      <c r="I102">
        <v>0.3</v>
      </c>
      <c r="J102">
        <v>0.3</v>
      </c>
      <c r="L102" s="9">
        <v>68</v>
      </c>
      <c r="M102" s="9">
        <v>0.3</v>
      </c>
      <c r="S102" s="27">
        <v>10</v>
      </c>
      <c r="T102" s="27">
        <v>0</v>
      </c>
      <c r="U102" s="27">
        <v>8</v>
      </c>
      <c r="V102" s="27">
        <v>2</v>
      </c>
      <c r="W102" s="27">
        <v>8</v>
      </c>
      <c r="X102" s="27">
        <v>0</v>
      </c>
      <c r="Y102" s="27">
        <v>0</v>
      </c>
      <c r="Z102" s="27">
        <v>2.5</v>
      </c>
      <c r="AA102" s="27">
        <v>0</v>
      </c>
      <c r="AB102" s="27">
        <v>30.5</v>
      </c>
      <c r="AC102" s="27" t="s">
        <v>3585</v>
      </c>
    </row>
    <row r="103" spans="7:29" x14ac:dyDescent="0.25">
      <c r="G103">
        <v>92</v>
      </c>
      <c r="H103">
        <v>1</v>
      </c>
      <c r="I103">
        <v>0.3</v>
      </c>
      <c r="J103">
        <v>0.3</v>
      </c>
      <c r="L103" s="28">
        <v>92</v>
      </c>
      <c r="M103" s="28">
        <v>0.3</v>
      </c>
      <c r="S103" s="27">
        <v>2</v>
      </c>
      <c r="T103" s="27">
        <v>0</v>
      </c>
      <c r="U103" s="27">
        <v>0</v>
      </c>
      <c r="V103" s="27">
        <v>1.5</v>
      </c>
      <c r="W103" s="27">
        <v>24</v>
      </c>
      <c r="X103" s="27">
        <v>0</v>
      </c>
      <c r="Y103" s="27">
        <v>0</v>
      </c>
      <c r="Z103" s="27">
        <v>3</v>
      </c>
      <c r="AA103" s="27">
        <v>0</v>
      </c>
      <c r="AB103" s="27">
        <v>30.5</v>
      </c>
      <c r="AC103" s="27" t="s">
        <v>3585</v>
      </c>
    </row>
    <row r="104" spans="7:29" x14ac:dyDescent="0.25">
      <c r="G104" t="s">
        <v>3444</v>
      </c>
      <c r="H104">
        <v>300</v>
      </c>
      <c r="I104">
        <v>100</v>
      </c>
      <c r="J104">
        <v>100</v>
      </c>
      <c r="S104" s="27">
        <v>10</v>
      </c>
      <c r="T104" s="27">
        <v>0</v>
      </c>
      <c r="U104" s="27">
        <v>0</v>
      </c>
      <c r="V104" s="27">
        <v>2</v>
      </c>
      <c r="W104" s="27">
        <v>16</v>
      </c>
      <c r="X104" s="27">
        <v>0</v>
      </c>
      <c r="Y104" s="27">
        <v>1</v>
      </c>
      <c r="Z104" s="27">
        <v>1.5</v>
      </c>
      <c r="AA104" s="27">
        <v>0</v>
      </c>
      <c r="AB104" s="27">
        <v>30.5</v>
      </c>
      <c r="AC104" s="27" t="s">
        <v>3585</v>
      </c>
    </row>
    <row r="105" spans="7:29" x14ac:dyDescent="0.25">
      <c r="S105" s="27">
        <v>0</v>
      </c>
      <c r="T105" s="27">
        <v>3</v>
      </c>
      <c r="U105" s="27">
        <v>0</v>
      </c>
      <c r="V105" s="27">
        <v>0</v>
      </c>
      <c r="W105" s="27">
        <v>24</v>
      </c>
      <c r="X105" s="27">
        <v>0</v>
      </c>
      <c r="Y105" s="27">
        <v>0</v>
      </c>
      <c r="Z105" s="27">
        <v>3.5</v>
      </c>
      <c r="AA105" s="27">
        <v>0</v>
      </c>
      <c r="AB105" s="27">
        <v>30.5</v>
      </c>
      <c r="AC105" s="27" t="s">
        <v>3585</v>
      </c>
    </row>
    <row r="106" spans="7:29" x14ac:dyDescent="0.25">
      <c r="S106" s="27">
        <v>14</v>
      </c>
      <c r="T106" s="27">
        <v>0</v>
      </c>
      <c r="U106" s="27">
        <v>8</v>
      </c>
      <c r="V106" s="27">
        <v>2</v>
      </c>
      <c r="W106" s="27">
        <v>4</v>
      </c>
      <c r="X106" s="27">
        <v>0</v>
      </c>
      <c r="Y106" s="27">
        <v>0</v>
      </c>
      <c r="Z106" s="27">
        <v>2.5</v>
      </c>
      <c r="AA106" s="27">
        <v>0</v>
      </c>
      <c r="AB106" s="27">
        <v>30.5</v>
      </c>
      <c r="AC106" s="27" t="s">
        <v>3585</v>
      </c>
    </row>
    <row r="107" spans="7:29" x14ac:dyDescent="0.25">
      <c r="S107" s="27">
        <v>4</v>
      </c>
      <c r="T107" s="27">
        <v>0</v>
      </c>
      <c r="U107" s="27">
        <v>0</v>
      </c>
      <c r="V107" s="27">
        <v>2.5</v>
      </c>
      <c r="W107" s="27">
        <v>20</v>
      </c>
      <c r="X107" s="27">
        <v>0</v>
      </c>
      <c r="Y107" s="27">
        <v>0</v>
      </c>
      <c r="Z107" s="27">
        <v>3.5</v>
      </c>
      <c r="AA107" s="27">
        <v>0</v>
      </c>
      <c r="AB107" s="27">
        <v>30</v>
      </c>
      <c r="AC107" s="27" t="s">
        <v>3585</v>
      </c>
    </row>
    <row r="108" spans="7:29" x14ac:dyDescent="0.25">
      <c r="S108" s="27">
        <v>14</v>
      </c>
      <c r="T108" s="27">
        <v>0</v>
      </c>
      <c r="U108" s="27">
        <v>8</v>
      </c>
      <c r="V108" s="27">
        <v>2</v>
      </c>
      <c r="W108" s="27">
        <v>4</v>
      </c>
      <c r="X108" s="27">
        <v>0</v>
      </c>
      <c r="Y108" s="27">
        <v>0</v>
      </c>
      <c r="Z108" s="27">
        <v>2</v>
      </c>
      <c r="AA108" s="27">
        <v>0</v>
      </c>
      <c r="AB108" s="27">
        <v>30</v>
      </c>
      <c r="AC108" s="27" t="s">
        <v>3585</v>
      </c>
    </row>
    <row r="109" spans="7:29" x14ac:dyDescent="0.25">
      <c r="S109" s="27">
        <v>10</v>
      </c>
      <c r="T109" s="27">
        <v>0</v>
      </c>
      <c r="U109" s="27">
        <v>0</v>
      </c>
      <c r="V109" s="27">
        <v>0</v>
      </c>
      <c r="W109" s="27">
        <v>16</v>
      </c>
      <c r="X109" s="27">
        <v>0</v>
      </c>
      <c r="Y109" s="27">
        <v>0</v>
      </c>
      <c r="Z109" s="27">
        <v>3.5</v>
      </c>
      <c r="AA109" s="27">
        <v>0</v>
      </c>
      <c r="AB109" s="27">
        <v>29.5</v>
      </c>
      <c r="AC109" s="27" t="s">
        <v>3585</v>
      </c>
    </row>
    <row r="110" spans="7:29" x14ac:dyDescent="0.25">
      <c r="S110" s="27">
        <v>0</v>
      </c>
      <c r="T110" s="27">
        <v>0</v>
      </c>
      <c r="U110" s="27">
        <v>12</v>
      </c>
      <c r="V110" s="27">
        <v>2</v>
      </c>
      <c r="W110" s="27">
        <v>12</v>
      </c>
      <c r="X110" s="27">
        <v>0</v>
      </c>
      <c r="Y110" s="27">
        <v>0</v>
      </c>
      <c r="Z110" s="27">
        <v>3.5</v>
      </c>
      <c r="AA110" s="27">
        <v>0</v>
      </c>
      <c r="AB110" s="27">
        <v>29.5</v>
      </c>
      <c r="AC110" s="27" t="s">
        <v>3585</v>
      </c>
    </row>
    <row r="111" spans="7:29" x14ac:dyDescent="0.25">
      <c r="S111" s="27">
        <v>4</v>
      </c>
      <c r="T111" s="27">
        <v>0</v>
      </c>
      <c r="U111" s="27">
        <v>0</v>
      </c>
      <c r="V111" s="27">
        <v>2</v>
      </c>
      <c r="W111" s="27">
        <v>20</v>
      </c>
      <c r="X111" s="27">
        <v>0</v>
      </c>
      <c r="Y111" s="27">
        <v>0</v>
      </c>
      <c r="Z111" s="27">
        <v>3.5</v>
      </c>
      <c r="AA111" s="27">
        <v>0</v>
      </c>
      <c r="AB111" s="27">
        <v>29.5</v>
      </c>
      <c r="AC111" s="27" t="s">
        <v>3585</v>
      </c>
    </row>
    <row r="112" spans="7:29" x14ac:dyDescent="0.25">
      <c r="S112" s="27">
        <v>10</v>
      </c>
      <c r="T112" s="27">
        <v>0</v>
      </c>
      <c r="U112" s="27">
        <v>4</v>
      </c>
      <c r="V112" s="27">
        <v>1</v>
      </c>
      <c r="W112" s="27">
        <v>12</v>
      </c>
      <c r="X112" s="27">
        <v>0</v>
      </c>
      <c r="Y112" s="27">
        <v>0</v>
      </c>
      <c r="Z112" s="27">
        <v>2</v>
      </c>
      <c r="AA112" s="27">
        <v>0</v>
      </c>
      <c r="AB112" s="27">
        <v>29</v>
      </c>
      <c r="AC112" s="27" t="s">
        <v>3585</v>
      </c>
    </row>
    <row r="113" spans="19:29" x14ac:dyDescent="0.25">
      <c r="S113" s="27">
        <v>6</v>
      </c>
      <c r="T113" s="27">
        <v>0</v>
      </c>
      <c r="U113" s="27">
        <v>0</v>
      </c>
      <c r="V113" s="27">
        <v>2.5</v>
      </c>
      <c r="W113" s="27">
        <v>16</v>
      </c>
      <c r="X113" s="27">
        <v>0</v>
      </c>
      <c r="Y113" s="27">
        <v>1</v>
      </c>
      <c r="Z113" s="27">
        <v>3</v>
      </c>
      <c r="AA113" s="27">
        <v>0</v>
      </c>
      <c r="AB113" s="27">
        <v>28.5</v>
      </c>
      <c r="AC113" s="27" t="s">
        <v>3585</v>
      </c>
    </row>
    <row r="114" spans="19:29" x14ac:dyDescent="0.25">
      <c r="S114" s="27">
        <v>10</v>
      </c>
      <c r="T114" s="27">
        <v>0</v>
      </c>
      <c r="U114" s="27">
        <v>0</v>
      </c>
      <c r="V114" s="27">
        <v>2</v>
      </c>
      <c r="W114" s="27">
        <v>12</v>
      </c>
      <c r="X114" s="27">
        <v>0</v>
      </c>
      <c r="Y114" s="27">
        <v>2</v>
      </c>
      <c r="Z114" s="27">
        <v>2.5</v>
      </c>
      <c r="AA114" s="27">
        <v>0</v>
      </c>
      <c r="AB114" s="27">
        <v>28.5</v>
      </c>
      <c r="AC114" s="27" t="s">
        <v>3585</v>
      </c>
    </row>
    <row r="115" spans="19:29" x14ac:dyDescent="0.25">
      <c r="S115" s="27">
        <v>2</v>
      </c>
      <c r="T115" s="27">
        <v>0</v>
      </c>
      <c r="U115" s="27">
        <v>0</v>
      </c>
      <c r="V115" s="27">
        <v>3</v>
      </c>
      <c r="W115" s="27">
        <v>20</v>
      </c>
      <c r="X115" s="27">
        <v>0</v>
      </c>
      <c r="Y115" s="27">
        <v>0</v>
      </c>
      <c r="Z115" s="27">
        <v>3.5</v>
      </c>
      <c r="AA115" s="27">
        <v>0</v>
      </c>
      <c r="AB115" s="27">
        <v>28.5</v>
      </c>
      <c r="AC115" s="27" t="s">
        <v>3585</v>
      </c>
    </row>
    <row r="116" spans="19:29" x14ac:dyDescent="0.25">
      <c r="S116" s="27">
        <v>6</v>
      </c>
      <c r="T116" s="27">
        <v>0</v>
      </c>
      <c r="U116" s="27">
        <v>0</v>
      </c>
      <c r="V116" s="27">
        <v>2</v>
      </c>
      <c r="W116" s="27">
        <v>16</v>
      </c>
      <c r="X116" s="27">
        <v>0</v>
      </c>
      <c r="Y116" s="27">
        <v>0</v>
      </c>
      <c r="Z116" s="27">
        <v>3.5</v>
      </c>
      <c r="AA116" s="27">
        <v>0</v>
      </c>
      <c r="AB116" s="27">
        <v>27.5</v>
      </c>
      <c r="AC116" s="27" t="s">
        <v>3585</v>
      </c>
    </row>
    <row r="117" spans="19:29" x14ac:dyDescent="0.25">
      <c r="S117" s="27">
        <v>6</v>
      </c>
      <c r="T117" s="27">
        <v>0</v>
      </c>
      <c r="U117" s="27">
        <v>4</v>
      </c>
      <c r="V117" s="27">
        <v>2</v>
      </c>
      <c r="W117" s="27">
        <v>12</v>
      </c>
      <c r="X117" s="27">
        <v>0</v>
      </c>
      <c r="Y117" s="27">
        <v>0</v>
      </c>
      <c r="Z117" s="27">
        <v>3.5</v>
      </c>
      <c r="AA117" s="27">
        <v>0</v>
      </c>
      <c r="AB117" s="27">
        <v>27.5</v>
      </c>
      <c r="AC117" s="27" t="s">
        <v>3585</v>
      </c>
    </row>
    <row r="118" spans="19:29" x14ac:dyDescent="0.25">
      <c r="S118" s="27">
        <v>14</v>
      </c>
      <c r="T118" s="27">
        <v>0</v>
      </c>
      <c r="U118" s="27">
        <v>4</v>
      </c>
      <c r="V118" s="27">
        <v>0</v>
      </c>
      <c r="W118" s="27">
        <v>8</v>
      </c>
      <c r="X118" s="27">
        <v>0</v>
      </c>
      <c r="Y118" s="27">
        <v>0</v>
      </c>
      <c r="Z118" s="27">
        <v>1.5</v>
      </c>
      <c r="AA118" s="27">
        <v>0</v>
      </c>
      <c r="AB118" s="27">
        <v>27.5</v>
      </c>
      <c r="AC118" s="27" t="s">
        <v>3585</v>
      </c>
    </row>
    <row r="119" spans="19:29" x14ac:dyDescent="0.25">
      <c r="S119" s="27">
        <v>14</v>
      </c>
      <c r="T119" s="27">
        <v>0</v>
      </c>
      <c r="U119" s="27">
        <v>4</v>
      </c>
      <c r="V119" s="27">
        <v>0</v>
      </c>
      <c r="W119" s="27">
        <v>8</v>
      </c>
      <c r="X119" s="27">
        <v>0</v>
      </c>
      <c r="Y119" s="27">
        <v>0</v>
      </c>
      <c r="Z119" s="27">
        <v>1.5</v>
      </c>
      <c r="AA119" s="27">
        <v>0</v>
      </c>
      <c r="AB119" s="27">
        <v>27.5</v>
      </c>
      <c r="AC119" s="27" t="s">
        <v>3585</v>
      </c>
    </row>
    <row r="120" spans="19:29" x14ac:dyDescent="0.25">
      <c r="S120" s="27">
        <v>6</v>
      </c>
      <c r="T120" s="27">
        <v>0</v>
      </c>
      <c r="U120" s="27">
        <v>0</v>
      </c>
      <c r="V120" s="27">
        <v>2</v>
      </c>
      <c r="W120" s="27">
        <v>16</v>
      </c>
      <c r="X120" s="27">
        <v>0</v>
      </c>
      <c r="Y120" s="27">
        <v>0</v>
      </c>
      <c r="Z120" s="27">
        <v>3.5</v>
      </c>
      <c r="AA120" s="27">
        <v>0</v>
      </c>
      <c r="AB120" s="27">
        <v>27.5</v>
      </c>
      <c r="AC120" s="27" t="s">
        <v>3585</v>
      </c>
    </row>
    <row r="121" spans="19:29" x14ac:dyDescent="0.25">
      <c r="S121" s="27">
        <v>14</v>
      </c>
      <c r="T121" s="27">
        <v>0</v>
      </c>
      <c r="U121" s="27">
        <v>0</v>
      </c>
      <c r="V121" s="27">
        <v>2</v>
      </c>
      <c r="W121" s="27">
        <v>8</v>
      </c>
      <c r="X121" s="27">
        <v>0</v>
      </c>
      <c r="Y121" s="27">
        <v>0</v>
      </c>
      <c r="Z121" s="27">
        <v>3</v>
      </c>
      <c r="AA121" s="27">
        <v>0</v>
      </c>
      <c r="AB121" s="27">
        <v>27</v>
      </c>
      <c r="AC121" s="27" t="s">
        <v>3585</v>
      </c>
    </row>
    <row r="122" spans="19:29" x14ac:dyDescent="0.25">
      <c r="S122" s="27">
        <v>4</v>
      </c>
      <c r="T122" s="27">
        <v>0</v>
      </c>
      <c r="U122" s="27">
        <v>8</v>
      </c>
      <c r="V122" s="27">
        <v>0</v>
      </c>
      <c r="W122" s="27">
        <v>12</v>
      </c>
      <c r="X122" s="27">
        <v>0</v>
      </c>
      <c r="Y122" s="27">
        <v>0</v>
      </c>
      <c r="Z122" s="27">
        <v>3</v>
      </c>
      <c r="AA122" s="27">
        <v>0</v>
      </c>
      <c r="AB122" s="27">
        <v>27</v>
      </c>
      <c r="AC122" s="27" t="s">
        <v>3585</v>
      </c>
    </row>
    <row r="123" spans="19:29" x14ac:dyDescent="0.25">
      <c r="S123" s="27">
        <v>10</v>
      </c>
      <c r="T123" s="27">
        <v>0</v>
      </c>
      <c r="U123" s="27">
        <v>4</v>
      </c>
      <c r="V123" s="27">
        <v>2</v>
      </c>
      <c r="W123" s="27">
        <v>8</v>
      </c>
      <c r="X123" s="27">
        <v>0</v>
      </c>
      <c r="Y123" s="27">
        <v>0</v>
      </c>
      <c r="Z123" s="27">
        <v>2.5</v>
      </c>
      <c r="AA123" s="27">
        <v>0</v>
      </c>
      <c r="AB123" s="27">
        <v>26.5</v>
      </c>
      <c r="AC123" s="27" t="s">
        <v>3585</v>
      </c>
    </row>
    <row r="124" spans="19:29" x14ac:dyDescent="0.25">
      <c r="S124" s="27">
        <v>0</v>
      </c>
      <c r="T124" s="27">
        <v>3</v>
      </c>
      <c r="U124" s="27">
        <v>0</v>
      </c>
      <c r="V124" s="27">
        <v>0</v>
      </c>
      <c r="W124" s="27">
        <v>20</v>
      </c>
      <c r="X124" s="27">
        <v>0</v>
      </c>
      <c r="Y124" s="27">
        <v>0</v>
      </c>
      <c r="Z124" s="27">
        <v>3.5</v>
      </c>
      <c r="AA124" s="27">
        <v>0</v>
      </c>
      <c r="AB124" s="27">
        <v>26.5</v>
      </c>
      <c r="AC124" s="27" t="s">
        <v>3585</v>
      </c>
    </row>
    <row r="125" spans="19:29" x14ac:dyDescent="0.25">
      <c r="S125" s="27">
        <v>14</v>
      </c>
      <c r="T125" s="27">
        <v>0</v>
      </c>
      <c r="U125" s="27">
        <v>4</v>
      </c>
      <c r="V125" s="27">
        <v>2.5</v>
      </c>
      <c r="W125" s="27">
        <v>4</v>
      </c>
      <c r="X125" s="27">
        <v>0</v>
      </c>
      <c r="Y125" s="27">
        <v>0</v>
      </c>
      <c r="Z125" s="27">
        <v>2</v>
      </c>
      <c r="AA125" s="27">
        <v>0</v>
      </c>
      <c r="AB125" s="27">
        <v>26.5</v>
      </c>
      <c r="AC125" s="27" t="s">
        <v>3585</v>
      </c>
    </row>
    <row r="126" spans="19:29" x14ac:dyDescent="0.25">
      <c r="S126" s="27">
        <v>14</v>
      </c>
      <c r="T126" s="27">
        <v>0</v>
      </c>
      <c r="U126" s="27">
        <v>4</v>
      </c>
      <c r="V126" s="27">
        <v>1.5</v>
      </c>
      <c r="W126" s="27">
        <v>4</v>
      </c>
      <c r="X126" s="27">
        <v>0</v>
      </c>
      <c r="Y126" s="27">
        <v>0</v>
      </c>
      <c r="Z126" s="27">
        <v>2.5</v>
      </c>
      <c r="AA126" s="27">
        <v>0</v>
      </c>
      <c r="AB126" s="27">
        <v>26</v>
      </c>
      <c r="AC126" s="27" t="s">
        <v>3585</v>
      </c>
    </row>
    <row r="127" spans="19:29" x14ac:dyDescent="0.25">
      <c r="S127" s="27">
        <v>8</v>
      </c>
      <c r="T127" s="27">
        <v>0</v>
      </c>
      <c r="U127" s="27">
        <v>4</v>
      </c>
      <c r="V127" s="27">
        <v>0</v>
      </c>
      <c r="W127" s="27">
        <v>12</v>
      </c>
      <c r="X127" s="27">
        <v>0</v>
      </c>
      <c r="Y127" s="27">
        <v>0</v>
      </c>
      <c r="Z127" s="27">
        <v>1.5</v>
      </c>
      <c r="AA127" s="27">
        <v>0</v>
      </c>
      <c r="AB127" s="27">
        <v>25.5</v>
      </c>
      <c r="AC127" s="27" t="s">
        <v>3585</v>
      </c>
    </row>
    <row r="128" spans="19:29" x14ac:dyDescent="0.25">
      <c r="S128" s="27">
        <v>4</v>
      </c>
      <c r="T128" s="27">
        <v>3</v>
      </c>
      <c r="U128" s="27">
        <v>4</v>
      </c>
      <c r="V128" s="27">
        <v>0</v>
      </c>
      <c r="W128" s="27">
        <v>12</v>
      </c>
      <c r="X128" s="27">
        <v>0</v>
      </c>
      <c r="Y128" s="27">
        <v>1</v>
      </c>
      <c r="Z128" s="27">
        <v>1.5</v>
      </c>
      <c r="AA128" s="27">
        <v>0</v>
      </c>
      <c r="AB128" s="27">
        <v>25.5</v>
      </c>
      <c r="AC128" s="27" t="s">
        <v>3585</v>
      </c>
    </row>
    <row r="129" spans="19:29" x14ac:dyDescent="0.25">
      <c r="S129" s="27">
        <v>2</v>
      </c>
      <c r="T129" s="27">
        <v>0</v>
      </c>
      <c r="U129" s="27">
        <v>0</v>
      </c>
      <c r="V129" s="27">
        <v>1</v>
      </c>
      <c r="W129" s="27">
        <v>16</v>
      </c>
      <c r="X129" s="27">
        <v>3</v>
      </c>
      <c r="Y129" s="27">
        <v>1</v>
      </c>
      <c r="Z129" s="27">
        <v>2.5</v>
      </c>
      <c r="AA129" s="27">
        <v>0</v>
      </c>
      <c r="AB129" s="27">
        <v>25.5</v>
      </c>
      <c r="AC129" s="27" t="s">
        <v>3585</v>
      </c>
    </row>
    <row r="130" spans="19:29" x14ac:dyDescent="0.25">
      <c r="S130" s="27">
        <v>14</v>
      </c>
      <c r="T130" s="27">
        <v>0</v>
      </c>
      <c r="U130" s="27">
        <v>4</v>
      </c>
      <c r="V130" s="27">
        <v>0</v>
      </c>
      <c r="W130" s="27">
        <v>4</v>
      </c>
      <c r="X130" s="27">
        <v>0</v>
      </c>
      <c r="Y130" s="27">
        <v>0</v>
      </c>
      <c r="Z130" s="27">
        <v>3</v>
      </c>
      <c r="AA130" s="27">
        <v>0</v>
      </c>
      <c r="AB130" s="27">
        <v>25</v>
      </c>
      <c r="AC130" s="27" t="s">
        <v>3585</v>
      </c>
    </row>
    <row r="131" spans="19:29" x14ac:dyDescent="0.25">
      <c r="S131" s="27">
        <v>14</v>
      </c>
      <c r="T131" s="27">
        <v>0</v>
      </c>
      <c r="U131" s="27">
        <v>0</v>
      </c>
      <c r="V131" s="27">
        <v>0</v>
      </c>
      <c r="W131" s="27">
        <v>8</v>
      </c>
      <c r="X131" s="27">
        <v>0</v>
      </c>
      <c r="Y131" s="27">
        <v>0</v>
      </c>
      <c r="Z131" s="27">
        <v>2.5</v>
      </c>
      <c r="AA131" s="27">
        <v>0</v>
      </c>
      <c r="AB131" s="27">
        <v>24.5</v>
      </c>
      <c r="AC131" s="27" t="s">
        <v>3585</v>
      </c>
    </row>
    <row r="132" spans="19:29" x14ac:dyDescent="0.25">
      <c r="S132" s="27">
        <v>0</v>
      </c>
      <c r="T132" s="27">
        <v>0</v>
      </c>
      <c r="U132" s="27">
        <v>8</v>
      </c>
      <c r="V132" s="27">
        <v>1.5</v>
      </c>
      <c r="W132" s="27">
        <v>12</v>
      </c>
      <c r="X132" s="27">
        <v>1</v>
      </c>
      <c r="Y132" s="27">
        <v>0</v>
      </c>
      <c r="Z132" s="27">
        <v>1.5</v>
      </c>
      <c r="AA132" s="27">
        <v>0</v>
      </c>
      <c r="AB132" s="27">
        <v>24</v>
      </c>
      <c r="AC132" s="27" t="s">
        <v>3585</v>
      </c>
    </row>
    <row r="133" spans="19:29" x14ac:dyDescent="0.25">
      <c r="S133" s="27">
        <v>6</v>
      </c>
      <c r="T133" s="27">
        <v>0</v>
      </c>
      <c r="U133" s="27">
        <v>4</v>
      </c>
      <c r="V133" s="27">
        <v>2.5</v>
      </c>
      <c r="W133" s="27">
        <v>8</v>
      </c>
      <c r="X133" s="27">
        <v>0</v>
      </c>
      <c r="Y133" s="27">
        <v>0</v>
      </c>
      <c r="Z133" s="27">
        <v>3.5</v>
      </c>
      <c r="AA133" s="27">
        <v>0</v>
      </c>
      <c r="AB133" s="27">
        <v>24</v>
      </c>
      <c r="AC133" s="27" t="s">
        <v>3585</v>
      </c>
    </row>
    <row r="134" spans="19:29" x14ac:dyDescent="0.25">
      <c r="S134" s="27">
        <v>14</v>
      </c>
      <c r="T134" s="27">
        <v>0</v>
      </c>
      <c r="U134" s="27">
        <v>0</v>
      </c>
      <c r="V134" s="27">
        <v>2.5</v>
      </c>
      <c r="W134" s="27">
        <v>4</v>
      </c>
      <c r="X134" s="27">
        <v>1</v>
      </c>
      <c r="Y134" s="27">
        <v>0</v>
      </c>
      <c r="Z134" s="27">
        <v>2.5</v>
      </c>
      <c r="AA134" s="27">
        <v>0</v>
      </c>
      <c r="AB134" s="27">
        <v>24</v>
      </c>
      <c r="AC134" s="27" t="s">
        <v>3585</v>
      </c>
    </row>
    <row r="135" spans="19:29" x14ac:dyDescent="0.25">
      <c r="S135" s="27">
        <v>12</v>
      </c>
      <c r="T135" s="27">
        <v>0</v>
      </c>
      <c r="U135" s="27">
        <v>4</v>
      </c>
      <c r="V135" s="27">
        <v>0</v>
      </c>
      <c r="W135" s="27">
        <v>8</v>
      </c>
      <c r="X135" s="27">
        <v>0</v>
      </c>
      <c r="Y135" s="27">
        <v>0</v>
      </c>
      <c r="Z135" s="27">
        <v>0</v>
      </c>
      <c r="AA135" s="27">
        <v>0</v>
      </c>
      <c r="AB135" s="27">
        <v>24</v>
      </c>
      <c r="AC135" s="27" t="s">
        <v>3585</v>
      </c>
    </row>
    <row r="136" spans="19:29" x14ac:dyDescent="0.25">
      <c r="S136" s="27">
        <v>14</v>
      </c>
      <c r="T136" s="27">
        <v>0</v>
      </c>
      <c r="U136" s="27">
        <v>0</v>
      </c>
      <c r="V136" s="27">
        <v>2</v>
      </c>
      <c r="W136" s="27">
        <v>4</v>
      </c>
      <c r="X136" s="27">
        <v>0</v>
      </c>
      <c r="Y136" s="27">
        <v>0</v>
      </c>
      <c r="Z136" s="27">
        <v>3.5</v>
      </c>
      <c r="AA136" s="27">
        <v>0</v>
      </c>
      <c r="AB136" s="27">
        <v>23.5</v>
      </c>
      <c r="AC136" s="27" t="s">
        <v>3585</v>
      </c>
    </row>
    <row r="137" spans="19:29" x14ac:dyDescent="0.25">
      <c r="S137" s="27">
        <v>6</v>
      </c>
      <c r="T137" s="27">
        <v>0</v>
      </c>
      <c r="U137" s="27">
        <v>0</v>
      </c>
      <c r="V137" s="27">
        <v>0</v>
      </c>
      <c r="W137" s="27">
        <v>16</v>
      </c>
      <c r="X137" s="27">
        <v>0</v>
      </c>
      <c r="Y137" s="27">
        <v>0</v>
      </c>
      <c r="Z137" s="27">
        <v>1.5</v>
      </c>
      <c r="AA137" s="27">
        <v>0</v>
      </c>
      <c r="AB137" s="27">
        <v>23.5</v>
      </c>
      <c r="AC137" s="27" t="s">
        <v>3585</v>
      </c>
    </row>
    <row r="138" spans="19:29" x14ac:dyDescent="0.25">
      <c r="S138" s="27">
        <v>14</v>
      </c>
      <c r="T138" s="27">
        <v>0</v>
      </c>
      <c r="U138" s="27">
        <v>0</v>
      </c>
      <c r="V138" s="27">
        <v>0</v>
      </c>
      <c r="W138" s="27">
        <v>8</v>
      </c>
      <c r="X138" s="27">
        <v>0</v>
      </c>
      <c r="Y138" s="27">
        <v>0</v>
      </c>
      <c r="Z138" s="27">
        <v>1.5</v>
      </c>
      <c r="AA138" s="27">
        <v>0</v>
      </c>
      <c r="AB138" s="27">
        <v>23.5</v>
      </c>
      <c r="AC138" s="27" t="s">
        <v>3585</v>
      </c>
    </row>
    <row r="139" spans="19:29" x14ac:dyDescent="0.25">
      <c r="S139" s="27">
        <v>14</v>
      </c>
      <c r="T139" s="27">
        <v>0</v>
      </c>
      <c r="U139" s="27">
        <v>0</v>
      </c>
      <c r="V139" s="27">
        <v>2.5</v>
      </c>
      <c r="W139" s="27">
        <v>4</v>
      </c>
      <c r="X139" s="27">
        <v>0</v>
      </c>
      <c r="Y139" s="27">
        <v>0</v>
      </c>
      <c r="Z139" s="27">
        <v>3</v>
      </c>
      <c r="AA139" s="27">
        <v>0</v>
      </c>
      <c r="AB139" s="27">
        <v>23.5</v>
      </c>
      <c r="AC139" s="27" t="s">
        <v>3585</v>
      </c>
    </row>
    <row r="140" spans="19:29" x14ac:dyDescent="0.25">
      <c r="S140" s="27">
        <v>2</v>
      </c>
      <c r="T140" s="27">
        <v>0</v>
      </c>
      <c r="U140" s="27">
        <v>0</v>
      </c>
      <c r="V140" s="27">
        <v>1.5</v>
      </c>
      <c r="W140" s="27">
        <v>16</v>
      </c>
      <c r="X140" s="27">
        <v>0</v>
      </c>
      <c r="Y140" s="27">
        <v>0</v>
      </c>
      <c r="Z140" s="27">
        <v>3.5</v>
      </c>
      <c r="AA140" s="27">
        <v>0</v>
      </c>
      <c r="AB140" s="27">
        <v>23</v>
      </c>
      <c r="AC140" s="27" t="s">
        <v>3585</v>
      </c>
    </row>
    <row r="141" spans="19:29" x14ac:dyDescent="0.25">
      <c r="S141" s="27">
        <v>2</v>
      </c>
      <c r="T141" s="27">
        <v>0</v>
      </c>
      <c r="U141" s="27">
        <v>0</v>
      </c>
      <c r="V141" s="27">
        <v>1.5</v>
      </c>
      <c r="W141" s="27">
        <v>16</v>
      </c>
      <c r="X141" s="27">
        <v>0</v>
      </c>
      <c r="Y141" s="27">
        <v>0</v>
      </c>
      <c r="Z141" s="27">
        <v>3.5</v>
      </c>
      <c r="AA141" s="27">
        <v>0</v>
      </c>
      <c r="AB141" s="27">
        <v>23</v>
      </c>
      <c r="AC141" s="27" t="s">
        <v>3585</v>
      </c>
    </row>
    <row r="142" spans="19:29" x14ac:dyDescent="0.25">
      <c r="S142" s="27">
        <v>14</v>
      </c>
      <c r="T142" s="27">
        <v>0</v>
      </c>
      <c r="U142" s="27">
        <v>0</v>
      </c>
      <c r="V142" s="27">
        <v>2</v>
      </c>
      <c r="W142" s="27">
        <v>0</v>
      </c>
      <c r="X142" s="27">
        <v>3</v>
      </c>
      <c r="Y142" s="27">
        <v>0</v>
      </c>
      <c r="Z142" s="27">
        <v>3.5</v>
      </c>
      <c r="AA142" s="27">
        <v>0</v>
      </c>
      <c r="AB142" s="27">
        <v>22.5</v>
      </c>
      <c r="AC142" s="27" t="s">
        <v>3585</v>
      </c>
    </row>
    <row r="143" spans="19:29" x14ac:dyDescent="0.25">
      <c r="S143" s="27">
        <v>14</v>
      </c>
      <c r="T143" s="27">
        <v>0</v>
      </c>
      <c r="U143" s="27">
        <v>0</v>
      </c>
      <c r="V143" s="27">
        <v>2</v>
      </c>
      <c r="W143" s="27">
        <v>4</v>
      </c>
      <c r="X143" s="27">
        <v>0</v>
      </c>
      <c r="Y143" s="27">
        <v>0</v>
      </c>
      <c r="Z143" s="27">
        <v>2.5</v>
      </c>
      <c r="AA143" s="27">
        <v>0</v>
      </c>
      <c r="AB143" s="27">
        <v>22.5</v>
      </c>
      <c r="AC143" s="27" t="s">
        <v>3585</v>
      </c>
    </row>
    <row r="144" spans="19:29" x14ac:dyDescent="0.25">
      <c r="S144" s="27">
        <v>12</v>
      </c>
      <c r="T144" s="27">
        <v>0</v>
      </c>
      <c r="U144" s="27">
        <v>0</v>
      </c>
      <c r="V144" s="27">
        <v>0</v>
      </c>
      <c r="W144" s="27">
        <v>8</v>
      </c>
      <c r="X144" s="27">
        <v>0</v>
      </c>
      <c r="Y144" s="27">
        <v>0</v>
      </c>
      <c r="Z144" s="27">
        <v>2.5</v>
      </c>
      <c r="AA144" s="27">
        <v>0</v>
      </c>
      <c r="AB144" s="27">
        <v>22.5</v>
      </c>
      <c r="AC144" s="27" t="s">
        <v>3585</v>
      </c>
    </row>
    <row r="145" spans="19:29" x14ac:dyDescent="0.25">
      <c r="S145" s="27">
        <v>4</v>
      </c>
      <c r="T145" s="27">
        <v>0</v>
      </c>
      <c r="U145" s="27">
        <v>0</v>
      </c>
      <c r="V145" s="27">
        <v>3</v>
      </c>
      <c r="W145" s="27">
        <v>12</v>
      </c>
      <c r="X145" s="27">
        <v>0</v>
      </c>
      <c r="Y145" s="27">
        <v>0</v>
      </c>
      <c r="Z145" s="27">
        <v>3.5</v>
      </c>
      <c r="AA145" s="27">
        <v>0</v>
      </c>
      <c r="AB145" s="27">
        <v>22.5</v>
      </c>
      <c r="AC145" s="27" t="s">
        <v>3585</v>
      </c>
    </row>
    <row r="146" spans="19:29" x14ac:dyDescent="0.25">
      <c r="S146" s="27">
        <v>14</v>
      </c>
      <c r="T146" s="27">
        <v>0</v>
      </c>
      <c r="U146" s="27">
        <v>0</v>
      </c>
      <c r="V146" s="27">
        <v>2</v>
      </c>
      <c r="W146" s="27">
        <v>4</v>
      </c>
      <c r="X146" s="27">
        <v>0</v>
      </c>
      <c r="Y146" s="27">
        <v>0</v>
      </c>
      <c r="Z146" s="27">
        <v>2</v>
      </c>
      <c r="AA146" s="27">
        <v>0</v>
      </c>
      <c r="AB146" s="27">
        <v>22</v>
      </c>
      <c r="AC146" s="27" t="s">
        <v>3585</v>
      </c>
    </row>
    <row r="147" spans="19:29" x14ac:dyDescent="0.25">
      <c r="S147" s="27">
        <v>14</v>
      </c>
      <c r="T147" s="27">
        <v>0</v>
      </c>
      <c r="U147" s="27">
        <v>4</v>
      </c>
      <c r="V147" s="27">
        <v>2</v>
      </c>
      <c r="W147" s="27">
        <v>0</v>
      </c>
      <c r="X147" s="27">
        <v>0</v>
      </c>
      <c r="Y147" s="27">
        <v>0</v>
      </c>
      <c r="Z147" s="27">
        <v>2</v>
      </c>
      <c r="AA147" s="27">
        <v>0</v>
      </c>
      <c r="AB147" s="27">
        <v>22</v>
      </c>
      <c r="AC147" s="27" t="s">
        <v>3585</v>
      </c>
    </row>
    <row r="148" spans="19:29" x14ac:dyDescent="0.25">
      <c r="S148" s="27">
        <v>6</v>
      </c>
      <c r="T148" s="27">
        <v>0</v>
      </c>
      <c r="U148" s="27">
        <v>0</v>
      </c>
      <c r="V148" s="27">
        <v>0</v>
      </c>
      <c r="W148" s="27">
        <v>16</v>
      </c>
      <c r="X148" s="27">
        <v>0</v>
      </c>
      <c r="Y148" s="27">
        <v>0</v>
      </c>
      <c r="Z148" s="27">
        <v>0</v>
      </c>
      <c r="AA148" s="27">
        <v>0</v>
      </c>
      <c r="AB148" s="27">
        <v>22</v>
      </c>
      <c r="AC148" s="27" t="s">
        <v>3585</v>
      </c>
    </row>
    <row r="149" spans="19:29" x14ac:dyDescent="0.25">
      <c r="S149" s="27">
        <v>4</v>
      </c>
      <c r="T149" s="27">
        <v>0</v>
      </c>
      <c r="U149" s="27">
        <v>0</v>
      </c>
      <c r="V149" s="27">
        <v>2.5</v>
      </c>
      <c r="W149" s="27">
        <v>12</v>
      </c>
      <c r="X149" s="27">
        <v>0</v>
      </c>
      <c r="Y149" s="27">
        <v>0</v>
      </c>
      <c r="Z149" s="27">
        <v>3.5</v>
      </c>
      <c r="AA149" s="27">
        <v>0</v>
      </c>
      <c r="AB149" s="27">
        <v>22</v>
      </c>
      <c r="AC149" s="27" t="s">
        <v>3585</v>
      </c>
    </row>
    <row r="150" spans="19:29" x14ac:dyDescent="0.25">
      <c r="S150" s="27">
        <v>14</v>
      </c>
      <c r="T150" s="27">
        <v>0</v>
      </c>
      <c r="U150" s="27">
        <v>0</v>
      </c>
      <c r="V150" s="27">
        <v>2</v>
      </c>
      <c r="W150" s="27">
        <v>4</v>
      </c>
      <c r="X150" s="27">
        <v>0</v>
      </c>
      <c r="Y150" s="27">
        <v>0</v>
      </c>
      <c r="Z150" s="27">
        <v>2</v>
      </c>
      <c r="AA150" s="27">
        <v>0</v>
      </c>
      <c r="AB150" s="27">
        <v>22</v>
      </c>
      <c r="AC150" s="27" t="s">
        <v>3585</v>
      </c>
    </row>
    <row r="151" spans="19:29" x14ac:dyDescent="0.25">
      <c r="S151" s="27">
        <v>4</v>
      </c>
      <c r="T151" s="27">
        <v>0</v>
      </c>
      <c r="U151" s="27">
        <v>0</v>
      </c>
      <c r="V151" s="27">
        <v>2.5</v>
      </c>
      <c r="W151" s="27">
        <v>12</v>
      </c>
      <c r="X151" s="27">
        <v>0</v>
      </c>
      <c r="Y151" s="27">
        <v>0</v>
      </c>
      <c r="Z151" s="27">
        <v>3.5</v>
      </c>
      <c r="AA151" s="27">
        <v>0</v>
      </c>
      <c r="AB151" s="27">
        <v>22</v>
      </c>
      <c r="AC151" s="27" t="s">
        <v>3585</v>
      </c>
    </row>
    <row r="152" spans="19:29" x14ac:dyDescent="0.25">
      <c r="S152" s="27">
        <v>8</v>
      </c>
      <c r="T152" s="27">
        <v>0</v>
      </c>
      <c r="U152" s="27">
        <v>4</v>
      </c>
      <c r="V152" s="27">
        <v>0.5</v>
      </c>
      <c r="W152" s="27">
        <v>8</v>
      </c>
      <c r="X152" s="27">
        <v>0</v>
      </c>
      <c r="Y152" s="27">
        <v>0</v>
      </c>
      <c r="Z152" s="27">
        <v>1</v>
      </c>
      <c r="AA152" s="27">
        <v>0</v>
      </c>
      <c r="AB152" s="27">
        <v>21.5</v>
      </c>
      <c r="AC152" s="27" t="s">
        <v>3585</v>
      </c>
    </row>
    <row r="153" spans="19:29" x14ac:dyDescent="0.25">
      <c r="S153" s="27">
        <v>8</v>
      </c>
      <c r="T153" s="27">
        <v>0</v>
      </c>
      <c r="U153" s="27">
        <v>0</v>
      </c>
      <c r="V153" s="27">
        <v>2</v>
      </c>
      <c r="W153" s="27">
        <v>8</v>
      </c>
      <c r="X153" s="27">
        <v>0</v>
      </c>
      <c r="Y153" s="27">
        <v>0</v>
      </c>
      <c r="Z153" s="27">
        <v>3.5</v>
      </c>
      <c r="AA153" s="27">
        <v>0</v>
      </c>
      <c r="AB153" s="27">
        <v>21.5</v>
      </c>
      <c r="AC153" s="27" t="s">
        <v>3585</v>
      </c>
    </row>
    <row r="154" spans="19:29" x14ac:dyDescent="0.25">
      <c r="S154" s="27">
        <v>14</v>
      </c>
      <c r="T154" s="27">
        <v>0</v>
      </c>
      <c r="U154" s="27">
        <v>0</v>
      </c>
      <c r="V154" s="27">
        <v>1.5</v>
      </c>
      <c r="W154" s="27">
        <v>4</v>
      </c>
      <c r="X154" s="27">
        <v>0</v>
      </c>
      <c r="Y154" s="27">
        <v>0</v>
      </c>
      <c r="Z154" s="27">
        <v>2</v>
      </c>
      <c r="AA154" s="27">
        <v>0</v>
      </c>
      <c r="AB154" s="27">
        <v>21.5</v>
      </c>
      <c r="AC154" s="27" t="s">
        <v>3585</v>
      </c>
    </row>
    <row r="155" spans="19:29" x14ac:dyDescent="0.25">
      <c r="S155" s="27">
        <v>0</v>
      </c>
      <c r="T155" s="27">
        <v>0</v>
      </c>
      <c r="U155" s="27">
        <v>4</v>
      </c>
      <c r="V155" s="27">
        <v>1.5</v>
      </c>
      <c r="W155" s="27">
        <v>12</v>
      </c>
      <c r="X155" s="27">
        <v>0</v>
      </c>
      <c r="Y155" s="27">
        <v>0</v>
      </c>
      <c r="Z155" s="27">
        <v>3.5</v>
      </c>
      <c r="AA155" s="27">
        <v>0</v>
      </c>
      <c r="AB155" s="27">
        <v>21</v>
      </c>
      <c r="AC155" s="27" t="s">
        <v>3585</v>
      </c>
    </row>
    <row r="156" spans="19:29" x14ac:dyDescent="0.25">
      <c r="S156" s="27">
        <v>4</v>
      </c>
      <c r="T156" s="27">
        <v>0</v>
      </c>
      <c r="U156" s="27">
        <v>0</v>
      </c>
      <c r="V156" s="27">
        <v>2</v>
      </c>
      <c r="W156" s="27">
        <v>12</v>
      </c>
      <c r="X156" s="27">
        <v>0</v>
      </c>
      <c r="Y156" s="27">
        <v>0</v>
      </c>
      <c r="Z156" s="27">
        <v>3</v>
      </c>
      <c r="AA156" s="27">
        <v>0</v>
      </c>
      <c r="AB156" s="27">
        <v>21</v>
      </c>
      <c r="AC156" s="27" t="s">
        <v>3585</v>
      </c>
    </row>
    <row r="157" spans="19:29" x14ac:dyDescent="0.25">
      <c r="S157" s="27">
        <v>4</v>
      </c>
      <c r="T157" s="27">
        <v>0</v>
      </c>
      <c r="U157" s="27">
        <v>0</v>
      </c>
      <c r="V157" s="27">
        <v>0</v>
      </c>
      <c r="W157" s="27">
        <v>16</v>
      </c>
      <c r="X157" s="27">
        <v>0</v>
      </c>
      <c r="Y157" s="27">
        <v>0</v>
      </c>
      <c r="Z157" s="27">
        <v>0.5</v>
      </c>
      <c r="AA157" s="27">
        <v>0</v>
      </c>
      <c r="AB157" s="27">
        <v>20.5</v>
      </c>
      <c r="AC157" s="27" t="s">
        <v>3586</v>
      </c>
    </row>
    <row r="158" spans="19:29" x14ac:dyDescent="0.25">
      <c r="S158" s="27">
        <v>14</v>
      </c>
      <c r="T158" s="27">
        <v>0</v>
      </c>
      <c r="U158" s="27">
        <v>0</v>
      </c>
      <c r="V158" s="27">
        <v>0</v>
      </c>
      <c r="W158" s="27">
        <v>4</v>
      </c>
      <c r="X158" s="27">
        <v>0</v>
      </c>
      <c r="Y158" s="27">
        <v>0</v>
      </c>
      <c r="Z158" s="27">
        <v>2.5</v>
      </c>
      <c r="AA158" s="27">
        <v>0</v>
      </c>
      <c r="AB158" s="27">
        <v>20.5</v>
      </c>
      <c r="AC158" s="27" t="s">
        <v>3586</v>
      </c>
    </row>
    <row r="159" spans="19:29" x14ac:dyDescent="0.25">
      <c r="S159" s="27">
        <v>0</v>
      </c>
      <c r="T159" s="27">
        <v>3</v>
      </c>
      <c r="U159" s="27">
        <v>0</v>
      </c>
      <c r="V159" s="27">
        <v>1.5</v>
      </c>
      <c r="W159" s="27">
        <v>12</v>
      </c>
      <c r="X159" s="27">
        <v>0</v>
      </c>
      <c r="Y159" s="27">
        <v>0</v>
      </c>
      <c r="Z159" s="27">
        <v>3.5</v>
      </c>
      <c r="AA159" s="27">
        <v>0</v>
      </c>
      <c r="AB159" s="27">
        <v>20</v>
      </c>
      <c r="AC159" s="27" t="s">
        <v>3586</v>
      </c>
    </row>
    <row r="160" spans="19:29" x14ac:dyDescent="0.25">
      <c r="S160" s="27">
        <v>10</v>
      </c>
      <c r="T160" s="27">
        <v>0</v>
      </c>
      <c r="U160" s="27">
        <v>0</v>
      </c>
      <c r="V160" s="27">
        <v>0</v>
      </c>
      <c r="W160" s="27">
        <v>8</v>
      </c>
      <c r="X160" s="27">
        <v>0</v>
      </c>
      <c r="Y160" s="27">
        <v>0</v>
      </c>
      <c r="Z160" s="27">
        <v>2</v>
      </c>
      <c r="AA160" s="27">
        <v>0</v>
      </c>
      <c r="AB160" s="27">
        <v>20</v>
      </c>
      <c r="AC160" s="27" t="s">
        <v>3586</v>
      </c>
    </row>
    <row r="161" spans="19:29" x14ac:dyDescent="0.25">
      <c r="S161" s="27">
        <v>14</v>
      </c>
      <c r="T161" s="27">
        <v>0</v>
      </c>
      <c r="U161" s="27">
        <v>0</v>
      </c>
      <c r="V161" s="27">
        <v>0</v>
      </c>
      <c r="W161" s="27">
        <v>4</v>
      </c>
      <c r="X161" s="27">
        <v>0</v>
      </c>
      <c r="Y161" s="27">
        <v>0</v>
      </c>
      <c r="Z161" s="27">
        <v>2</v>
      </c>
      <c r="AA161" s="27">
        <v>0</v>
      </c>
      <c r="AB161" s="27">
        <v>20</v>
      </c>
      <c r="AC161" s="27" t="s">
        <v>3586</v>
      </c>
    </row>
    <row r="162" spans="19:29" x14ac:dyDescent="0.25">
      <c r="S162" s="27">
        <v>14</v>
      </c>
      <c r="T162" s="27">
        <v>0</v>
      </c>
      <c r="U162" s="27">
        <v>0</v>
      </c>
      <c r="V162" s="27">
        <v>2.5</v>
      </c>
      <c r="W162" s="27">
        <v>0</v>
      </c>
      <c r="X162" s="27">
        <v>0</v>
      </c>
      <c r="Y162" s="27">
        <v>0</v>
      </c>
      <c r="Z162" s="27">
        <v>3</v>
      </c>
      <c r="AA162" s="27">
        <v>0</v>
      </c>
      <c r="AB162" s="27">
        <v>19.5</v>
      </c>
      <c r="AC162" s="27" t="s">
        <v>3586</v>
      </c>
    </row>
    <row r="163" spans="19:29" x14ac:dyDescent="0.25">
      <c r="S163" s="27">
        <v>8</v>
      </c>
      <c r="T163" s="27">
        <v>0</v>
      </c>
      <c r="U163" s="27">
        <v>0</v>
      </c>
      <c r="V163" s="27">
        <v>0</v>
      </c>
      <c r="W163" s="27">
        <v>8</v>
      </c>
      <c r="X163" s="27">
        <v>0</v>
      </c>
      <c r="Y163" s="27">
        <v>0</v>
      </c>
      <c r="Z163" s="27">
        <v>3.5</v>
      </c>
      <c r="AA163" s="27">
        <v>0</v>
      </c>
      <c r="AB163" s="27">
        <v>19.5</v>
      </c>
      <c r="AC163" s="27" t="s">
        <v>3586</v>
      </c>
    </row>
    <row r="164" spans="19:29" x14ac:dyDescent="0.25">
      <c r="S164" s="27">
        <v>0</v>
      </c>
      <c r="T164" s="27">
        <v>0</v>
      </c>
      <c r="U164" s="27">
        <v>0</v>
      </c>
      <c r="V164" s="27">
        <v>0</v>
      </c>
      <c r="W164" s="27">
        <v>16</v>
      </c>
      <c r="X164" s="27">
        <v>0</v>
      </c>
      <c r="Y164" s="27">
        <v>0</v>
      </c>
      <c r="Z164" s="27">
        <v>3.5</v>
      </c>
      <c r="AA164" s="27">
        <v>0</v>
      </c>
      <c r="AB164" s="27">
        <v>19.5</v>
      </c>
      <c r="AC164" s="27" t="s">
        <v>3586</v>
      </c>
    </row>
    <row r="165" spans="19:29" x14ac:dyDescent="0.25">
      <c r="S165" s="27">
        <v>0</v>
      </c>
      <c r="T165" s="27">
        <v>3</v>
      </c>
      <c r="U165" s="27">
        <v>0</v>
      </c>
      <c r="V165" s="27">
        <v>1</v>
      </c>
      <c r="W165" s="27">
        <v>12</v>
      </c>
      <c r="X165" s="27">
        <v>0</v>
      </c>
      <c r="Y165" s="27">
        <v>0</v>
      </c>
      <c r="Z165" s="27">
        <v>3.5</v>
      </c>
      <c r="AA165" s="27">
        <v>0</v>
      </c>
      <c r="AB165" s="27">
        <v>19.5</v>
      </c>
      <c r="AC165" s="27" t="s">
        <v>3586</v>
      </c>
    </row>
    <row r="166" spans="19:29" x14ac:dyDescent="0.25">
      <c r="S166" s="27">
        <v>10</v>
      </c>
      <c r="T166" s="27">
        <v>0</v>
      </c>
      <c r="U166" s="27">
        <v>0</v>
      </c>
      <c r="V166" s="27">
        <v>0</v>
      </c>
      <c r="W166" s="27">
        <v>8</v>
      </c>
      <c r="X166" s="27">
        <v>1</v>
      </c>
      <c r="Y166" s="27">
        <v>0</v>
      </c>
      <c r="Z166" s="27">
        <v>0</v>
      </c>
      <c r="AA166" s="27">
        <v>0</v>
      </c>
      <c r="AB166" s="27">
        <v>19</v>
      </c>
      <c r="AC166" s="27" t="s">
        <v>3586</v>
      </c>
    </row>
    <row r="167" spans="19:29" x14ac:dyDescent="0.25">
      <c r="S167" s="27">
        <v>8</v>
      </c>
      <c r="T167" s="27">
        <v>3</v>
      </c>
      <c r="U167" s="27">
        <v>0</v>
      </c>
      <c r="V167" s="27">
        <v>0</v>
      </c>
      <c r="W167" s="27">
        <v>8</v>
      </c>
      <c r="X167" s="27">
        <v>0</v>
      </c>
      <c r="Y167" s="27">
        <v>0</v>
      </c>
      <c r="Z167" s="27">
        <v>0</v>
      </c>
      <c r="AA167" s="27">
        <v>0</v>
      </c>
      <c r="AB167" s="27">
        <v>19</v>
      </c>
      <c r="AC167" s="27" t="s">
        <v>3586</v>
      </c>
    </row>
    <row r="168" spans="19:29" x14ac:dyDescent="0.25">
      <c r="S168" s="27">
        <v>14</v>
      </c>
      <c r="T168" s="27">
        <v>0</v>
      </c>
      <c r="U168" s="27">
        <v>0</v>
      </c>
      <c r="V168" s="27">
        <v>1.5</v>
      </c>
      <c r="W168" s="27">
        <v>0</v>
      </c>
      <c r="X168" s="27">
        <v>0</v>
      </c>
      <c r="Y168" s="27">
        <v>0</v>
      </c>
      <c r="Z168" s="27">
        <v>3</v>
      </c>
      <c r="AA168" s="27">
        <v>0</v>
      </c>
      <c r="AB168" s="27">
        <v>18.5</v>
      </c>
      <c r="AC168" s="27" t="s">
        <v>3586</v>
      </c>
    </row>
    <row r="169" spans="19:29" x14ac:dyDescent="0.25">
      <c r="S169" s="27">
        <v>0</v>
      </c>
      <c r="T169" s="27">
        <v>0</v>
      </c>
      <c r="U169" s="27">
        <v>0</v>
      </c>
      <c r="V169" s="27">
        <v>0</v>
      </c>
      <c r="W169" s="27">
        <v>16</v>
      </c>
      <c r="X169" s="27">
        <v>0</v>
      </c>
      <c r="Y169" s="27">
        <v>0</v>
      </c>
      <c r="Z169" s="27">
        <v>2.5</v>
      </c>
      <c r="AA169" s="27">
        <v>0</v>
      </c>
      <c r="AB169" s="27">
        <v>18.5</v>
      </c>
      <c r="AC169" s="27" t="s">
        <v>3586</v>
      </c>
    </row>
    <row r="170" spans="19:29" x14ac:dyDescent="0.25">
      <c r="S170" s="27">
        <v>4</v>
      </c>
      <c r="T170" s="27">
        <v>0</v>
      </c>
      <c r="U170" s="27">
        <v>0</v>
      </c>
      <c r="V170" s="27">
        <v>1</v>
      </c>
      <c r="W170" s="27">
        <v>12</v>
      </c>
      <c r="X170" s="27">
        <v>0</v>
      </c>
      <c r="Y170" s="27">
        <v>0</v>
      </c>
      <c r="Z170" s="27">
        <v>1.5</v>
      </c>
      <c r="AA170" s="27">
        <v>0</v>
      </c>
      <c r="AB170" s="27">
        <v>18.5</v>
      </c>
      <c r="AC170" s="27" t="s">
        <v>3586</v>
      </c>
    </row>
    <row r="171" spans="19:29" x14ac:dyDescent="0.25">
      <c r="S171" s="27">
        <v>0</v>
      </c>
      <c r="T171" s="27">
        <v>0</v>
      </c>
      <c r="U171" s="27">
        <v>0</v>
      </c>
      <c r="V171" s="27">
        <v>3</v>
      </c>
      <c r="W171" s="27">
        <v>12</v>
      </c>
      <c r="X171" s="27">
        <v>0</v>
      </c>
      <c r="Y171" s="27">
        <v>0</v>
      </c>
      <c r="Z171" s="27">
        <v>3.5</v>
      </c>
      <c r="AA171" s="27">
        <v>0</v>
      </c>
      <c r="AB171" s="27">
        <v>18.5</v>
      </c>
      <c r="AC171" s="27" t="s">
        <v>3586</v>
      </c>
    </row>
    <row r="172" spans="19:29" x14ac:dyDescent="0.25">
      <c r="S172" s="27">
        <v>4</v>
      </c>
      <c r="T172" s="27">
        <v>0</v>
      </c>
      <c r="U172" s="27">
        <v>0</v>
      </c>
      <c r="V172" s="27">
        <v>3</v>
      </c>
      <c r="W172" s="27">
        <v>8</v>
      </c>
      <c r="X172" s="27">
        <v>0</v>
      </c>
      <c r="Y172" s="27">
        <v>0</v>
      </c>
      <c r="Z172" s="27">
        <v>3.5</v>
      </c>
      <c r="AA172" s="27">
        <v>0</v>
      </c>
      <c r="AB172" s="27">
        <v>18.5</v>
      </c>
      <c r="AC172" s="27" t="s">
        <v>3586</v>
      </c>
    </row>
    <row r="173" spans="19:29" x14ac:dyDescent="0.25">
      <c r="S173" s="27">
        <v>14</v>
      </c>
      <c r="T173" s="27">
        <v>0</v>
      </c>
      <c r="U173" s="27">
        <v>0</v>
      </c>
      <c r="V173" s="27">
        <v>1.5</v>
      </c>
      <c r="W173" s="27">
        <v>0</v>
      </c>
      <c r="X173" s="27">
        <v>0</v>
      </c>
      <c r="Y173" s="27">
        <v>0</v>
      </c>
      <c r="Z173" s="27">
        <v>2.5</v>
      </c>
      <c r="AA173" s="27">
        <v>0</v>
      </c>
      <c r="AB173" s="27">
        <v>18</v>
      </c>
      <c r="AC173" s="27" t="s">
        <v>3586</v>
      </c>
    </row>
    <row r="174" spans="19:29" x14ac:dyDescent="0.25">
      <c r="S174" s="27">
        <v>6</v>
      </c>
      <c r="T174" s="27">
        <v>0</v>
      </c>
      <c r="U174" s="27">
        <v>0</v>
      </c>
      <c r="V174" s="27">
        <v>0</v>
      </c>
      <c r="W174" s="27">
        <v>12</v>
      </c>
      <c r="X174" s="27">
        <v>0</v>
      </c>
      <c r="Y174" s="27">
        <v>0</v>
      </c>
      <c r="Z174" s="27">
        <v>0</v>
      </c>
      <c r="AA174" s="27">
        <v>0</v>
      </c>
      <c r="AB174" s="27">
        <v>18</v>
      </c>
      <c r="AC174" s="27" t="s">
        <v>3586</v>
      </c>
    </row>
    <row r="175" spans="19:29" x14ac:dyDescent="0.25">
      <c r="S175" s="27">
        <v>10</v>
      </c>
      <c r="T175" s="27">
        <v>0</v>
      </c>
      <c r="U175" s="27">
        <v>0</v>
      </c>
      <c r="V175" s="27">
        <v>0</v>
      </c>
      <c r="W175" s="27">
        <v>8</v>
      </c>
      <c r="X175" s="27">
        <v>0</v>
      </c>
      <c r="Y175" s="27">
        <v>0</v>
      </c>
      <c r="Z175" s="27">
        <v>0</v>
      </c>
      <c r="AA175" s="27">
        <v>0</v>
      </c>
      <c r="AB175" s="27">
        <v>18</v>
      </c>
      <c r="AC175" s="27" t="s">
        <v>3586</v>
      </c>
    </row>
    <row r="176" spans="19:29" x14ac:dyDescent="0.25">
      <c r="S176" s="27">
        <v>10</v>
      </c>
      <c r="T176" s="27">
        <v>0</v>
      </c>
      <c r="U176" s="27">
        <v>0</v>
      </c>
      <c r="V176" s="27">
        <v>0</v>
      </c>
      <c r="W176" s="27">
        <v>8</v>
      </c>
      <c r="X176" s="27">
        <v>0</v>
      </c>
      <c r="Y176" s="27">
        <v>0</v>
      </c>
      <c r="Z176" s="27">
        <v>0</v>
      </c>
      <c r="AA176" s="27">
        <v>0</v>
      </c>
      <c r="AB176" s="27">
        <v>18</v>
      </c>
      <c r="AC176" s="27" t="s">
        <v>3586</v>
      </c>
    </row>
    <row r="177" spans="19:29" x14ac:dyDescent="0.25">
      <c r="S177" s="27">
        <v>10</v>
      </c>
      <c r="T177" s="27">
        <v>0</v>
      </c>
      <c r="U177" s="27">
        <v>0</v>
      </c>
      <c r="V177" s="27">
        <v>0</v>
      </c>
      <c r="W177" s="27">
        <v>8</v>
      </c>
      <c r="X177" s="27">
        <v>0</v>
      </c>
      <c r="Y177" s="27">
        <v>0</v>
      </c>
      <c r="Z177" s="27">
        <v>0</v>
      </c>
      <c r="AA177" s="27">
        <v>0</v>
      </c>
      <c r="AB177" s="27">
        <v>18</v>
      </c>
      <c r="AC177" s="27" t="s">
        <v>3586</v>
      </c>
    </row>
    <row r="178" spans="19:29" x14ac:dyDescent="0.25">
      <c r="S178" s="27">
        <v>10</v>
      </c>
      <c r="T178" s="27">
        <v>0</v>
      </c>
      <c r="U178" s="27">
        <v>0</v>
      </c>
      <c r="V178" s="27">
        <v>0</v>
      </c>
      <c r="W178" s="27">
        <v>8</v>
      </c>
      <c r="X178" s="27">
        <v>0</v>
      </c>
      <c r="Y178" s="27">
        <v>0</v>
      </c>
      <c r="Z178" s="27">
        <v>0</v>
      </c>
      <c r="AA178" s="27">
        <v>0</v>
      </c>
      <c r="AB178" s="27">
        <v>18</v>
      </c>
      <c r="AC178" s="27" t="s">
        <v>3586</v>
      </c>
    </row>
    <row r="179" spans="19:29" x14ac:dyDescent="0.25">
      <c r="S179" s="27">
        <v>6</v>
      </c>
      <c r="T179" s="27">
        <v>0</v>
      </c>
      <c r="U179" s="27">
        <v>0</v>
      </c>
      <c r="V179" s="27">
        <v>0</v>
      </c>
      <c r="W179" s="27">
        <v>12</v>
      </c>
      <c r="X179" s="27">
        <v>0</v>
      </c>
      <c r="Y179" s="27">
        <v>0</v>
      </c>
      <c r="Z179" s="27">
        <v>0</v>
      </c>
      <c r="AA179" s="27">
        <v>0</v>
      </c>
      <c r="AB179" s="27">
        <v>18</v>
      </c>
      <c r="AC179" s="27" t="s">
        <v>3586</v>
      </c>
    </row>
    <row r="180" spans="19:29" x14ac:dyDescent="0.25">
      <c r="S180" s="27">
        <v>6</v>
      </c>
      <c r="T180" s="27">
        <v>0</v>
      </c>
      <c r="U180" s="27">
        <v>0</v>
      </c>
      <c r="V180" s="27">
        <v>0</v>
      </c>
      <c r="W180" s="27">
        <v>12</v>
      </c>
      <c r="X180" s="27">
        <v>0</v>
      </c>
      <c r="Y180" s="27">
        <v>0</v>
      </c>
      <c r="Z180" s="27">
        <v>0</v>
      </c>
      <c r="AA180" s="27">
        <v>0</v>
      </c>
      <c r="AB180" s="27">
        <v>18</v>
      </c>
      <c r="AC180" s="27" t="s">
        <v>3586</v>
      </c>
    </row>
    <row r="181" spans="19:29" x14ac:dyDescent="0.25">
      <c r="S181" s="27">
        <v>6</v>
      </c>
      <c r="T181" s="27">
        <v>0</v>
      </c>
      <c r="U181" s="27">
        <v>0</v>
      </c>
      <c r="V181" s="27">
        <v>0</v>
      </c>
      <c r="W181" s="27">
        <v>12</v>
      </c>
      <c r="X181" s="27">
        <v>0</v>
      </c>
      <c r="Y181" s="27">
        <v>0</v>
      </c>
      <c r="Z181" s="27">
        <v>0</v>
      </c>
      <c r="AA181" s="27">
        <v>0</v>
      </c>
      <c r="AB181" s="27">
        <v>18</v>
      </c>
      <c r="AC181" s="27" t="s">
        <v>3586</v>
      </c>
    </row>
    <row r="182" spans="19:29" x14ac:dyDescent="0.25">
      <c r="S182" s="27">
        <v>10</v>
      </c>
      <c r="T182" s="27">
        <v>0</v>
      </c>
      <c r="U182" s="27">
        <v>0</v>
      </c>
      <c r="V182" s="27">
        <v>0</v>
      </c>
      <c r="W182" s="27">
        <v>8</v>
      </c>
      <c r="X182" s="27">
        <v>0</v>
      </c>
      <c r="Y182" s="27">
        <v>0</v>
      </c>
      <c r="Z182" s="27">
        <v>0</v>
      </c>
      <c r="AA182" s="27">
        <v>0</v>
      </c>
      <c r="AB182" s="27">
        <v>18</v>
      </c>
      <c r="AC182" s="27" t="s">
        <v>3586</v>
      </c>
    </row>
    <row r="183" spans="19:29" x14ac:dyDescent="0.25">
      <c r="S183" s="27">
        <v>14</v>
      </c>
      <c r="T183" s="27">
        <v>0</v>
      </c>
      <c r="U183" s="27">
        <v>0</v>
      </c>
      <c r="V183" s="27">
        <v>1.5</v>
      </c>
      <c r="W183" s="27">
        <v>0</v>
      </c>
      <c r="X183" s="27">
        <v>0</v>
      </c>
      <c r="Y183" s="27">
        <v>0</v>
      </c>
      <c r="Z183" s="27">
        <v>2</v>
      </c>
      <c r="AA183" s="27">
        <v>0</v>
      </c>
      <c r="AB183" s="27">
        <v>17.5</v>
      </c>
      <c r="AC183" s="27" t="s">
        <v>3586</v>
      </c>
    </row>
    <row r="184" spans="19:29" x14ac:dyDescent="0.25">
      <c r="S184" s="27">
        <v>14</v>
      </c>
      <c r="T184" s="27">
        <v>0</v>
      </c>
      <c r="U184" s="27">
        <v>0</v>
      </c>
      <c r="V184" s="27">
        <v>1.5</v>
      </c>
      <c r="W184" s="27">
        <v>0</v>
      </c>
      <c r="X184" s="27">
        <v>0</v>
      </c>
      <c r="Y184" s="27">
        <v>0</v>
      </c>
      <c r="Z184" s="27">
        <v>2</v>
      </c>
      <c r="AA184" s="27">
        <v>0</v>
      </c>
      <c r="AB184" s="27">
        <v>17.5</v>
      </c>
      <c r="AC184" s="27" t="s">
        <v>3586</v>
      </c>
    </row>
    <row r="185" spans="19:29" x14ac:dyDescent="0.25">
      <c r="S185" s="27">
        <v>10</v>
      </c>
      <c r="T185" s="27">
        <v>0</v>
      </c>
      <c r="U185" s="27">
        <v>0</v>
      </c>
      <c r="V185" s="27">
        <v>0</v>
      </c>
      <c r="W185" s="27">
        <v>4</v>
      </c>
      <c r="X185" s="27">
        <v>0</v>
      </c>
      <c r="Y185" s="27">
        <v>0</v>
      </c>
      <c r="Z185" s="27">
        <v>3.5</v>
      </c>
      <c r="AA185" s="27">
        <v>0</v>
      </c>
      <c r="AB185" s="27">
        <v>17.5</v>
      </c>
      <c r="AC185" s="27" t="s">
        <v>3586</v>
      </c>
    </row>
    <row r="186" spans="19:29" x14ac:dyDescent="0.25">
      <c r="S186" s="27">
        <v>4</v>
      </c>
      <c r="T186" s="27">
        <v>0</v>
      </c>
      <c r="U186" s="27">
        <v>4</v>
      </c>
      <c r="V186" s="27">
        <v>0</v>
      </c>
      <c r="W186" s="27">
        <v>8</v>
      </c>
      <c r="X186" s="27">
        <v>0</v>
      </c>
      <c r="Y186" s="27">
        <v>0</v>
      </c>
      <c r="Z186" s="27">
        <v>1</v>
      </c>
      <c r="AA186" s="27">
        <v>0</v>
      </c>
      <c r="AB186" s="27">
        <v>17</v>
      </c>
      <c r="AC186" s="27" t="s">
        <v>3586</v>
      </c>
    </row>
    <row r="187" spans="19:29" x14ac:dyDescent="0.25">
      <c r="S187" s="27">
        <v>2</v>
      </c>
      <c r="T187" s="27">
        <v>0</v>
      </c>
      <c r="U187" s="27">
        <v>0</v>
      </c>
      <c r="V187" s="27">
        <v>0</v>
      </c>
      <c r="W187" s="27">
        <v>12</v>
      </c>
      <c r="X187" s="27">
        <v>0</v>
      </c>
      <c r="Y187" s="27">
        <v>0</v>
      </c>
      <c r="Z187" s="27">
        <v>3</v>
      </c>
      <c r="AA187" s="27">
        <v>0</v>
      </c>
      <c r="AB187" s="27">
        <v>17</v>
      </c>
      <c r="AC187" s="27" t="s">
        <v>3586</v>
      </c>
    </row>
    <row r="188" spans="19:29" x14ac:dyDescent="0.25">
      <c r="S188" s="27">
        <v>8</v>
      </c>
      <c r="T188" s="27">
        <v>0</v>
      </c>
      <c r="U188" s="27">
        <v>0</v>
      </c>
      <c r="V188" s="27">
        <v>1.5</v>
      </c>
      <c r="W188" s="27">
        <v>4</v>
      </c>
      <c r="X188" s="27">
        <v>0</v>
      </c>
      <c r="Y188" s="27">
        <v>0</v>
      </c>
      <c r="Z188" s="27">
        <v>3</v>
      </c>
      <c r="AA188" s="27">
        <v>0</v>
      </c>
      <c r="AB188" s="27">
        <v>16.5</v>
      </c>
      <c r="AC188" s="27" t="s">
        <v>3586</v>
      </c>
    </row>
    <row r="189" spans="19:29" x14ac:dyDescent="0.25">
      <c r="S189" s="27">
        <v>12</v>
      </c>
      <c r="T189" s="27">
        <v>0</v>
      </c>
      <c r="U189" s="27">
        <v>0</v>
      </c>
      <c r="V189" s="27">
        <v>2</v>
      </c>
      <c r="W189" s="27">
        <v>0</v>
      </c>
      <c r="X189" s="27">
        <v>0</v>
      </c>
      <c r="Y189" s="27">
        <v>0</v>
      </c>
      <c r="Z189" s="27">
        <v>2</v>
      </c>
      <c r="AA189" s="27">
        <v>0</v>
      </c>
      <c r="AB189" s="27">
        <v>16</v>
      </c>
      <c r="AC189" s="27" t="s">
        <v>3586</v>
      </c>
    </row>
    <row r="190" spans="19:29" x14ac:dyDescent="0.25">
      <c r="S190" s="27">
        <v>8</v>
      </c>
      <c r="T190" s="27">
        <v>0</v>
      </c>
      <c r="U190" s="27">
        <v>0</v>
      </c>
      <c r="V190" s="27">
        <v>0</v>
      </c>
      <c r="W190" s="27">
        <v>8</v>
      </c>
      <c r="X190" s="27">
        <v>0</v>
      </c>
      <c r="Y190" s="27">
        <v>0</v>
      </c>
      <c r="Z190" s="27">
        <v>0</v>
      </c>
      <c r="AA190" s="27">
        <v>0</v>
      </c>
      <c r="AB190" s="27">
        <v>16</v>
      </c>
      <c r="AC190" s="27" t="s">
        <v>3586</v>
      </c>
    </row>
    <row r="191" spans="19:29" x14ac:dyDescent="0.25">
      <c r="S191" s="27">
        <v>8</v>
      </c>
      <c r="T191" s="27">
        <v>0</v>
      </c>
      <c r="U191" s="27">
        <v>0</v>
      </c>
      <c r="V191" s="27">
        <v>0</v>
      </c>
      <c r="W191" s="27">
        <v>8</v>
      </c>
      <c r="X191" s="27">
        <v>0</v>
      </c>
      <c r="Y191" s="27">
        <v>0</v>
      </c>
      <c r="Z191" s="27">
        <v>0</v>
      </c>
      <c r="AA191" s="27">
        <v>0</v>
      </c>
      <c r="AB191" s="27">
        <v>16</v>
      </c>
      <c r="AC191" s="27" t="s">
        <v>3586</v>
      </c>
    </row>
    <row r="192" spans="19:29" x14ac:dyDescent="0.25">
      <c r="S192" s="27">
        <v>6</v>
      </c>
      <c r="T192" s="27">
        <v>0</v>
      </c>
      <c r="U192" s="27">
        <v>0</v>
      </c>
      <c r="V192" s="27">
        <v>0</v>
      </c>
      <c r="W192" s="27">
        <v>8</v>
      </c>
      <c r="X192" s="27">
        <v>1</v>
      </c>
      <c r="Y192" s="27">
        <v>1</v>
      </c>
      <c r="Z192" s="27">
        <v>0</v>
      </c>
      <c r="AA192" s="27">
        <v>0</v>
      </c>
      <c r="AB192" s="27">
        <v>16</v>
      </c>
      <c r="AC192" s="27" t="s">
        <v>3586</v>
      </c>
    </row>
    <row r="193" spans="19:29" x14ac:dyDescent="0.25">
      <c r="S193" s="27">
        <v>4</v>
      </c>
      <c r="T193" s="27">
        <v>0</v>
      </c>
      <c r="U193" s="27">
        <v>0</v>
      </c>
      <c r="V193" s="27">
        <v>1.5</v>
      </c>
      <c r="W193" s="27">
        <v>8</v>
      </c>
      <c r="X193" s="27">
        <v>0</v>
      </c>
      <c r="Y193" s="27">
        <v>0</v>
      </c>
      <c r="Z193" s="27">
        <v>2.5</v>
      </c>
      <c r="AA193" s="27">
        <v>0</v>
      </c>
      <c r="AB193" s="27">
        <v>16</v>
      </c>
      <c r="AC193" s="27" t="s">
        <v>3586</v>
      </c>
    </row>
    <row r="194" spans="19:29" x14ac:dyDescent="0.25">
      <c r="S194" s="27">
        <v>14</v>
      </c>
      <c r="T194" s="27">
        <v>0</v>
      </c>
      <c r="U194" s="27">
        <v>0</v>
      </c>
      <c r="V194" s="27">
        <v>0</v>
      </c>
      <c r="W194" s="27">
        <v>0</v>
      </c>
      <c r="X194" s="27">
        <v>0</v>
      </c>
      <c r="Y194" s="27">
        <v>0</v>
      </c>
      <c r="Z194" s="27">
        <v>2</v>
      </c>
      <c r="AA194" s="27">
        <v>0</v>
      </c>
      <c r="AB194" s="27">
        <v>16</v>
      </c>
      <c r="AC194" s="27" t="s">
        <v>3586</v>
      </c>
    </row>
    <row r="195" spans="19:29" x14ac:dyDescent="0.25">
      <c r="S195" s="27">
        <v>14</v>
      </c>
      <c r="T195" s="27">
        <v>0</v>
      </c>
      <c r="U195" s="27">
        <v>0</v>
      </c>
      <c r="V195" s="27">
        <v>0</v>
      </c>
      <c r="W195" s="27">
        <v>0</v>
      </c>
      <c r="X195" s="27">
        <v>0</v>
      </c>
      <c r="Y195" s="27">
        <v>0</v>
      </c>
      <c r="Z195" s="27">
        <v>1.5</v>
      </c>
      <c r="AA195" s="27">
        <v>0</v>
      </c>
      <c r="AB195" s="27">
        <v>15.5</v>
      </c>
      <c r="AC195" s="27" t="s">
        <v>3586</v>
      </c>
    </row>
    <row r="196" spans="19:29" x14ac:dyDescent="0.25">
      <c r="S196" s="27">
        <v>14</v>
      </c>
      <c r="T196" s="27">
        <v>0</v>
      </c>
      <c r="U196" s="27">
        <v>0</v>
      </c>
      <c r="V196" s="27">
        <v>0</v>
      </c>
      <c r="W196" s="27">
        <v>0</v>
      </c>
      <c r="X196" s="27">
        <v>0</v>
      </c>
      <c r="Y196" s="27">
        <v>0</v>
      </c>
      <c r="Z196" s="27">
        <v>1.5</v>
      </c>
      <c r="AA196" s="27">
        <v>0</v>
      </c>
      <c r="AB196" s="27">
        <v>15.5</v>
      </c>
      <c r="AC196" s="27" t="s">
        <v>3586</v>
      </c>
    </row>
    <row r="197" spans="19:29" x14ac:dyDescent="0.25">
      <c r="S197" s="27">
        <v>14</v>
      </c>
      <c r="T197" s="27">
        <v>0</v>
      </c>
      <c r="U197" s="27">
        <v>0</v>
      </c>
      <c r="V197" s="27">
        <v>0</v>
      </c>
      <c r="W197" s="27">
        <v>0</v>
      </c>
      <c r="X197" s="27">
        <v>0</v>
      </c>
      <c r="Y197" s="27">
        <v>0</v>
      </c>
      <c r="Z197" s="27">
        <v>1.5</v>
      </c>
      <c r="AA197" s="27">
        <v>0</v>
      </c>
      <c r="AB197" s="27">
        <v>15.5</v>
      </c>
      <c r="AC197" s="27" t="s">
        <v>3586</v>
      </c>
    </row>
    <row r="198" spans="19:29" x14ac:dyDescent="0.25">
      <c r="S198" s="27">
        <v>14</v>
      </c>
      <c r="T198" s="27">
        <v>0</v>
      </c>
      <c r="U198" s="27">
        <v>0</v>
      </c>
      <c r="V198" s="27">
        <v>0</v>
      </c>
      <c r="W198" s="27">
        <v>0</v>
      </c>
      <c r="X198" s="27">
        <v>0</v>
      </c>
      <c r="Y198" s="27">
        <v>0</v>
      </c>
      <c r="Z198" s="27">
        <v>1.5</v>
      </c>
      <c r="AA198" s="27">
        <v>0</v>
      </c>
      <c r="AB198" s="27">
        <v>15.5</v>
      </c>
      <c r="AC198" s="27" t="s">
        <v>3586</v>
      </c>
    </row>
    <row r="199" spans="19:29" x14ac:dyDescent="0.25">
      <c r="S199" s="27">
        <v>14</v>
      </c>
      <c r="T199" s="27">
        <v>0</v>
      </c>
      <c r="U199" s="27">
        <v>0</v>
      </c>
      <c r="V199" s="27">
        <v>0</v>
      </c>
      <c r="W199" s="27">
        <v>0</v>
      </c>
      <c r="X199" s="27">
        <v>0</v>
      </c>
      <c r="Y199" s="27">
        <v>0</v>
      </c>
      <c r="Z199" s="27">
        <v>1.5</v>
      </c>
      <c r="AA199" s="27">
        <v>0</v>
      </c>
      <c r="AB199" s="27">
        <v>15.5</v>
      </c>
      <c r="AC199" s="27" t="s">
        <v>3586</v>
      </c>
    </row>
    <row r="200" spans="19:29" x14ac:dyDescent="0.25">
      <c r="S200" s="27">
        <v>14</v>
      </c>
      <c r="T200" s="27">
        <v>0</v>
      </c>
      <c r="U200" s="27">
        <v>0</v>
      </c>
      <c r="V200" s="27">
        <v>0</v>
      </c>
      <c r="W200" s="27">
        <v>0</v>
      </c>
      <c r="X200" s="27">
        <v>0</v>
      </c>
      <c r="Y200" s="27">
        <v>0</v>
      </c>
      <c r="Z200" s="27">
        <v>1.5</v>
      </c>
      <c r="AA200" s="27">
        <v>0</v>
      </c>
      <c r="AB200" s="27">
        <v>15.5</v>
      </c>
      <c r="AC200" s="27" t="s">
        <v>3586</v>
      </c>
    </row>
    <row r="201" spans="19:29" x14ac:dyDescent="0.25">
      <c r="S201" s="27">
        <v>14</v>
      </c>
      <c r="T201" s="27">
        <v>0</v>
      </c>
      <c r="U201" s="27">
        <v>0</v>
      </c>
      <c r="V201" s="27">
        <v>0</v>
      </c>
      <c r="W201" s="27">
        <v>0</v>
      </c>
      <c r="X201" s="27">
        <v>0</v>
      </c>
      <c r="Y201" s="27">
        <v>0</v>
      </c>
      <c r="Z201" s="27">
        <v>1.5</v>
      </c>
      <c r="AA201" s="27">
        <v>0</v>
      </c>
      <c r="AB201" s="27">
        <v>15.5</v>
      </c>
      <c r="AC201" s="27" t="s">
        <v>3586</v>
      </c>
    </row>
    <row r="202" spans="19:29" x14ac:dyDescent="0.25">
      <c r="S202" s="27">
        <v>14</v>
      </c>
      <c r="T202" s="27">
        <v>0</v>
      </c>
      <c r="U202" s="27">
        <v>0</v>
      </c>
      <c r="V202" s="27">
        <v>0</v>
      </c>
      <c r="W202" s="27">
        <v>0</v>
      </c>
      <c r="X202" s="27">
        <v>0</v>
      </c>
      <c r="Y202" s="27">
        <v>0</v>
      </c>
      <c r="Z202" s="27">
        <v>1.5</v>
      </c>
      <c r="AA202" s="27">
        <v>0</v>
      </c>
      <c r="AB202" s="27">
        <v>15.5</v>
      </c>
      <c r="AC202" s="27" t="s">
        <v>3586</v>
      </c>
    </row>
    <row r="203" spans="19:29" x14ac:dyDescent="0.25">
      <c r="S203" s="27">
        <v>14</v>
      </c>
      <c r="T203" s="27">
        <v>0</v>
      </c>
      <c r="U203" s="27">
        <v>0</v>
      </c>
      <c r="V203" s="27">
        <v>0</v>
      </c>
      <c r="W203" s="27">
        <v>0</v>
      </c>
      <c r="X203" s="27">
        <v>0</v>
      </c>
      <c r="Y203" s="27">
        <v>0</v>
      </c>
      <c r="Z203" s="27">
        <v>1.5</v>
      </c>
      <c r="AA203" s="27">
        <v>0</v>
      </c>
      <c r="AB203" s="27">
        <v>15.5</v>
      </c>
      <c r="AC203" s="27" t="s">
        <v>3586</v>
      </c>
    </row>
    <row r="204" spans="19:29" x14ac:dyDescent="0.25">
      <c r="S204" s="27">
        <v>14</v>
      </c>
      <c r="T204" s="27">
        <v>0</v>
      </c>
      <c r="U204" s="27">
        <v>0</v>
      </c>
      <c r="V204" s="27">
        <v>0</v>
      </c>
      <c r="W204" s="27">
        <v>0</v>
      </c>
      <c r="X204" s="27">
        <v>0</v>
      </c>
      <c r="Y204" s="27">
        <v>0</v>
      </c>
      <c r="Z204" s="27">
        <v>1</v>
      </c>
      <c r="AA204" s="27">
        <v>0</v>
      </c>
      <c r="AB204" s="27">
        <v>15</v>
      </c>
      <c r="AC204" s="27" t="s">
        <v>3586</v>
      </c>
    </row>
    <row r="205" spans="19:29" x14ac:dyDescent="0.25">
      <c r="S205" s="27">
        <v>14</v>
      </c>
      <c r="T205" s="27">
        <v>0</v>
      </c>
      <c r="U205" s="27">
        <v>0</v>
      </c>
      <c r="V205" s="27">
        <v>0</v>
      </c>
      <c r="W205" s="27">
        <v>0</v>
      </c>
      <c r="X205" s="27">
        <v>0</v>
      </c>
      <c r="Y205" s="27">
        <v>0</v>
      </c>
      <c r="Z205" s="27">
        <v>1</v>
      </c>
      <c r="AA205" s="27">
        <v>0</v>
      </c>
      <c r="AB205" s="27">
        <v>15</v>
      </c>
      <c r="AC205" s="27" t="s">
        <v>3586</v>
      </c>
    </row>
    <row r="206" spans="19:29" x14ac:dyDescent="0.25">
      <c r="S206" s="27">
        <v>14</v>
      </c>
      <c r="T206" s="27">
        <v>0</v>
      </c>
      <c r="U206" s="27">
        <v>0</v>
      </c>
      <c r="V206" s="27">
        <v>0</v>
      </c>
      <c r="W206" s="27">
        <v>0</v>
      </c>
      <c r="X206" s="27">
        <v>0</v>
      </c>
      <c r="Y206" s="27">
        <v>0</v>
      </c>
      <c r="Z206" s="27">
        <v>1</v>
      </c>
      <c r="AA206" s="27">
        <v>0</v>
      </c>
      <c r="AB206" s="27">
        <v>15</v>
      </c>
      <c r="AC206" s="27" t="s">
        <v>3586</v>
      </c>
    </row>
    <row r="207" spans="19:29" x14ac:dyDescent="0.25">
      <c r="S207" s="27">
        <v>14</v>
      </c>
      <c r="T207" s="27">
        <v>0</v>
      </c>
      <c r="U207" s="27">
        <v>0</v>
      </c>
      <c r="V207" s="27">
        <v>0</v>
      </c>
      <c r="W207" s="27">
        <v>0</v>
      </c>
      <c r="X207" s="27">
        <v>0</v>
      </c>
      <c r="Y207" s="27">
        <v>0</v>
      </c>
      <c r="Z207" s="27">
        <v>1</v>
      </c>
      <c r="AA207" s="27">
        <v>0</v>
      </c>
      <c r="AB207" s="27">
        <v>15</v>
      </c>
      <c r="AC207" s="27" t="s">
        <v>3586</v>
      </c>
    </row>
    <row r="208" spans="19:29" x14ac:dyDescent="0.25">
      <c r="S208" s="27">
        <v>14</v>
      </c>
      <c r="T208" s="27">
        <v>0</v>
      </c>
      <c r="U208" s="27">
        <v>0</v>
      </c>
      <c r="V208" s="27">
        <v>0</v>
      </c>
      <c r="W208" s="27">
        <v>0</v>
      </c>
      <c r="X208" s="27">
        <v>0</v>
      </c>
      <c r="Y208" s="27">
        <v>0</v>
      </c>
      <c r="Z208" s="27">
        <v>1</v>
      </c>
      <c r="AA208" s="27">
        <v>0</v>
      </c>
      <c r="AB208" s="27">
        <v>15</v>
      </c>
      <c r="AC208" s="27" t="s">
        <v>3586</v>
      </c>
    </row>
    <row r="209" spans="19:29" x14ac:dyDescent="0.25">
      <c r="S209" s="27">
        <v>14</v>
      </c>
      <c r="T209" s="27">
        <v>0</v>
      </c>
      <c r="U209" s="27">
        <v>0</v>
      </c>
      <c r="V209" s="27">
        <v>0</v>
      </c>
      <c r="W209" s="27">
        <v>0</v>
      </c>
      <c r="X209" s="27">
        <v>0</v>
      </c>
      <c r="Y209" s="27">
        <v>0</v>
      </c>
      <c r="Z209" s="27">
        <v>1</v>
      </c>
      <c r="AA209" s="27">
        <v>0</v>
      </c>
      <c r="AB209" s="27">
        <v>15</v>
      </c>
      <c r="AC209" s="27" t="s">
        <v>3586</v>
      </c>
    </row>
    <row r="210" spans="19:29" x14ac:dyDescent="0.25">
      <c r="S210" s="27">
        <v>14</v>
      </c>
      <c r="T210" s="27">
        <v>0</v>
      </c>
      <c r="U210" s="27">
        <v>0</v>
      </c>
      <c r="V210" s="27">
        <v>0</v>
      </c>
      <c r="W210" s="27">
        <v>0</v>
      </c>
      <c r="X210" s="27">
        <v>0</v>
      </c>
      <c r="Y210" s="27">
        <v>0</v>
      </c>
      <c r="Z210" s="27">
        <v>0.5</v>
      </c>
      <c r="AA210" s="27">
        <v>0</v>
      </c>
      <c r="AB210" s="27">
        <v>14.5</v>
      </c>
      <c r="AC210" s="27" t="s">
        <v>3586</v>
      </c>
    </row>
    <row r="211" spans="19:29" x14ac:dyDescent="0.25">
      <c r="S211" s="27">
        <v>0</v>
      </c>
      <c r="T211" s="27">
        <v>3</v>
      </c>
      <c r="U211" s="27">
        <v>0</v>
      </c>
      <c r="V211" s="27">
        <v>0</v>
      </c>
      <c r="W211" s="27">
        <v>8</v>
      </c>
      <c r="X211" s="27">
        <v>0</v>
      </c>
      <c r="Y211" s="27">
        <v>0</v>
      </c>
      <c r="Z211" s="27">
        <v>3.5</v>
      </c>
      <c r="AA211" s="27">
        <v>0</v>
      </c>
      <c r="AB211" s="27">
        <v>14.5</v>
      </c>
      <c r="AC211" s="27" t="s">
        <v>3586</v>
      </c>
    </row>
    <row r="212" spans="19:29" x14ac:dyDescent="0.25">
      <c r="S212" s="27">
        <v>0</v>
      </c>
      <c r="T212" s="27">
        <v>0</v>
      </c>
      <c r="U212" s="27">
        <v>0</v>
      </c>
      <c r="V212" s="27">
        <v>3</v>
      </c>
      <c r="W212" s="27">
        <v>8</v>
      </c>
      <c r="X212" s="27">
        <v>0</v>
      </c>
      <c r="Y212" s="27">
        <v>0</v>
      </c>
      <c r="Z212" s="27">
        <v>3.5</v>
      </c>
      <c r="AA212" s="27">
        <v>0</v>
      </c>
      <c r="AB212" s="27">
        <v>14.5</v>
      </c>
      <c r="AC212" s="27" t="s">
        <v>3586</v>
      </c>
    </row>
    <row r="213" spans="19:29" x14ac:dyDescent="0.25">
      <c r="S213" s="27">
        <v>6</v>
      </c>
      <c r="T213" s="27">
        <v>0</v>
      </c>
      <c r="U213" s="27">
        <v>0</v>
      </c>
      <c r="V213" s="27">
        <v>0</v>
      </c>
      <c r="W213" s="27">
        <v>8</v>
      </c>
      <c r="X213" s="27">
        <v>0</v>
      </c>
      <c r="Y213" s="27">
        <v>0</v>
      </c>
      <c r="Z213" s="27">
        <v>0</v>
      </c>
      <c r="AA213" s="27">
        <v>0</v>
      </c>
      <c r="AB213" s="27">
        <v>14</v>
      </c>
      <c r="AC213" s="27" t="s">
        <v>3586</v>
      </c>
    </row>
    <row r="214" spans="19:29" x14ac:dyDescent="0.25">
      <c r="S214" s="27">
        <v>6</v>
      </c>
      <c r="T214" s="27">
        <v>0</v>
      </c>
      <c r="U214" s="27">
        <v>0</v>
      </c>
      <c r="V214" s="27">
        <v>0</v>
      </c>
      <c r="W214" s="27">
        <v>8</v>
      </c>
      <c r="X214" s="27">
        <v>0</v>
      </c>
      <c r="Y214" s="27">
        <v>0</v>
      </c>
      <c r="Z214" s="27">
        <v>0</v>
      </c>
      <c r="AA214" s="27">
        <v>0</v>
      </c>
      <c r="AB214" s="27">
        <v>14</v>
      </c>
      <c r="AC214" s="27" t="s">
        <v>3586</v>
      </c>
    </row>
    <row r="215" spans="19:29" x14ac:dyDescent="0.25">
      <c r="S215" s="27">
        <v>6</v>
      </c>
      <c r="T215" s="27">
        <v>0</v>
      </c>
      <c r="U215" s="27">
        <v>0</v>
      </c>
      <c r="V215" s="27">
        <v>0</v>
      </c>
      <c r="W215" s="27">
        <v>8</v>
      </c>
      <c r="X215" s="27">
        <v>0</v>
      </c>
      <c r="Y215" s="27">
        <v>0</v>
      </c>
      <c r="Z215" s="27">
        <v>0</v>
      </c>
      <c r="AA215" s="27">
        <v>0</v>
      </c>
      <c r="AB215" s="27">
        <v>14</v>
      </c>
      <c r="AC215" s="27" t="s">
        <v>3586</v>
      </c>
    </row>
    <row r="216" spans="19:29" x14ac:dyDescent="0.25">
      <c r="S216" s="27">
        <v>6</v>
      </c>
      <c r="T216" s="27">
        <v>0</v>
      </c>
      <c r="U216" s="27">
        <v>0</v>
      </c>
      <c r="V216" s="27">
        <v>0</v>
      </c>
      <c r="W216" s="27">
        <v>8</v>
      </c>
      <c r="X216" s="27">
        <v>0</v>
      </c>
      <c r="Y216" s="27">
        <v>0</v>
      </c>
      <c r="Z216" s="27">
        <v>0</v>
      </c>
      <c r="AA216" s="27">
        <v>0</v>
      </c>
      <c r="AB216" s="27">
        <v>14</v>
      </c>
      <c r="AC216" s="27" t="s">
        <v>3586</v>
      </c>
    </row>
    <row r="217" spans="19:29" x14ac:dyDescent="0.25">
      <c r="S217" s="27">
        <v>6</v>
      </c>
      <c r="T217" s="27">
        <v>0</v>
      </c>
      <c r="U217" s="27">
        <v>0</v>
      </c>
      <c r="V217" s="27">
        <v>0</v>
      </c>
      <c r="W217" s="27">
        <v>8</v>
      </c>
      <c r="X217" s="27">
        <v>0</v>
      </c>
      <c r="Y217" s="27">
        <v>0</v>
      </c>
      <c r="Z217" s="27">
        <v>0</v>
      </c>
      <c r="AA217" s="27">
        <v>0</v>
      </c>
      <c r="AB217" s="27">
        <v>14</v>
      </c>
      <c r="AC217" s="27" t="s">
        <v>3586</v>
      </c>
    </row>
    <row r="218" spans="19:29" x14ac:dyDescent="0.25">
      <c r="S218" s="27">
        <v>6</v>
      </c>
      <c r="T218" s="27">
        <v>0</v>
      </c>
      <c r="U218" s="27">
        <v>0</v>
      </c>
      <c r="V218" s="27">
        <v>0</v>
      </c>
      <c r="W218" s="27">
        <v>8</v>
      </c>
      <c r="X218" s="27">
        <v>0</v>
      </c>
      <c r="Y218" s="27">
        <v>0</v>
      </c>
      <c r="Z218" s="27">
        <v>0</v>
      </c>
      <c r="AA218" s="27">
        <v>0</v>
      </c>
      <c r="AB218" s="27">
        <v>14</v>
      </c>
      <c r="AC218" s="27" t="s">
        <v>3586</v>
      </c>
    </row>
    <row r="219" spans="19:29" x14ac:dyDescent="0.25">
      <c r="S219" s="27">
        <v>6</v>
      </c>
      <c r="T219" s="27">
        <v>0</v>
      </c>
      <c r="U219" s="27">
        <v>0</v>
      </c>
      <c r="V219" s="27">
        <v>0</v>
      </c>
      <c r="W219" s="27">
        <v>8</v>
      </c>
      <c r="X219" s="27">
        <v>0</v>
      </c>
      <c r="Y219" s="27">
        <v>0</v>
      </c>
      <c r="Z219" s="27">
        <v>0</v>
      </c>
      <c r="AA219" s="27">
        <v>0</v>
      </c>
      <c r="AB219" s="27">
        <v>14</v>
      </c>
      <c r="AC219" s="27" t="s">
        <v>3586</v>
      </c>
    </row>
    <row r="220" spans="19:29" x14ac:dyDescent="0.25">
      <c r="S220" s="27">
        <v>6</v>
      </c>
      <c r="T220" s="27">
        <v>0</v>
      </c>
      <c r="U220" s="27">
        <v>0</v>
      </c>
      <c r="V220" s="27">
        <v>0</v>
      </c>
      <c r="W220" s="27">
        <v>8</v>
      </c>
      <c r="X220" s="27">
        <v>0</v>
      </c>
      <c r="Y220" s="27">
        <v>0</v>
      </c>
      <c r="Z220" s="27">
        <v>0</v>
      </c>
      <c r="AA220" s="27">
        <v>0</v>
      </c>
      <c r="AB220" s="27">
        <v>14</v>
      </c>
      <c r="AC220" s="27" t="s">
        <v>3586</v>
      </c>
    </row>
    <row r="221" spans="19:29" x14ac:dyDescent="0.25">
      <c r="S221" s="27">
        <v>6</v>
      </c>
      <c r="T221" s="27">
        <v>0</v>
      </c>
      <c r="U221" s="27">
        <v>0</v>
      </c>
      <c r="V221" s="27">
        <v>0</v>
      </c>
      <c r="W221" s="27">
        <v>8</v>
      </c>
      <c r="X221" s="27">
        <v>0</v>
      </c>
      <c r="Y221" s="27">
        <v>0</v>
      </c>
      <c r="Z221" s="27">
        <v>0</v>
      </c>
      <c r="AA221" s="27">
        <v>0</v>
      </c>
      <c r="AB221" s="27">
        <v>14</v>
      </c>
      <c r="AC221" s="27" t="s">
        <v>3586</v>
      </c>
    </row>
    <row r="222" spans="19:29" x14ac:dyDescent="0.25">
      <c r="S222" s="27">
        <v>6</v>
      </c>
      <c r="T222" s="27">
        <v>0</v>
      </c>
      <c r="U222" s="27">
        <v>0</v>
      </c>
      <c r="V222" s="27">
        <v>0</v>
      </c>
      <c r="W222" s="27">
        <v>8</v>
      </c>
      <c r="X222" s="27">
        <v>0</v>
      </c>
      <c r="Y222" s="27">
        <v>0</v>
      </c>
      <c r="Z222" s="27">
        <v>0</v>
      </c>
      <c r="AA222" s="27">
        <v>0</v>
      </c>
      <c r="AB222" s="27">
        <v>14</v>
      </c>
      <c r="AC222" s="27" t="s">
        <v>3586</v>
      </c>
    </row>
    <row r="223" spans="19:29" x14ac:dyDescent="0.25">
      <c r="S223" s="27">
        <v>6</v>
      </c>
      <c r="T223" s="27">
        <v>0</v>
      </c>
      <c r="U223" s="27">
        <v>0</v>
      </c>
      <c r="V223" s="27">
        <v>0</v>
      </c>
      <c r="W223" s="27">
        <v>8</v>
      </c>
      <c r="X223" s="27">
        <v>0</v>
      </c>
      <c r="Y223" s="27">
        <v>0</v>
      </c>
      <c r="Z223" s="27">
        <v>0</v>
      </c>
      <c r="AA223" s="27">
        <v>0</v>
      </c>
      <c r="AB223" s="27">
        <v>14</v>
      </c>
      <c r="AC223" s="27" t="s">
        <v>3586</v>
      </c>
    </row>
    <row r="224" spans="19:29" x14ac:dyDescent="0.25">
      <c r="S224" s="27">
        <v>6</v>
      </c>
      <c r="T224" s="27">
        <v>0</v>
      </c>
      <c r="U224" s="27">
        <v>0</v>
      </c>
      <c r="V224" s="27">
        <v>0</v>
      </c>
      <c r="W224" s="27">
        <v>8</v>
      </c>
      <c r="X224" s="27">
        <v>0</v>
      </c>
      <c r="Y224" s="27">
        <v>0</v>
      </c>
      <c r="Z224" s="27">
        <v>0</v>
      </c>
      <c r="AA224" s="27">
        <v>0</v>
      </c>
      <c r="AB224" s="27">
        <v>14</v>
      </c>
      <c r="AC224" s="27" t="s">
        <v>3586</v>
      </c>
    </row>
    <row r="225" spans="19:29" x14ac:dyDescent="0.25">
      <c r="S225" s="27">
        <v>6</v>
      </c>
      <c r="T225" s="27">
        <v>0</v>
      </c>
      <c r="U225" s="27">
        <v>0</v>
      </c>
      <c r="V225" s="27">
        <v>0</v>
      </c>
      <c r="W225" s="27">
        <v>8</v>
      </c>
      <c r="X225" s="27">
        <v>0</v>
      </c>
      <c r="Y225" s="27">
        <v>0</v>
      </c>
      <c r="Z225" s="27">
        <v>0</v>
      </c>
      <c r="AA225" s="27">
        <v>0</v>
      </c>
      <c r="AB225" s="27">
        <v>14</v>
      </c>
      <c r="AC225" s="27" t="s">
        <v>3586</v>
      </c>
    </row>
    <row r="226" spans="19:29" x14ac:dyDescent="0.25">
      <c r="S226" s="27">
        <v>6</v>
      </c>
      <c r="T226" s="27">
        <v>0</v>
      </c>
      <c r="U226" s="27">
        <v>0</v>
      </c>
      <c r="V226" s="27">
        <v>0</v>
      </c>
      <c r="W226" s="27">
        <v>8</v>
      </c>
      <c r="X226" s="27">
        <v>0</v>
      </c>
      <c r="Y226" s="27">
        <v>0</v>
      </c>
      <c r="Z226" s="27">
        <v>0</v>
      </c>
      <c r="AA226" s="27">
        <v>0</v>
      </c>
      <c r="AB226" s="27">
        <v>14</v>
      </c>
      <c r="AC226" s="27" t="s">
        <v>3586</v>
      </c>
    </row>
    <row r="227" spans="19:29" x14ac:dyDescent="0.25">
      <c r="S227" s="27">
        <v>6</v>
      </c>
      <c r="T227" s="27">
        <v>0</v>
      </c>
      <c r="U227" s="27">
        <v>0</v>
      </c>
      <c r="V227" s="27">
        <v>0</v>
      </c>
      <c r="W227" s="27">
        <v>8</v>
      </c>
      <c r="X227" s="27">
        <v>0</v>
      </c>
      <c r="Y227" s="27">
        <v>0</v>
      </c>
      <c r="Z227" s="27">
        <v>0</v>
      </c>
      <c r="AA227" s="27">
        <v>0</v>
      </c>
      <c r="AB227" s="27">
        <v>14</v>
      </c>
      <c r="AC227" s="27" t="s">
        <v>3586</v>
      </c>
    </row>
    <row r="228" spans="19:29" x14ac:dyDescent="0.25">
      <c r="S228" s="27">
        <v>6</v>
      </c>
      <c r="T228" s="27">
        <v>0</v>
      </c>
      <c r="U228" s="27">
        <v>0</v>
      </c>
      <c r="V228" s="27">
        <v>0</v>
      </c>
      <c r="W228" s="27">
        <v>8</v>
      </c>
      <c r="X228" s="27">
        <v>0</v>
      </c>
      <c r="Y228" s="27">
        <v>0</v>
      </c>
      <c r="Z228" s="27">
        <v>0</v>
      </c>
      <c r="AA228" s="27">
        <v>0</v>
      </c>
      <c r="AB228" s="27">
        <v>14</v>
      </c>
      <c r="AC228" s="27" t="s">
        <v>3586</v>
      </c>
    </row>
    <row r="229" spans="19:29" x14ac:dyDescent="0.25">
      <c r="S229" s="27">
        <v>6</v>
      </c>
      <c r="T229" s="27">
        <v>0</v>
      </c>
      <c r="U229" s="27">
        <v>0</v>
      </c>
      <c r="V229" s="27">
        <v>0</v>
      </c>
      <c r="W229" s="27">
        <v>8</v>
      </c>
      <c r="X229" s="27">
        <v>0</v>
      </c>
      <c r="Y229" s="27">
        <v>0</v>
      </c>
      <c r="Z229" s="27">
        <v>0</v>
      </c>
      <c r="AA229" s="27">
        <v>0</v>
      </c>
      <c r="AB229" s="27">
        <v>14</v>
      </c>
      <c r="AC229" s="27" t="s">
        <v>3586</v>
      </c>
    </row>
    <row r="230" spans="19:29" x14ac:dyDescent="0.25">
      <c r="S230" s="27">
        <v>6</v>
      </c>
      <c r="T230" s="27">
        <v>0</v>
      </c>
      <c r="U230" s="27">
        <v>0</v>
      </c>
      <c r="V230" s="27">
        <v>0</v>
      </c>
      <c r="W230" s="27">
        <v>8</v>
      </c>
      <c r="X230" s="27">
        <v>0</v>
      </c>
      <c r="Y230" s="27">
        <v>0</v>
      </c>
      <c r="Z230" s="27">
        <v>0</v>
      </c>
      <c r="AA230" s="27">
        <v>0</v>
      </c>
      <c r="AB230" s="27">
        <v>14</v>
      </c>
      <c r="AC230" s="27" t="s">
        <v>3586</v>
      </c>
    </row>
    <row r="231" spans="19:29" x14ac:dyDescent="0.25">
      <c r="S231" s="27">
        <v>6</v>
      </c>
      <c r="T231" s="27">
        <v>0</v>
      </c>
      <c r="U231" s="27">
        <v>0</v>
      </c>
      <c r="V231" s="27">
        <v>0</v>
      </c>
      <c r="W231" s="27">
        <v>8</v>
      </c>
      <c r="X231" s="27">
        <v>0</v>
      </c>
      <c r="Y231" s="27">
        <v>0</v>
      </c>
      <c r="Z231" s="27">
        <v>0</v>
      </c>
      <c r="AA231" s="27">
        <v>0</v>
      </c>
      <c r="AB231" s="27">
        <v>14</v>
      </c>
      <c r="AC231" s="27" t="s">
        <v>3586</v>
      </c>
    </row>
    <row r="232" spans="19:29" x14ac:dyDescent="0.25">
      <c r="S232" s="27">
        <v>0</v>
      </c>
      <c r="T232" s="27">
        <v>0</v>
      </c>
      <c r="U232" s="27">
        <v>8</v>
      </c>
      <c r="V232" s="27">
        <v>2</v>
      </c>
      <c r="W232" s="27">
        <v>0</v>
      </c>
      <c r="X232" s="27">
        <v>0</v>
      </c>
      <c r="Y232" s="27">
        <v>0</v>
      </c>
      <c r="Z232" s="27">
        <v>3.5</v>
      </c>
      <c r="AA232" s="27">
        <v>0</v>
      </c>
      <c r="AB232" s="27">
        <v>13.5</v>
      </c>
      <c r="AC232" s="27" t="s">
        <v>3586</v>
      </c>
    </row>
    <row r="233" spans="19:29" x14ac:dyDescent="0.25">
      <c r="S233" s="27">
        <v>4</v>
      </c>
      <c r="T233" s="27">
        <v>0</v>
      </c>
      <c r="U233" s="27">
        <v>0</v>
      </c>
      <c r="V233" s="27">
        <v>0</v>
      </c>
      <c r="W233" s="27">
        <v>8</v>
      </c>
      <c r="X233" s="27">
        <v>1</v>
      </c>
      <c r="Y233" s="27">
        <v>0</v>
      </c>
      <c r="Z233" s="27">
        <v>0</v>
      </c>
      <c r="AA233" s="27">
        <v>0</v>
      </c>
      <c r="AB233" s="27">
        <v>13</v>
      </c>
      <c r="AC233" s="27" t="s">
        <v>3586</v>
      </c>
    </row>
    <row r="234" spans="19:29" x14ac:dyDescent="0.25">
      <c r="S234" s="27">
        <v>0</v>
      </c>
      <c r="T234" s="27">
        <v>0</v>
      </c>
      <c r="U234" s="27">
        <v>0</v>
      </c>
      <c r="V234" s="27">
        <v>0.5</v>
      </c>
      <c r="W234" s="27">
        <v>8</v>
      </c>
      <c r="X234" s="27">
        <v>2</v>
      </c>
      <c r="Y234" s="27">
        <v>0</v>
      </c>
      <c r="Z234" s="27">
        <v>2</v>
      </c>
      <c r="AA234" s="27">
        <v>0</v>
      </c>
      <c r="AB234" s="27">
        <v>12.5</v>
      </c>
      <c r="AC234" s="27" t="s">
        <v>3586</v>
      </c>
    </row>
    <row r="235" spans="19:29" x14ac:dyDescent="0.25">
      <c r="S235" s="27">
        <v>4</v>
      </c>
      <c r="T235" s="27">
        <v>0</v>
      </c>
      <c r="U235" s="27">
        <v>0</v>
      </c>
      <c r="V235" s="27">
        <v>0</v>
      </c>
      <c r="W235" s="27">
        <v>8</v>
      </c>
      <c r="X235" s="27">
        <v>0</v>
      </c>
      <c r="Y235" s="27">
        <v>0</v>
      </c>
      <c r="Z235" s="27">
        <v>0</v>
      </c>
      <c r="AA235" s="27">
        <v>0</v>
      </c>
      <c r="AB235" s="27">
        <v>12</v>
      </c>
      <c r="AC235" s="27" t="s">
        <v>3586</v>
      </c>
    </row>
    <row r="236" spans="19:29" x14ac:dyDescent="0.25">
      <c r="S236" s="27">
        <v>4</v>
      </c>
      <c r="T236" s="27">
        <v>0</v>
      </c>
      <c r="U236" s="27">
        <v>0</v>
      </c>
      <c r="V236" s="27">
        <v>0</v>
      </c>
      <c r="W236" s="27">
        <v>8</v>
      </c>
      <c r="X236" s="27">
        <v>0</v>
      </c>
      <c r="Y236" s="27">
        <v>0</v>
      </c>
      <c r="Z236" s="27">
        <v>0</v>
      </c>
      <c r="AA236" s="27">
        <v>0</v>
      </c>
      <c r="AB236" s="27">
        <v>12</v>
      </c>
      <c r="AC236" s="27" t="s">
        <v>3586</v>
      </c>
    </row>
    <row r="237" spans="19:29" x14ac:dyDescent="0.25">
      <c r="S237" s="27">
        <v>4</v>
      </c>
      <c r="T237" s="27">
        <v>0</v>
      </c>
      <c r="U237" s="27">
        <v>0</v>
      </c>
      <c r="V237" s="27">
        <v>0</v>
      </c>
      <c r="W237" s="27">
        <v>8</v>
      </c>
      <c r="X237" s="27">
        <v>0</v>
      </c>
      <c r="Y237" s="27">
        <v>0</v>
      </c>
      <c r="Z237" s="27">
        <v>0</v>
      </c>
      <c r="AA237" s="27">
        <v>0</v>
      </c>
      <c r="AB237" s="27">
        <v>12</v>
      </c>
      <c r="AC237" s="27" t="s">
        <v>3586</v>
      </c>
    </row>
    <row r="238" spans="19:29" x14ac:dyDescent="0.25">
      <c r="S238" s="27">
        <v>10</v>
      </c>
      <c r="T238" s="27">
        <v>0</v>
      </c>
      <c r="U238" s="27">
        <v>0</v>
      </c>
      <c r="V238" s="27">
        <v>0</v>
      </c>
      <c r="W238" s="27">
        <v>0</v>
      </c>
      <c r="X238" s="27">
        <v>0</v>
      </c>
      <c r="Y238" s="27">
        <v>0</v>
      </c>
      <c r="Z238" s="27">
        <v>1.5</v>
      </c>
      <c r="AA238" s="27">
        <v>0</v>
      </c>
      <c r="AB238" s="27">
        <v>11.5</v>
      </c>
      <c r="AC238" s="27" t="s">
        <v>3586</v>
      </c>
    </row>
    <row r="239" spans="19:29" x14ac:dyDescent="0.25">
      <c r="S239" s="27">
        <v>0</v>
      </c>
      <c r="T239" s="27">
        <v>0</v>
      </c>
      <c r="U239" s="27">
        <v>0</v>
      </c>
      <c r="V239" s="27">
        <v>0</v>
      </c>
      <c r="W239" s="27">
        <v>8</v>
      </c>
      <c r="X239" s="27">
        <v>0</v>
      </c>
      <c r="Y239" s="27">
        <v>0</v>
      </c>
      <c r="Z239" s="27">
        <v>3.5</v>
      </c>
      <c r="AA239" s="27">
        <v>0</v>
      </c>
      <c r="AB239" s="27">
        <v>11.5</v>
      </c>
      <c r="AC239" s="27" t="s">
        <v>3586</v>
      </c>
    </row>
    <row r="240" spans="19:29" x14ac:dyDescent="0.25">
      <c r="S240" s="27">
        <v>6</v>
      </c>
      <c r="T240" s="27">
        <v>0</v>
      </c>
      <c r="U240" s="27">
        <v>0</v>
      </c>
      <c r="V240" s="27">
        <v>0</v>
      </c>
      <c r="W240" s="27">
        <v>4</v>
      </c>
      <c r="X240" s="27">
        <v>1</v>
      </c>
      <c r="Y240" s="27">
        <v>0</v>
      </c>
      <c r="Z240" s="27">
        <v>0</v>
      </c>
      <c r="AA240" s="27">
        <v>0</v>
      </c>
      <c r="AB240" s="27">
        <v>11</v>
      </c>
      <c r="AC240" s="27" t="s">
        <v>3586</v>
      </c>
    </row>
    <row r="241" spans="19:29" x14ac:dyDescent="0.25">
      <c r="S241" s="27">
        <v>6</v>
      </c>
      <c r="T241" s="27">
        <v>0</v>
      </c>
      <c r="U241" s="27">
        <v>0</v>
      </c>
      <c r="V241" s="27">
        <v>0</v>
      </c>
      <c r="W241" s="27">
        <v>4</v>
      </c>
      <c r="X241" s="27">
        <v>0</v>
      </c>
      <c r="Y241" s="27">
        <v>0</v>
      </c>
      <c r="Z241" s="27">
        <v>0.5</v>
      </c>
      <c r="AA241" s="27">
        <v>0</v>
      </c>
      <c r="AB241" s="27">
        <v>10.5</v>
      </c>
      <c r="AC241" s="27" t="s">
        <v>3586</v>
      </c>
    </row>
    <row r="242" spans="19:29" x14ac:dyDescent="0.25">
      <c r="S242" s="27">
        <v>6</v>
      </c>
      <c r="T242" s="27">
        <v>0</v>
      </c>
      <c r="U242" s="27">
        <v>0</v>
      </c>
      <c r="V242" s="27">
        <v>1.5</v>
      </c>
      <c r="W242" s="27">
        <v>0</v>
      </c>
      <c r="X242" s="27">
        <v>0</v>
      </c>
      <c r="Y242" s="27">
        <v>0</v>
      </c>
      <c r="Z242" s="27">
        <v>3</v>
      </c>
      <c r="AA242" s="27">
        <v>0</v>
      </c>
      <c r="AB242" s="27">
        <v>10.5</v>
      </c>
      <c r="AC242" s="27" t="s">
        <v>3586</v>
      </c>
    </row>
    <row r="243" spans="19:29" x14ac:dyDescent="0.25">
      <c r="S243" s="27">
        <v>4</v>
      </c>
      <c r="T243" s="27">
        <v>0</v>
      </c>
      <c r="U243" s="27">
        <v>0</v>
      </c>
      <c r="V243" s="27">
        <v>3</v>
      </c>
      <c r="W243" s="27">
        <v>0</v>
      </c>
      <c r="X243" s="27">
        <v>0</v>
      </c>
      <c r="Y243" s="27">
        <v>0</v>
      </c>
      <c r="Z243" s="27">
        <v>3.5</v>
      </c>
      <c r="AA243" s="27">
        <v>0</v>
      </c>
      <c r="AB243" s="27">
        <v>10.5</v>
      </c>
      <c r="AC243" s="27" t="s">
        <v>3586</v>
      </c>
    </row>
    <row r="244" spans="19:29" x14ac:dyDescent="0.25">
      <c r="S244" s="27">
        <v>6</v>
      </c>
      <c r="T244" s="27">
        <v>0</v>
      </c>
      <c r="U244" s="27">
        <v>0</v>
      </c>
      <c r="V244" s="27">
        <v>0</v>
      </c>
      <c r="W244" s="27">
        <v>4</v>
      </c>
      <c r="X244" s="27">
        <v>0</v>
      </c>
      <c r="Y244" s="27">
        <v>0</v>
      </c>
      <c r="Z244" s="27">
        <v>0</v>
      </c>
      <c r="AA244" s="27">
        <v>0</v>
      </c>
      <c r="AB244" s="27">
        <v>10</v>
      </c>
      <c r="AC244" s="27" t="s">
        <v>3586</v>
      </c>
    </row>
    <row r="245" spans="19:29" x14ac:dyDescent="0.25">
      <c r="S245" s="27">
        <v>10</v>
      </c>
      <c r="T245" s="27">
        <v>0</v>
      </c>
      <c r="U245" s="27">
        <v>0</v>
      </c>
      <c r="V245" s="27">
        <v>0</v>
      </c>
      <c r="W245" s="27">
        <v>0</v>
      </c>
      <c r="X245" s="27">
        <v>0</v>
      </c>
      <c r="Y245" s="27">
        <v>0</v>
      </c>
      <c r="Z245" s="27">
        <v>0</v>
      </c>
      <c r="AA245" s="27">
        <v>0</v>
      </c>
      <c r="AB245" s="27">
        <v>10</v>
      </c>
      <c r="AC245" s="27" t="s">
        <v>3586</v>
      </c>
    </row>
    <row r="246" spans="19:29" x14ac:dyDescent="0.25">
      <c r="S246" s="27">
        <v>6</v>
      </c>
      <c r="T246" s="27">
        <v>0</v>
      </c>
      <c r="U246" s="27">
        <v>0</v>
      </c>
      <c r="V246" s="27">
        <v>0</v>
      </c>
      <c r="W246" s="27">
        <v>4</v>
      </c>
      <c r="X246" s="27">
        <v>0</v>
      </c>
      <c r="Y246" s="27">
        <v>0</v>
      </c>
      <c r="Z246" s="27">
        <v>0</v>
      </c>
      <c r="AA246" s="27">
        <v>0</v>
      </c>
      <c r="AB246" s="27">
        <v>10</v>
      </c>
      <c r="AC246" s="27" t="s">
        <v>3586</v>
      </c>
    </row>
    <row r="247" spans="19:29" x14ac:dyDescent="0.25">
      <c r="S247" s="27">
        <v>6</v>
      </c>
      <c r="T247" s="27">
        <v>0</v>
      </c>
      <c r="U247" s="27">
        <v>0</v>
      </c>
      <c r="V247" s="27">
        <v>0</v>
      </c>
      <c r="W247" s="27">
        <v>4</v>
      </c>
      <c r="X247" s="27">
        <v>0</v>
      </c>
      <c r="Y247" s="27">
        <v>0</v>
      </c>
      <c r="Z247" s="27">
        <v>0</v>
      </c>
      <c r="AA247" s="27">
        <v>0</v>
      </c>
      <c r="AB247" s="27">
        <v>10</v>
      </c>
      <c r="AC247" s="27" t="s">
        <v>3586</v>
      </c>
    </row>
    <row r="248" spans="19:29" x14ac:dyDescent="0.25">
      <c r="S248" s="27">
        <v>6</v>
      </c>
      <c r="T248" s="27">
        <v>0</v>
      </c>
      <c r="U248" s="27">
        <v>0</v>
      </c>
      <c r="V248" s="27">
        <v>0</v>
      </c>
      <c r="W248" s="27">
        <v>4</v>
      </c>
      <c r="X248" s="27">
        <v>0</v>
      </c>
      <c r="Y248" s="27">
        <v>0</v>
      </c>
      <c r="Z248" s="27">
        <v>0</v>
      </c>
      <c r="AA248" s="27">
        <v>0</v>
      </c>
      <c r="AB248" s="27">
        <v>10</v>
      </c>
      <c r="AC248" s="27" t="s">
        <v>3586</v>
      </c>
    </row>
    <row r="249" spans="19:29" x14ac:dyDescent="0.25">
      <c r="S249" s="27">
        <v>10</v>
      </c>
      <c r="T249" s="27">
        <v>0</v>
      </c>
      <c r="U249" s="27">
        <v>0</v>
      </c>
      <c r="V249" s="27">
        <v>0</v>
      </c>
      <c r="W249" s="27">
        <v>0</v>
      </c>
      <c r="X249" s="27">
        <v>0</v>
      </c>
      <c r="Y249" s="27">
        <v>0</v>
      </c>
      <c r="Z249" s="27">
        <v>0</v>
      </c>
      <c r="AA249" s="27">
        <v>0</v>
      </c>
      <c r="AB249" s="27">
        <v>10</v>
      </c>
      <c r="AC249" s="27" t="s">
        <v>3586</v>
      </c>
    </row>
    <row r="250" spans="19:29" x14ac:dyDescent="0.25">
      <c r="S250" s="27">
        <v>8</v>
      </c>
      <c r="T250" s="27">
        <v>0</v>
      </c>
      <c r="U250" s="27">
        <v>0</v>
      </c>
      <c r="V250" s="27">
        <v>0</v>
      </c>
      <c r="W250" s="27">
        <v>0</v>
      </c>
      <c r="X250" s="27">
        <v>0</v>
      </c>
      <c r="Y250" s="27">
        <v>0</v>
      </c>
      <c r="Z250" s="27">
        <v>1.5</v>
      </c>
      <c r="AA250" s="27">
        <v>0</v>
      </c>
      <c r="AB250" s="27">
        <v>9.5</v>
      </c>
      <c r="AC250" s="27" t="s">
        <v>3586</v>
      </c>
    </row>
    <row r="251" spans="19:29" x14ac:dyDescent="0.25">
      <c r="S251" s="27">
        <v>8</v>
      </c>
      <c r="T251" s="27">
        <v>0</v>
      </c>
      <c r="U251" s="27">
        <v>0</v>
      </c>
      <c r="V251" s="27">
        <v>0</v>
      </c>
      <c r="W251" s="27">
        <v>0</v>
      </c>
      <c r="X251" s="27">
        <v>0</v>
      </c>
      <c r="Y251" s="27">
        <v>0</v>
      </c>
      <c r="Z251" s="27">
        <v>1.5</v>
      </c>
      <c r="AA251" s="27">
        <v>0</v>
      </c>
      <c r="AB251" s="27">
        <v>9.5</v>
      </c>
      <c r="AC251" s="27" t="s">
        <v>3586</v>
      </c>
    </row>
    <row r="252" spans="19:29" x14ac:dyDescent="0.25">
      <c r="S252" s="27">
        <v>6</v>
      </c>
      <c r="T252" s="27">
        <v>0</v>
      </c>
      <c r="U252" s="27">
        <v>0</v>
      </c>
      <c r="V252" s="27">
        <v>1</v>
      </c>
      <c r="W252" s="27">
        <v>0</v>
      </c>
      <c r="X252" s="27">
        <v>0</v>
      </c>
      <c r="Y252" s="27">
        <v>1</v>
      </c>
      <c r="Z252" s="27">
        <v>1.5</v>
      </c>
      <c r="AA252" s="27">
        <v>0</v>
      </c>
      <c r="AB252" s="27">
        <v>9.5</v>
      </c>
      <c r="AC252" s="27" t="s">
        <v>3586</v>
      </c>
    </row>
    <row r="253" spans="19:29" x14ac:dyDescent="0.25">
      <c r="S253" s="27">
        <v>4</v>
      </c>
      <c r="T253" s="27">
        <v>0</v>
      </c>
      <c r="U253" s="27">
        <v>0</v>
      </c>
      <c r="V253" s="27">
        <v>1.5</v>
      </c>
      <c r="W253" s="27">
        <v>0</v>
      </c>
      <c r="X253" s="27">
        <v>0</v>
      </c>
      <c r="Y253" s="27">
        <v>0</v>
      </c>
      <c r="Z253" s="27">
        <v>3.5</v>
      </c>
      <c r="AA253" s="27">
        <v>0</v>
      </c>
      <c r="AB253" s="27">
        <v>9</v>
      </c>
      <c r="AC253" s="27" t="s">
        <v>3586</v>
      </c>
    </row>
    <row r="254" spans="19:29" x14ac:dyDescent="0.25">
      <c r="S254" s="27">
        <v>2</v>
      </c>
      <c r="T254" s="27">
        <v>3</v>
      </c>
      <c r="U254" s="27">
        <v>0</v>
      </c>
      <c r="V254" s="27">
        <v>0</v>
      </c>
      <c r="W254" s="27">
        <v>0</v>
      </c>
      <c r="X254" s="27">
        <v>0</v>
      </c>
      <c r="Y254" s="27">
        <v>0</v>
      </c>
      <c r="Z254" s="27">
        <v>3.5</v>
      </c>
      <c r="AA254" s="27">
        <v>0</v>
      </c>
      <c r="AB254" s="27">
        <v>8.5</v>
      </c>
      <c r="AC254" s="27" t="s">
        <v>3586</v>
      </c>
    </row>
    <row r="255" spans="19:29" x14ac:dyDescent="0.25">
      <c r="S255" s="27">
        <v>4</v>
      </c>
      <c r="T255" s="27">
        <v>0</v>
      </c>
      <c r="U255" s="27">
        <v>0</v>
      </c>
      <c r="V255" s="27">
        <v>0</v>
      </c>
      <c r="W255" s="27">
        <v>4</v>
      </c>
      <c r="X255" s="27">
        <v>0</v>
      </c>
      <c r="Y255" s="27">
        <v>0</v>
      </c>
      <c r="Z255" s="27">
        <v>0</v>
      </c>
      <c r="AA255" s="27">
        <v>0</v>
      </c>
      <c r="AB255" s="27">
        <v>8</v>
      </c>
      <c r="AC255" s="27" t="s">
        <v>3586</v>
      </c>
    </row>
    <row r="256" spans="19:29" x14ac:dyDescent="0.25">
      <c r="S256" s="27">
        <v>4</v>
      </c>
      <c r="T256" s="27">
        <v>0</v>
      </c>
      <c r="U256" s="27">
        <v>0</v>
      </c>
      <c r="V256" s="27">
        <v>0</v>
      </c>
      <c r="W256" s="27">
        <v>4</v>
      </c>
      <c r="X256" s="27">
        <v>0</v>
      </c>
      <c r="Y256" s="27">
        <v>0</v>
      </c>
      <c r="Z256" s="27">
        <v>0</v>
      </c>
      <c r="AA256" s="27">
        <v>0</v>
      </c>
      <c r="AB256" s="27">
        <v>8</v>
      </c>
      <c r="AC256" s="27" t="s">
        <v>3586</v>
      </c>
    </row>
    <row r="257" spans="19:29" x14ac:dyDescent="0.25">
      <c r="S257" s="27">
        <v>4</v>
      </c>
      <c r="T257" s="27">
        <v>0</v>
      </c>
      <c r="U257" s="27">
        <v>0</v>
      </c>
      <c r="V257" s="27">
        <v>0</v>
      </c>
      <c r="W257" s="27">
        <v>4</v>
      </c>
      <c r="X257" s="27">
        <v>0</v>
      </c>
      <c r="Y257" s="27">
        <v>0</v>
      </c>
      <c r="Z257" s="27">
        <v>0</v>
      </c>
      <c r="AA257" s="27">
        <v>0</v>
      </c>
      <c r="AB257" s="27">
        <v>8</v>
      </c>
      <c r="AC257" s="27" t="s">
        <v>3586</v>
      </c>
    </row>
    <row r="258" spans="19:29" x14ac:dyDescent="0.25">
      <c r="S258" s="27">
        <v>8</v>
      </c>
      <c r="T258" s="27">
        <v>0</v>
      </c>
      <c r="U258" s="27">
        <v>0</v>
      </c>
      <c r="V258" s="27">
        <v>0</v>
      </c>
      <c r="W258" s="27">
        <v>0</v>
      </c>
      <c r="X258" s="27">
        <v>0</v>
      </c>
      <c r="Y258" s="27">
        <v>0</v>
      </c>
      <c r="Z258" s="27">
        <v>0</v>
      </c>
      <c r="AA258" s="27">
        <v>0</v>
      </c>
      <c r="AB258" s="27">
        <v>8</v>
      </c>
      <c r="AC258" s="27" t="s">
        <v>3586</v>
      </c>
    </row>
    <row r="259" spans="19:29" x14ac:dyDescent="0.25">
      <c r="S259" s="27">
        <v>6</v>
      </c>
      <c r="T259" s="27">
        <v>0</v>
      </c>
      <c r="U259" s="27">
        <v>0</v>
      </c>
      <c r="V259" s="27">
        <v>0</v>
      </c>
      <c r="W259" s="27">
        <v>0</v>
      </c>
      <c r="X259" s="27">
        <v>0</v>
      </c>
      <c r="Y259" s="27">
        <v>0</v>
      </c>
      <c r="Z259" s="27">
        <v>1.5</v>
      </c>
      <c r="AA259" s="27">
        <v>0</v>
      </c>
      <c r="AB259" s="27">
        <v>7.5</v>
      </c>
      <c r="AC259" s="27" t="s">
        <v>3586</v>
      </c>
    </row>
    <row r="260" spans="19:29" x14ac:dyDescent="0.25">
      <c r="S260" s="27">
        <v>2</v>
      </c>
      <c r="T260" s="27">
        <v>0</v>
      </c>
      <c r="U260" s="27">
        <v>0</v>
      </c>
      <c r="V260" s="27">
        <v>2</v>
      </c>
      <c r="W260" s="27">
        <v>0</v>
      </c>
      <c r="X260" s="27">
        <v>0</v>
      </c>
      <c r="Y260" s="27">
        <v>0</v>
      </c>
      <c r="Z260" s="27">
        <v>3.5</v>
      </c>
      <c r="AA260" s="27">
        <v>0</v>
      </c>
      <c r="AB260" s="27">
        <v>7.5</v>
      </c>
      <c r="AC260" s="27" t="s">
        <v>3586</v>
      </c>
    </row>
    <row r="261" spans="19:29" x14ac:dyDescent="0.25">
      <c r="S261" s="27">
        <v>6</v>
      </c>
      <c r="T261" s="27">
        <v>0</v>
      </c>
      <c r="U261" s="27">
        <v>0</v>
      </c>
      <c r="V261" s="27">
        <v>0</v>
      </c>
      <c r="W261" s="27">
        <v>0</v>
      </c>
      <c r="X261" s="27">
        <v>1</v>
      </c>
      <c r="Y261" s="27">
        <v>0</v>
      </c>
      <c r="Z261" s="27">
        <v>0</v>
      </c>
      <c r="AA261" s="27">
        <v>0</v>
      </c>
      <c r="AB261" s="27">
        <v>7</v>
      </c>
      <c r="AC261" s="27" t="s">
        <v>3586</v>
      </c>
    </row>
    <row r="262" spans="19:29" x14ac:dyDescent="0.25">
      <c r="S262" s="27">
        <v>6</v>
      </c>
      <c r="T262" s="27">
        <v>0</v>
      </c>
      <c r="U262" s="27">
        <v>0</v>
      </c>
      <c r="V262" s="27">
        <v>0</v>
      </c>
      <c r="W262" s="27">
        <v>0</v>
      </c>
      <c r="X262" s="27">
        <v>0</v>
      </c>
      <c r="Y262" s="27">
        <v>0</v>
      </c>
      <c r="Z262" s="27">
        <v>1</v>
      </c>
      <c r="AA262" s="27">
        <v>0</v>
      </c>
      <c r="AB262" s="27">
        <v>7</v>
      </c>
      <c r="AC262" s="27" t="s">
        <v>3586</v>
      </c>
    </row>
    <row r="263" spans="19:29" x14ac:dyDescent="0.25">
      <c r="S263" s="27">
        <v>6</v>
      </c>
      <c r="T263" s="27">
        <v>0</v>
      </c>
      <c r="U263" s="27">
        <v>0</v>
      </c>
      <c r="V263" s="27">
        <v>0</v>
      </c>
      <c r="W263" s="27">
        <v>0</v>
      </c>
      <c r="X263" s="27">
        <v>0</v>
      </c>
      <c r="Y263" s="27">
        <v>0</v>
      </c>
      <c r="Z263" s="27">
        <v>0</v>
      </c>
      <c r="AA263" s="27">
        <v>0</v>
      </c>
      <c r="AB263" s="27">
        <v>6</v>
      </c>
      <c r="AC263" s="27" t="s">
        <v>3586</v>
      </c>
    </row>
    <row r="264" spans="19:29" x14ac:dyDescent="0.25">
      <c r="S264" s="27">
        <v>6</v>
      </c>
      <c r="T264" s="27">
        <v>0</v>
      </c>
      <c r="U264" s="27">
        <v>0</v>
      </c>
      <c r="V264" s="27">
        <v>0</v>
      </c>
      <c r="W264" s="27">
        <v>0</v>
      </c>
      <c r="X264" s="27">
        <v>0</v>
      </c>
      <c r="Y264" s="27">
        <v>0</v>
      </c>
      <c r="Z264" s="27">
        <v>0</v>
      </c>
      <c r="AA264" s="27">
        <v>0</v>
      </c>
      <c r="AB264" s="27">
        <v>6</v>
      </c>
      <c r="AC264" s="27" t="s">
        <v>3586</v>
      </c>
    </row>
    <row r="265" spans="19:29" x14ac:dyDescent="0.25">
      <c r="S265" s="27">
        <v>6</v>
      </c>
      <c r="T265" s="27">
        <v>0</v>
      </c>
      <c r="U265" s="27">
        <v>0</v>
      </c>
      <c r="V265" s="27">
        <v>0</v>
      </c>
      <c r="W265" s="27">
        <v>0</v>
      </c>
      <c r="X265" s="27">
        <v>0</v>
      </c>
      <c r="Y265" s="27">
        <v>0</v>
      </c>
      <c r="Z265" s="27">
        <v>0</v>
      </c>
      <c r="AA265" s="27">
        <v>0</v>
      </c>
      <c r="AB265" s="27">
        <v>6</v>
      </c>
      <c r="AC265" s="27" t="s">
        <v>3586</v>
      </c>
    </row>
    <row r="266" spans="19:29" x14ac:dyDescent="0.25">
      <c r="S266" s="27">
        <v>6</v>
      </c>
      <c r="T266" s="27">
        <v>0</v>
      </c>
      <c r="U266" s="27">
        <v>0</v>
      </c>
      <c r="V266" s="27">
        <v>0</v>
      </c>
      <c r="W266" s="27">
        <v>0</v>
      </c>
      <c r="X266" s="27">
        <v>0</v>
      </c>
      <c r="Y266" s="27">
        <v>0</v>
      </c>
      <c r="Z266" s="27">
        <v>0</v>
      </c>
      <c r="AA266" s="27">
        <v>0</v>
      </c>
      <c r="AB266" s="27">
        <v>6</v>
      </c>
      <c r="AC266" s="27" t="s">
        <v>3586</v>
      </c>
    </row>
    <row r="267" spans="19:29" x14ac:dyDescent="0.25">
      <c r="S267" s="27">
        <v>6</v>
      </c>
      <c r="T267" s="27">
        <v>0</v>
      </c>
      <c r="U267" s="27">
        <v>0</v>
      </c>
      <c r="V267" s="27">
        <v>0</v>
      </c>
      <c r="W267" s="27">
        <v>0</v>
      </c>
      <c r="X267" s="27">
        <v>0</v>
      </c>
      <c r="Y267" s="27">
        <v>0</v>
      </c>
      <c r="Z267" s="27">
        <v>0</v>
      </c>
      <c r="AA267" s="27">
        <v>0</v>
      </c>
      <c r="AB267" s="27">
        <v>6</v>
      </c>
      <c r="AC267" s="27" t="s">
        <v>3586</v>
      </c>
    </row>
    <row r="268" spans="19:29" x14ac:dyDescent="0.25">
      <c r="S268" s="27">
        <v>4</v>
      </c>
      <c r="T268" s="27">
        <v>0</v>
      </c>
      <c r="U268" s="27">
        <v>0</v>
      </c>
      <c r="V268" s="27">
        <v>0</v>
      </c>
      <c r="W268" s="27">
        <v>0</v>
      </c>
      <c r="X268" s="27">
        <v>0</v>
      </c>
      <c r="Y268" s="27">
        <v>0</v>
      </c>
      <c r="Z268" s="27">
        <v>1.5</v>
      </c>
      <c r="AA268" s="27">
        <v>0</v>
      </c>
      <c r="AB268" s="27">
        <v>5.5</v>
      </c>
      <c r="AC268" s="27" t="s">
        <v>3586</v>
      </c>
    </row>
    <row r="269" spans="19:29" x14ac:dyDescent="0.25">
      <c r="S269" s="27">
        <v>2</v>
      </c>
      <c r="T269" s="27">
        <v>0</v>
      </c>
      <c r="U269" s="27">
        <v>0</v>
      </c>
      <c r="V269" s="27">
        <v>0</v>
      </c>
      <c r="W269" s="27">
        <v>0</v>
      </c>
      <c r="X269" s="27">
        <v>0</v>
      </c>
      <c r="Y269" s="27">
        <v>0</v>
      </c>
      <c r="Z269" s="27">
        <v>3.5</v>
      </c>
      <c r="AA269" s="27">
        <v>0</v>
      </c>
      <c r="AB269" s="27">
        <v>5.5</v>
      </c>
      <c r="AC269" s="27" t="s">
        <v>3586</v>
      </c>
    </row>
    <row r="270" spans="19:29" x14ac:dyDescent="0.25">
      <c r="S270" s="27">
        <v>2</v>
      </c>
      <c r="T270" s="27">
        <v>0</v>
      </c>
      <c r="U270" s="27">
        <v>0</v>
      </c>
      <c r="V270" s="27">
        <v>0</v>
      </c>
      <c r="W270" s="27">
        <v>0</v>
      </c>
      <c r="X270" s="27">
        <v>0</v>
      </c>
      <c r="Y270" s="27">
        <v>0</v>
      </c>
      <c r="Z270" s="27">
        <v>3.5</v>
      </c>
      <c r="AA270" s="27">
        <v>0</v>
      </c>
      <c r="AB270" s="27">
        <v>5.5</v>
      </c>
      <c r="AC270" s="27" t="s">
        <v>3586</v>
      </c>
    </row>
    <row r="271" spans="19:29" x14ac:dyDescent="0.25">
      <c r="S271" s="27">
        <v>4</v>
      </c>
      <c r="T271" s="27">
        <v>0</v>
      </c>
      <c r="U271" s="27">
        <v>0</v>
      </c>
      <c r="V271" s="27">
        <v>0</v>
      </c>
      <c r="W271" s="27">
        <v>0</v>
      </c>
      <c r="X271" s="27">
        <v>0</v>
      </c>
      <c r="Y271" s="27">
        <v>0</v>
      </c>
      <c r="Z271" s="27">
        <v>0</v>
      </c>
      <c r="AA271" s="27">
        <v>0</v>
      </c>
      <c r="AB271" s="27">
        <v>4</v>
      </c>
      <c r="AC271" s="27" t="s">
        <v>3586</v>
      </c>
    </row>
    <row r="272" spans="19:29" x14ac:dyDescent="0.25">
      <c r="S272" s="27">
        <v>4</v>
      </c>
      <c r="T272" s="27">
        <v>0</v>
      </c>
      <c r="U272" s="27">
        <v>0</v>
      </c>
      <c r="V272" s="27">
        <v>0</v>
      </c>
      <c r="W272" s="27">
        <v>0</v>
      </c>
      <c r="X272" s="27">
        <v>0</v>
      </c>
      <c r="Y272" s="27">
        <v>0</v>
      </c>
      <c r="Z272" s="27">
        <v>0</v>
      </c>
      <c r="AA272" s="27">
        <v>0</v>
      </c>
      <c r="AB272" s="27">
        <v>4</v>
      </c>
      <c r="AC272" s="27" t="s">
        <v>3586</v>
      </c>
    </row>
    <row r="273" spans="19:29" x14ac:dyDescent="0.25">
      <c r="S273" s="27">
        <v>4</v>
      </c>
      <c r="T273" s="27">
        <v>0</v>
      </c>
      <c r="U273" s="27">
        <v>0</v>
      </c>
      <c r="V273" s="27">
        <v>0</v>
      </c>
      <c r="W273" s="27">
        <v>0</v>
      </c>
      <c r="X273" s="27">
        <v>0</v>
      </c>
      <c r="Y273" s="27">
        <v>0</v>
      </c>
      <c r="Z273" s="27">
        <v>0</v>
      </c>
      <c r="AA273" s="27">
        <v>0</v>
      </c>
      <c r="AB273" s="27">
        <v>4</v>
      </c>
      <c r="AC273" s="27" t="s">
        <v>3586</v>
      </c>
    </row>
    <row r="274" spans="19:29" x14ac:dyDescent="0.25">
      <c r="S274" s="27">
        <v>4</v>
      </c>
      <c r="T274" s="27">
        <v>0</v>
      </c>
      <c r="U274" s="27">
        <v>0</v>
      </c>
      <c r="V274" s="27">
        <v>0</v>
      </c>
      <c r="W274" s="27">
        <v>0</v>
      </c>
      <c r="X274" s="27">
        <v>0</v>
      </c>
      <c r="Y274" s="27">
        <v>0</v>
      </c>
      <c r="Z274" s="27">
        <v>0</v>
      </c>
      <c r="AA274" s="27">
        <v>0</v>
      </c>
      <c r="AB274" s="27">
        <v>4</v>
      </c>
      <c r="AC274" s="27" t="s">
        <v>3586</v>
      </c>
    </row>
    <row r="275" spans="19:29" x14ac:dyDescent="0.25">
      <c r="S275" s="27">
        <v>4</v>
      </c>
      <c r="T275" s="27">
        <v>0</v>
      </c>
      <c r="U275" s="27">
        <v>0</v>
      </c>
      <c r="V275" s="27">
        <v>0</v>
      </c>
      <c r="W275" s="27">
        <v>0</v>
      </c>
      <c r="X275" s="27">
        <v>0</v>
      </c>
      <c r="Y275" s="27">
        <v>0</v>
      </c>
      <c r="Z275" s="27">
        <v>0</v>
      </c>
      <c r="AA275" s="27">
        <v>0</v>
      </c>
      <c r="AB275" s="27">
        <v>4</v>
      </c>
      <c r="AC275" s="27" t="s">
        <v>3586</v>
      </c>
    </row>
    <row r="276" spans="19:29" x14ac:dyDescent="0.25">
      <c r="S276" s="27">
        <v>4</v>
      </c>
      <c r="T276" s="27">
        <v>0</v>
      </c>
      <c r="U276" s="27">
        <v>0</v>
      </c>
      <c r="V276" s="27">
        <v>0</v>
      </c>
      <c r="W276" s="27">
        <v>0</v>
      </c>
      <c r="X276" s="27">
        <v>0</v>
      </c>
      <c r="Y276" s="27">
        <v>0</v>
      </c>
      <c r="Z276" s="27">
        <v>0</v>
      </c>
      <c r="AA276" s="27">
        <v>0</v>
      </c>
      <c r="AB276" s="27">
        <v>4</v>
      </c>
      <c r="AC276" s="27" t="s">
        <v>3586</v>
      </c>
    </row>
    <row r="277" spans="19:29" x14ac:dyDescent="0.25">
      <c r="S277" s="27">
        <v>4</v>
      </c>
      <c r="T277" s="27">
        <v>0</v>
      </c>
      <c r="U277" s="27">
        <v>0</v>
      </c>
      <c r="V277" s="27">
        <v>0</v>
      </c>
      <c r="W277" s="27">
        <v>0</v>
      </c>
      <c r="X277" s="27">
        <v>0</v>
      </c>
      <c r="Y277" s="27">
        <v>0</v>
      </c>
      <c r="Z277" s="27">
        <v>0</v>
      </c>
      <c r="AA277" s="27">
        <v>0</v>
      </c>
      <c r="AB277" s="27">
        <v>4</v>
      </c>
      <c r="AC277" s="27" t="s">
        <v>3586</v>
      </c>
    </row>
    <row r="278" spans="19:29" x14ac:dyDescent="0.25">
      <c r="S278" s="27">
        <v>2</v>
      </c>
      <c r="T278" s="27">
        <v>0</v>
      </c>
      <c r="U278" s="27">
        <v>0</v>
      </c>
      <c r="V278" s="27">
        <v>0</v>
      </c>
      <c r="W278" s="27">
        <v>0</v>
      </c>
      <c r="X278" s="27">
        <v>0</v>
      </c>
      <c r="Y278" s="27">
        <v>0</v>
      </c>
      <c r="Z278" s="27">
        <v>1.5</v>
      </c>
      <c r="AA278" s="27">
        <v>0</v>
      </c>
      <c r="AB278" s="27">
        <v>3.5</v>
      </c>
      <c r="AC278" s="27" t="s">
        <v>3586</v>
      </c>
    </row>
    <row r="279" spans="19:29" x14ac:dyDescent="0.25">
      <c r="S279" s="27">
        <v>0</v>
      </c>
      <c r="T279" s="27">
        <v>0</v>
      </c>
      <c r="U279" s="27">
        <v>0</v>
      </c>
      <c r="V279" s="27">
        <v>0</v>
      </c>
      <c r="W279" s="27">
        <v>0</v>
      </c>
      <c r="X279" s="27">
        <v>0</v>
      </c>
      <c r="Y279" s="27">
        <v>0</v>
      </c>
      <c r="Z279" s="27">
        <v>3.5</v>
      </c>
      <c r="AA279" s="27">
        <v>0</v>
      </c>
      <c r="AB279" s="27">
        <v>3.5</v>
      </c>
      <c r="AC279" s="27" t="s">
        <v>3586</v>
      </c>
    </row>
    <row r="280" spans="19:29" x14ac:dyDescent="0.25">
      <c r="S280" s="27">
        <v>2</v>
      </c>
      <c r="T280" s="27">
        <v>0</v>
      </c>
      <c r="U280" s="27">
        <v>0</v>
      </c>
      <c r="V280" s="27">
        <v>0</v>
      </c>
      <c r="W280" s="27">
        <v>0</v>
      </c>
      <c r="X280" s="27">
        <v>0</v>
      </c>
      <c r="Y280" s="27">
        <v>0</v>
      </c>
      <c r="Z280" s="27">
        <v>1</v>
      </c>
      <c r="AA280" s="27">
        <v>0</v>
      </c>
      <c r="AB280" s="27">
        <v>3</v>
      </c>
      <c r="AC280" s="27" t="s">
        <v>3586</v>
      </c>
    </row>
    <row r="281" spans="19:29" x14ac:dyDescent="0.25">
      <c r="S281" s="27">
        <v>2</v>
      </c>
      <c r="T281" s="27">
        <v>0</v>
      </c>
      <c r="U281" s="27">
        <v>0</v>
      </c>
      <c r="V281" s="27">
        <v>0</v>
      </c>
      <c r="W281" s="27">
        <v>0</v>
      </c>
      <c r="X281" s="27">
        <v>0</v>
      </c>
      <c r="Y281" s="27">
        <v>0</v>
      </c>
      <c r="Z281" s="27">
        <v>0</v>
      </c>
      <c r="AA281" s="27">
        <v>0</v>
      </c>
      <c r="AB281" s="27">
        <v>2</v>
      </c>
      <c r="AC281" s="27" t="s">
        <v>3586</v>
      </c>
    </row>
    <row r="282" spans="19:29" x14ac:dyDescent="0.25">
      <c r="S282" s="27">
        <v>2</v>
      </c>
      <c r="T282" s="27">
        <v>0</v>
      </c>
      <c r="U282" s="27">
        <v>0</v>
      </c>
      <c r="V282" s="27">
        <v>0</v>
      </c>
      <c r="W282" s="27">
        <v>0</v>
      </c>
      <c r="X282" s="27">
        <v>0</v>
      </c>
      <c r="Y282" s="27">
        <v>0</v>
      </c>
      <c r="Z282" s="27">
        <v>0</v>
      </c>
      <c r="AA282" s="27">
        <v>0</v>
      </c>
      <c r="AB282" s="27">
        <v>2</v>
      </c>
      <c r="AC282" s="27" t="s">
        <v>3586</v>
      </c>
    </row>
    <row r="283" spans="19:29" x14ac:dyDescent="0.25">
      <c r="S283" s="27">
        <v>2</v>
      </c>
      <c r="T283" s="27">
        <v>0</v>
      </c>
      <c r="U283" s="27">
        <v>0</v>
      </c>
      <c r="V283" s="27">
        <v>0</v>
      </c>
      <c r="W283" s="27">
        <v>0</v>
      </c>
      <c r="X283" s="27">
        <v>0</v>
      </c>
      <c r="Y283" s="27">
        <v>0</v>
      </c>
      <c r="Z283" s="27">
        <v>0</v>
      </c>
      <c r="AA283" s="27">
        <v>0</v>
      </c>
      <c r="AB283" s="27">
        <v>2</v>
      </c>
      <c r="AC283" s="27" t="s">
        <v>3586</v>
      </c>
    </row>
    <row r="284" spans="19:29" x14ac:dyDescent="0.25">
      <c r="S284" s="27">
        <v>0</v>
      </c>
      <c r="T284" s="27">
        <v>0</v>
      </c>
      <c r="U284" s="27">
        <v>0</v>
      </c>
      <c r="V284" s="27">
        <v>0</v>
      </c>
      <c r="W284" s="27">
        <v>0</v>
      </c>
      <c r="X284" s="27">
        <v>0</v>
      </c>
      <c r="Y284" s="27">
        <v>0</v>
      </c>
      <c r="Z284" s="27">
        <v>1</v>
      </c>
      <c r="AA284" s="27">
        <v>0</v>
      </c>
      <c r="AB284" s="27">
        <v>1</v>
      </c>
      <c r="AC284" s="27" t="s">
        <v>3586</v>
      </c>
    </row>
    <row r="285" spans="19:29" x14ac:dyDescent="0.25">
      <c r="S285" s="27">
        <v>0</v>
      </c>
      <c r="T285" s="27">
        <v>0</v>
      </c>
      <c r="U285" s="27">
        <v>0</v>
      </c>
      <c r="V285" s="27">
        <v>0</v>
      </c>
      <c r="W285" s="27">
        <v>0</v>
      </c>
      <c r="X285" s="27">
        <v>0</v>
      </c>
      <c r="Y285" s="27">
        <v>0</v>
      </c>
      <c r="Z285" s="27">
        <v>1</v>
      </c>
      <c r="AA285" s="27">
        <v>0</v>
      </c>
      <c r="AB285" s="27">
        <v>1</v>
      </c>
      <c r="AC285" s="27" t="s">
        <v>3586</v>
      </c>
    </row>
    <row r="286" spans="19:29" x14ac:dyDescent="0.25">
      <c r="S286" s="27">
        <v>0</v>
      </c>
      <c r="T286" s="27">
        <v>0</v>
      </c>
      <c r="U286" s="27">
        <v>0</v>
      </c>
      <c r="V286" s="27">
        <v>0</v>
      </c>
      <c r="W286" s="27">
        <v>0</v>
      </c>
      <c r="X286" s="27">
        <v>0</v>
      </c>
      <c r="Y286" s="27">
        <v>0</v>
      </c>
      <c r="Z286" s="27">
        <v>0</v>
      </c>
      <c r="AA286" s="27">
        <v>0</v>
      </c>
      <c r="AB286" s="27">
        <v>0</v>
      </c>
      <c r="AC286" s="27" t="s">
        <v>3586</v>
      </c>
    </row>
    <row r="287" spans="19:29" x14ac:dyDescent="0.25">
      <c r="S287" s="27">
        <v>0</v>
      </c>
      <c r="T287" s="27">
        <v>0</v>
      </c>
      <c r="U287" s="27">
        <v>0</v>
      </c>
      <c r="V287" s="27">
        <v>0</v>
      </c>
      <c r="W287" s="27">
        <v>0</v>
      </c>
      <c r="X287" s="27">
        <v>0</v>
      </c>
      <c r="Y287" s="27">
        <v>0</v>
      </c>
      <c r="Z287" s="27">
        <v>0</v>
      </c>
      <c r="AA287" s="27">
        <v>0</v>
      </c>
      <c r="AB287" s="27">
        <v>0</v>
      </c>
      <c r="AC287" s="27" t="s">
        <v>3586</v>
      </c>
    </row>
    <row r="288" spans="19:29" x14ac:dyDescent="0.25">
      <c r="S288" s="27">
        <v>0</v>
      </c>
      <c r="T288" s="27">
        <v>0</v>
      </c>
      <c r="U288" s="27">
        <v>0</v>
      </c>
      <c r="V288" s="27">
        <v>0</v>
      </c>
      <c r="W288" s="27">
        <v>0</v>
      </c>
      <c r="X288" s="27">
        <v>0</v>
      </c>
      <c r="Y288" s="27">
        <v>0</v>
      </c>
      <c r="Z288" s="27">
        <v>0</v>
      </c>
      <c r="AA288" s="27">
        <v>0</v>
      </c>
      <c r="AB288" s="27">
        <v>0</v>
      </c>
      <c r="AC288" s="27" t="s">
        <v>3586</v>
      </c>
    </row>
    <row r="289" spans="19:29" x14ac:dyDescent="0.25">
      <c r="S289" s="27">
        <v>0</v>
      </c>
      <c r="T289" s="27">
        <v>0</v>
      </c>
      <c r="U289" s="27">
        <v>0</v>
      </c>
      <c r="V289" s="27">
        <v>0</v>
      </c>
      <c r="W289" s="27">
        <v>0</v>
      </c>
      <c r="X289" s="27">
        <v>0</v>
      </c>
      <c r="Y289" s="27">
        <v>0</v>
      </c>
      <c r="Z289" s="27">
        <v>0</v>
      </c>
      <c r="AA289" s="27">
        <v>0</v>
      </c>
      <c r="AB289" s="27">
        <v>0</v>
      </c>
      <c r="AC289" s="27" t="s">
        <v>3586</v>
      </c>
    </row>
    <row r="290" spans="19:29" x14ac:dyDescent="0.25">
      <c r="S290" s="27">
        <v>0</v>
      </c>
      <c r="T290" s="27">
        <v>0</v>
      </c>
      <c r="U290" s="27">
        <v>0</v>
      </c>
      <c r="V290" s="27">
        <v>0</v>
      </c>
      <c r="W290" s="27">
        <v>0</v>
      </c>
      <c r="X290" s="27">
        <v>0</v>
      </c>
      <c r="Y290" s="27">
        <v>0</v>
      </c>
      <c r="Z290" s="27">
        <v>0</v>
      </c>
      <c r="AA290" s="27">
        <v>0</v>
      </c>
      <c r="AB290" s="27">
        <v>0</v>
      </c>
      <c r="AC290" s="27" t="s">
        <v>3586</v>
      </c>
    </row>
    <row r="291" spans="19:29" x14ac:dyDescent="0.25">
      <c r="S291" s="27">
        <v>0</v>
      </c>
      <c r="T291" s="27">
        <v>0</v>
      </c>
      <c r="U291" s="27">
        <v>0</v>
      </c>
      <c r="V291" s="27">
        <v>0</v>
      </c>
      <c r="W291" s="27">
        <v>0</v>
      </c>
      <c r="X291" s="27">
        <v>0</v>
      </c>
      <c r="Y291" s="27">
        <v>0</v>
      </c>
      <c r="Z291" s="27">
        <v>0</v>
      </c>
      <c r="AA291" s="27">
        <v>0</v>
      </c>
      <c r="AB291" s="27">
        <v>0</v>
      </c>
      <c r="AC291" s="27" t="s">
        <v>3586</v>
      </c>
    </row>
    <row r="292" spans="19:29" x14ac:dyDescent="0.25">
      <c r="S292" s="27">
        <v>0</v>
      </c>
      <c r="T292" s="27">
        <v>0</v>
      </c>
      <c r="U292" s="27">
        <v>0</v>
      </c>
      <c r="V292" s="27">
        <v>0</v>
      </c>
      <c r="W292" s="27">
        <v>0</v>
      </c>
      <c r="X292" s="27">
        <v>0</v>
      </c>
      <c r="Y292" s="27">
        <v>0</v>
      </c>
      <c r="Z292" s="27">
        <v>0</v>
      </c>
      <c r="AA292" s="27">
        <v>0</v>
      </c>
      <c r="AB292" s="27">
        <v>0</v>
      </c>
      <c r="AC292" s="27" t="s">
        <v>3586</v>
      </c>
    </row>
    <row r="293" spans="19:29" x14ac:dyDescent="0.25">
      <c r="S293" s="27">
        <v>0</v>
      </c>
      <c r="T293" s="27">
        <v>0</v>
      </c>
      <c r="U293" s="27">
        <v>0</v>
      </c>
      <c r="V293" s="27">
        <v>0</v>
      </c>
      <c r="W293" s="27">
        <v>0</v>
      </c>
      <c r="X293" s="27">
        <v>0</v>
      </c>
      <c r="Y293" s="27">
        <v>0</v>
      </c>
      <c r="Z293" s="27">
        <v>0</v>
      </c>
      <c r="AA293" s="27">
        <v>0</v>
      </c>
      <c r="AB293" s="27">
        <v>0</v>
      </c>
      <c r="AC293" s="27" t="s">
        <v>3586</v>
      </c>
    </row>
    <row r="294" spans="19:29" x14ac:dyDescent="0.25">
      <c r="S294" s="27">
        <v>0</v>
      </c>
      <c r="T294" s="27">
        <v>0</v>
      </c>
      <c r="U294" s="27">
        <v>0</v>
      </c>
      <c r="V294" s="27">
        <v>0</v>
      </c>
      <c r="W294" s="27">
        <v>0</v>
      </c>
      <c r="X294" s="27">
        <v>0</v>
      </c>
      <c r="Y294" s="27">
        <v>0</v>
      </c>
      <c r="Z294" s="27">
        <v>0</v>
      </c>
      <c r="AA294" s="27">
        <v>0</v>
      </c>
      <c r="AB294" s="27">
        <v>0</v>
      </c>
      <c r="AC294" s="27" t="s">
        <v>3586</v>
      </c>
    </row>
    <row r="295" spans="19:29" x14ac:dyDescent="0.25">
      <c r="S295" s="27">
        <v>0</v>
      </c>
      <c r="T295" s="27">
        <v>0</v>
      </c>
      <c r="U295" s="27">
        <v>0</v>
      </c>
      <c r="V295" s="27">
        <v>0</v>
      </c>
      <c r="W295" s="27">
        <v>0</v>
      </c>
      <c r="X295" s="27">
        <v>0</v>
      </c>
      <c r="Y295" s="27">
        <v>0</v>
      </c>
      <c r="Z295" s="27">
        <v>0</v>
      </c>
      <c r="AA295" s="27">
        <v>0</v>
      </c>
      <c r="AB295" s="27">
        <v>0</v>
      </c>
      <c r="AC295" s="27" t="s">
        <v>3586</v>
      </c>
    </row>
    <row r="296" spans="19:29" x14ac:dyDescent="0.25">
      <c r="S296" s="27">
        <v>0</v>
      </c>
      <c r="T296" s="27">
        <v>0</v>
      </c>
      <c r="U296" s="27">
        <v>0</v>
      </c>
      <c r="V296" s="27">
        <v>0</v>
      </c>
      <c r="W296" s="27">
        <v>0</v>
      </c>
      <c r="X296" s="27">
        <v>0</v>
      </c>
      <c r="Y296" s="27">
        <v>0</v>
      </c>
      <c r="Z296" s="27">
        <v>0</v>
      </c>
      <c r="AA296" s="27">
        <v>0</v>
      </c>
      <c r="AB296" s="27">
        <v>0</v>
      </c>
      <c r="AC296" s="27" t="s">
        <v>3586</v>
      </c>
    </row>
    <row r="297" spans="19:29" x14ac:dyDescent="0.25">
      <c r="S297" s="27">
        <v>0</v>
      </c>
      <c r="T297" s="27">
        <v>0</v>
      </c>
      <c r="U297" s="27">
        <v>0</v>
      </c>
      <c r="V297" s="27">
        <v>0</v>
      </c>
      <c r="W297" s="27">
        <v>0</v>
      </c>
      <c r="X297" s="27">
        <v>0</v>
      </c>
      <c r="Y297" s="27">
        <v>0</v>
      </c>
      <c r="Z297" s="27">
        <v>0</v>
      </c>
      <c r="AA297" s="27">
        <v>0</v>
      </c>
      <c r="AB297" s="27">
        <v>0</v>
      </c>
      <c r="AC297" s="27" t="s">
        <v>3586</v>
      </c>
    </row>
    <row r="298" spans="19:29" x14ac:dyDescent="0.25">
      <c r="S298" s="27">
        <v>0</v>
      </c>
      <c r="T298" s="27">
        <v>0</v>
      </c>
      <c r="U298" s="27">
        <v>0</v>
      </c>
      <c r="V298" s="27">
        <v>0</v>
      </c>
      <c r="W298" s="27">
        <v>0</v>
      </c>
      <c r="X298" s="27">
        <v>0</v>
      </c>
      <c r="Y298" s="27">
        <v>0</v>
      </c>
      <c r="Z298" s="27">
        <v>0</v>
      </c>
      <c r="AA298" s="27">
        <v>0</v>
      </c>
      <c r="AB298" s="27">
        <v>0</v>
      </c>
      <c r="AC298" s="27" t="s">
        <v>3586</v>
      </c>
    </row>
    <row r="299" spans="19:29" x14ac:dyDescent="0.25">
      <c r="S299" s="27">
        <v>0</v>
      </c>
      <c r="T299" s="27">
        <v>0</v>
      </c>
      <c r="U299" s="27">
        <v>0</v>
      </c>
      <c r="V299" s="27">
        <v>0</v>
      </c>
      <c r="W299" s="27">
        <v>0</v>
      </c>
      <c r="X299" s="27">
        <v>0</v>
      </c>
      <c r="Y299" s="27">
        <v>0</v>
      </c>
      <c r="Z299" s="27">
        <v>0</v>
      </c>
      <c r="AA299" s="27">
        <v>0</v>
      </c>
      <c r="AB299" s="27">
        <v>0</v>
      </c>
      <c r="AC299" s="27" t="s">
        <v>3586</v>
      </c>
    </row>
    <row r="300" spans="19:29" x14ac:dyDescent="0.25">
      <c r="S300" s="27">
        <v>0</v>
      </c>
      <c r="T300" s="27">
        <v>0</v>
      </c>
      <c r="U300" s="27">
        <v>0</v>
      </c>
      <c r="V300" s="27">
        <v>0</v>
      </c>
      <c r="W300" s="27">
        <v>0</v>
      </c>
      <c r="X300" s="27">
        <v>0</v>
      </c>
      <c r="Y300" s="27">
        <v>0</v>
      </c>
      <c r="Z300" s="27">
        <v>0</v>
      </c>
      <c r="AA300" s="27">
        <v>0</v>
      </c>
      <c r="AB300" s="27">
        <v>0</v>
      </c>
      <c r="AC300" s="27" t="s">
        <v>3586</v>
      </c>
    </row>
    <row r="301" spans="19:29" x14ac:dyDescent="0.25">
      <c r="S301" s="27">
        <v>0</v>
      </c>
      <c r="T301" s="27">
        <v>0</v>
      </c>
      <c r="U301" s="27">
        <v>0</v>
      </c>
      <c r="V301" s="27">
        <v>0</v>
      </c>
      <c r="W301" s="27">
        <v>0</v>
      </c>
      <c r="X301" s="27">
        <v>0</v>
      </c>
      <c r="Y301" s="27">
        <v>0</v>
      </c>
      <c r="Z301" s="27">
        <v>0</v>
      </c>
      <c r="AA301" s="27">
        <v>0</v>
      </c>
      <c r="AB301" s="27">
        <v>0</v>
      </c>
      <c r="AC301" s="27" t="s">
        <v>3586</v>
      </c>
    </row>
  </sheetData>
  <pageMargins left="0.7" right="0.7" top="0.75" bottom="0.75" header="0.3" footer="0.3"/>
  <tableParts count="7">
    <tablePart r:id="rId1"/>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7:M307"/>
  <sheetViews>
    <sheetView topLeftCell="A43" workbookViewId="0">
      <selection activeCell="F32" sqref="F32"/>
    </sheetView>
  </sheetViews>
  <sheetFormatPr defaultRowHeight="15" x14ac:dyDescent="0.25"/>
  <cols>
    <col min="2" max="3" width="11" customWidth="1"/>
    <col min="4" max="4" width="12.42578125" customWidth="1"/>
    <col min="5" max="5" width="10" customWidth="1"/>
    <col min="6" max="6" width="15" customWidth="1"/>
    <col min="8" max="8" width="10.5703125" customWidth="1"/>
    <col min="9" max="9" width="11.140625" customWidth="1"/>
    <col min="10" max="10" width="11.5703125" customWidth="1"/>
  </cols>
  <sheetData>
    <row r="7" spans="2:13" x14ac:dyDescent="0.25">
      <c r="H7" s="1" t="s">
        <v>3606</v>
      </c>
      <c r="I7" s="1" t="s">
        <v>3607</v>
      </c>
      <c r="J7" s="1" t="s">
        <v>3608</v>
      </c>
      <c r="K7" s="1" t="s">
        <v>3609</v>
      </c>
      <c r="L7" s="1" t="s">
        <v>3613</v>
      </c>
      <c r="M7" s="1" t="s">
        <v>3614</v>
      </c>
    </row>
    <row r="8" spans="2:13" x14ac:dyDescent="0.25">
      <c r="B8" s="1" t="s">
        <v>3605</v>
      </c>
      <c r="H8">
        <v>2</v>
      </c>
      <c r="I8">
        <v>1</v>
      </c>
      <c r="J8">
        <v>1</v>
      </c>
      <c r="K8" s="30">
        <f>Table50[[#This Row],[HH had no food due to lack of resources]]+Table50[[#This Row],[HH member went to sleep without food]]+Table50[[#This Row],[HH had no food day and night]]</f>
        <v>4</v>
      </c>
      <c r="L8">
        <v>2</v>
      </c>
      <c r="M8" t="s">
        <v>3612</v>
      </c>
    </row>
    <row r="9" spans="2:13" x14ac:dyDescent="0.25">
      <c r="B9" s="1" t="s">
        <v>3604</v>
      </c>
      <c r="H9">
        <v>1</v>
      </c>
      <c r="I9">
        <v>2</v>
      </c>
      <c r="J9">
        <v>2</v>
      </c>
      <c r="K9" s="30">
        <f>Table50[[#This Row],[HH had no food due to lack of resources]]+Table50[[#This Row],[HH member went to sleep without food]]+Table50[[#This Row],[HH had no food day and night]]</f>
        <v>5</v>
      </c>
      <c r="L9">
        <v>2</v>
      </c>
      <c r="M9" t="s">
        <v>3612</v>
      </c>
    </row>
    <row r="10" spans="2:13" x14ac:dyDescent="0.25">
      <c r="B10" t="s">
        <v>3436</v>
      </c>
      <c r="C10" t="s">
        <v>3437</v>
      </c>
      <c r="D10" t="s">
        <v>436</v>
      </c>
      <c r="H10">
        <v>1</v>
      </c>
      <c r="I10">
        <v>1</v>
      </c>
      <c r="J10">
        <v>1</v>
      </c>
      <c r="K10" s="30">
        <f>Table50[[#This Row],[HH had no food due to lack of resources]]+Table50[[#This Row],[HH member went to sleep without food]]+Table50[[#This Row],[HH had no food day and night]]</f>
        <v>3</v>
      </c>
      <c r="L10">
        <v>1</v>
      </c>
      <c r="M10" t="s">
        <v>3611</v>
      </c>
    </row>
    <row r="11" spans="2:13" x14ac:dyDescent="0.25">
      <c r="C11" t="s">
        <v>3438</v>
      </c>
      <c r="D11">
        <v>0</v>
      </c>
      <c r="H11">
        <v>1</v>
      </c>
      <c r="I11">
        <v>1</v>
      </c>
      <c r="J11">
        <v>1</v>
      </c>
      <c r="K11" s="30">
        <f>Table50[[#This Row],[HH had no food due to lack of resources]]+Table50[[#This Row],[HH member went to sleep without food]]+Table50[[#This Row],[HH had no food day and night]]</f>
        <v>3</v>
      </c>
      <c r="L11">
        <v>1</v>
      </c>
      <c r="M11" t="s">
        <v>3611</v>
      </c>
    </row>
    <row r="12" spans="2:13" x14ac:dyDescent="0.25">
      <c r="B12" t="s">
        <v>3454</v>
      </c>
      <c r="D12">
        <v>6.99</v>
      </c>
      <c r="H12">
        <v>1</v>
      </c>
      <c r="I12">
        <v>1</v>
      </c>
      <c r="J12">
        <v>1</v>
      </c>
      <c r="K12" s="30">
        <f>Table50[[#This Row],[HH had no food due to lack of resources]]+Table50[[#This Row],[HH member went to sleep without food]]+Table50[[#This Row],[HH had no food day and night]]</f>
        <v>3</v>
      </c>
      <c r="L12">
        <v>1</v>
      </c>
      <c r="M12" t="s">
        <v>3611</v>
      </c>
    </row>
    <row r="13" spans="2:13" x14ac:dyDescent="0.25">
      <c r="B13" t="s">
        <v>3455</v>
      </c>
      <c r="D13">
        <v>5</v>
      </c>
      <c r="H13">
        <v>1</v>
      </c>
      <c r="I13">
        <v>1</v>
      </c>
      <c r="J13">
        <v>1</v>
      </c>
      <c r="K13" s="30">
        <f>Table50[[#This Row],[HH had no food due to lack of resources]]+Table50[[#This Row],[HH member went to sleep without food]]+Table50[[#This Row],[HH had no food day and night]]</f>
        <v>3</v>
      </c>
      <c r="L13">
        <v>1</v>
      </c>
      <c r="M13" t="s">
        <v>3611</v>
      </c>
    </row>
    <row r="14" spans="2:13" x14ac:dyDescent="0.25">
      <c r="B14" t="s">
        <v>3456</v>
      </c>
      <c r="D14">
        <v>0</v>
      </c>
      <c r="H14">
        <v>1</v>
      </c>
      <c r="I14">
        <v>1</v>
      </c>
      <c r="J14">
        <v>1</v>
      </c>
      <c r="K14" s="30">
        <f>Table50[[#This Row],[HH had no food due to lack of resources]]+Table50[[#This Row],[HH member went to sleep without food]]+Table50[[#This Row],[HH had no food day and night]]</f>
        <v>3</v>
      </c>
      <c r="L14">
        <v>1</v>
      </c>
      <c r="M14" t="s">
        <v>3611</v>
      </c>
    </row>
    <row r="15" spans="2:13" x14ac:dyDescent="0.25">
      <c r="B15" t="s">
        <v>3457</v>
      </c>
      <c r="D15">
        <v>40</v>
      </c>
      <c r="H15">
        <v>1</v>
      </c>
      <c r="I15">
        <v>1</v>
      </c>
      <c r="J15">
        <v>1</v>
      </c>
      <c r="K15" s="30">
        <f>Table50[[#This Row],[HH had no food due to lack of resources]]+Table50[[#This Row],[HH member went to sleep without food]]+Table50[[#This Row],[HH had no food day and night]]</f>
        <v>3</v>
      </c>
      <c r="L15">
        <v>1</v>
      </c>
      <c r="M15" t="s">
        <v>3611</v>
      </c>
    </row>
    <row r="16" spans="2:13" x14ac:dyDescent="0.25">
      <c r="B16" t="s">
        <v>3496</v>
      </c>
      <c r="D16">
        <v>2096</v>
      </c>
      <c r="H16">
        <v>1</v>
      </c>
      <c r="I16">
        <v>1</v>
      </c>
      <c r="J16">
        <v>1</v>
      </c>
      <c r="K16" s="30">
        <f>Table50[[#This Row],[HH had no food due to lack of resources]]+Table50[[#This Row],[HH member went to sleep without food]]+Table50[[#This Row],[HH had no food day and night]]</f>
        <v>3</v>
      </c>
      <c r="L16">
        <v>1</v>
      </c>
      <c r="M16" t="s">
        <v>3611</v>
      </c>
    </row>
    <row r="17" spans="2:13" x14ac:dyDescent="0.25">
      <c r="H17">
        <v>1</v>
      </c>
      <c r="I17">
        <v>1</v>
      </c>
      <c r="J17">
        <v>1</v>
      </c>
      <c r="K17" s="30">
        <f>Table50[[#This Row],[HH had no food due to lack of resources]]+Table50[[#This Row],[HH member went to sleep without food]]+Table50[[#This Row],[HH had no food day and night]]</f>
        <v>3</v>
      </c>
      <c r="L17">
        <v>1</v>
      </c>
      <c r="M17" t="s">
        <v>3611</v>
      </c>
    </row>
    <row r="18" spans="2:13" x14ac:dyDescent="0.25">
      <c r="H18">
        <v>1</v>
      </c>
      <c r="I18">
        <v>1</v>
      </c>
      <c r="J18">
        <v>1</v>
      </c>
      <c r="K18" s="30">
        <f>Table50[[#This Row],[HH had no food due to lack of resources]]+Table50[[#This Row],[HH member went to sleep without food]]+Table50[[#This Row],[HH had no food day and night]]</f>
        <v>3</v>
      </c>
      <c r="L18">
        <v>1</v>
      </c>
      <c r="M18" t="s">
        <v>3611</v>
      </c>
    </row>
    <row r="19" spans="2:13" x14ac:dyDescent="0.25">
      <c r="B19" s="1" t="s">
        <v>3615</v>
      </c>
      <c r="H19">
        <v>1</v>
      </c>
      <c r="I19">
        <v>1</v>
      </c>
      <c r="J19">
        <v>1</v>
      </c>
      <c r="K19" s="30">
        <f>Table50[[#This Row],[HH had no food due to lack of resources]]+Table50[[#This Row],[HH member went to sleep without food]]+Table50[[#This Row],[HH had no food day and night]]</f>
        <v>3</v>
      </c>
      <c r="L19">
        <v>1</v>
      </c>
      <c r="M19" t="s">
        <v>3611</v>
      </c>
    </row>
    <row r="20" spans="2:13" x14ac:dyDescent="0.25">
      <c r="B20" t="s">
        <v>3439</v>
      </c>
      <c r="C20" t="s">
        <v>3602</v>
      </c>
      <c r="D20" t="s">
        <v>3441</v>
      </c>
      <c r="E20" t="s">
        <v>3442</v>
      </c>
      <c r="F20" t="s">
        <v>3443</v>
      </c>
      <c r="H20">
        <v>1</v>
      </c>
      <c r="I20">
        <v>1</v>
      </c>
      <c r="J20">
        <v>1</v>
      </c>
      <c r="K20" s="30">
        <f>Table50[[#This Row],[HH had no food due to lack of resources]]+Table50[[#This Row],[HH member went to sleep without food]]+Table50[[#This Row],[HH had no food day and night]]</f>
        <v>3</v>
      </c>
      <c r="L20">
        <v>1</v>
      </c>
      <c r="M20" t="s">
        <v>3611</v>
      </c>
    </row>
    <row r="21" spans="2:13" x14ac:dyDescent="0.25">
      <c r="B21" t="s">
        <v>3437</v>
      </c>
      <c r="C21" t="s">
        <v>178</v>
      </c>
      <c r="D21">
        <v>126</v>
      </c>
      <c r="E21">
        <v>42</v>
      </c>
      <c r="F21">
        <v>42</v>
      </c>
      <c r="H21">
        <v>1</v>
      </c>
      <c r="I21">
        <v>1</v>
      </c>
      <c r="J21">
        <v>1</v>
      </c>
      <c r="K21" s="30">
        <f>Table50[[#This Row],[HH had no food due to lack of resources]]+Table50[[#This Row],[HH member went to sleep without food]]+Table50[[#This Row],[HH had no food day and night]]</f>
        <v>3</v>
      </c>
      <c r="L21">
        <v>1</v>
      </c>
      <c r="M21" t="s">
        <v>3611</v>
      </c>
    </row>
    <row r="22" spans="2:13" x14ac:dyDescent="0.25">
      <c r="C22" t="s">
        <v>182</v>
      </c>
      <c r="D22">
        <v>174</v>
      </c>
      <c r="E22">
        <v>58</v>
      </c>
      <c r="F22">
        <v>58</v>
      </c>
      <c r="H22">
        <v>1</v>
      </c>
      <c r="I22">
        <v>1</v>
      </c>
      <c r="J22">
        <v>1</v>
      </c>
      <c r="K22" s="30">
        <f>Table50[[#This Row],[HH had no food due to lack of resources]]+Table50[[#This Row],[HH member went to sleep without food]]+Table50[[#This Row],[HH had no food day and night]]</f>
        <v>3</v>
      </c>
      <c r="L22">
        <v>1</v>
      </c>
      <c r="M22" t="s">
        <v>3611</v>
      </c>
    </row>
    <row r="23" spans="2:13" x14ac:dyDescent="0.25">
      <c r="C23" t="s">
        <v>3444</v>
      </c>
      <c r="D23">
        <v>300</v>
      </c>
      <c r="E23">
        <v>100</v>
      </c>
      <c r="F23">
        <v>100</v>
      </c>
      <c r="H23">
        <v>1</v>
      </c>
      <c r="I23">
        <v>0</v>
      </c>
      <c r="J23">
        <v>0</v>
      </c>
      <c r="K23" s="30">
        <f>Table50[[#This Row],[HH had no food due to lack of resources]]+Table50[[#This Row],[HH member went to sleep without food]]+Table50[[#This Row],[HH had no food day and night]]</f>
        <v>1</v>
      </c>
      <c r="L23">
        <v>0</v>
      </c>
      <c r="M23" t="s">
        <v>3610</v>
      </c>
    </row>
    <row r="24" spans="2:13" x14ac:dyDescent="0.25">
      <c r="H24">
        <v>1</v>
      </c>
      <c r="I24">
        <v>1</v>
      </c>
      <c r="J24">
        <v>1</v>
      </c>
      <c r="K24" s="30">
        <f>Table50[[#This Row],[HH had no food due to lack of resources]]+Table50[[#This Row],[HH member went to sleep without food]]+Table50[[#This Row],[HH had no food day and night]]</f>
        <v>3</v>
      </c>
      <c r="L24">
        <v>1</v>
      </c>
      <c r="M24" t="s">
        <v>3611</v>
      </c>
    </row>
    <row r="25" spans="2:13" x14ac:dyDescent="0.25">
      <c r="H25">
        <v>1</v>
      </c>
      <c r="I25">
        <v>1</v>
      </c>
      <c r="J25">
        <v>1</v>
      </c>
      <c r="K25" s="30">
        <f>Table50[[#This Row],[HH had no food due to lack of resources]]+Table50[[#This Row],[HH member went to sleep without food]]+Table50[[#This Row],[HH had no food day and night]]</f>
        <v>3</v>
      </c>
      <c r="L25">
        <v>1</v>
      </c>
      <c r="M25" t="s">
        <v>3611</v>
      </c>
    </row>
    <row r="26" spans="2:13" x14ac:dyDescent="0.25">
      <c r="H26">
        <v>0</v>
      </c>
      <c r="I26">
        <v>0</v>
      </c>
      <c r="J26">
        <v>1</v>
      </c>
      <c r="K26" s="30">
        <f>Table50[[#This Row],[HH had no food due to lack of resources]]+Table50[[#This Row],[HH member went to sleep without food]]+Table50[[#This Row],[HH had no food day and night]]</f>
        <v>1</v>
      </c>
      <c r="L26">
        <v>0</v>
      </c>
      <c r="M26" t="s">
        <v>3610</v>
      </c>
    </row>
    <row r="27" spans="2:13" x14ac:dyDescent="0.25">
      <c r="B27" s="1" t="s">
        <v>124</v>
      </c>
      <c r="H27">
        <v>0</v>
      </c>
      <c r="I27">
        <v>0</v>
      </c>
      <c r="J27">
        <v>0</v>
      </c>
      <c r="K27" s="30">
        <f>Table50[[#This Row],[HH had no food due to lack of resources]]+Table50[[#This Row],[HH member went to sleep without food]]+Table50[[#This Row],[HH had no food day and night]]</f>
        <v>0</v>
      </c>
      <c r="L27">
        <v>0</v>
      </c>
      <c r="M27" t="s">
        <v>3610</v>
      </c>
    </row>
    <row r="28" spans="2:13" x14ac:dyDescent="0.25">
      <c r="B28" t="s">
        <v>3439</v>
      </c>
      <c r="C28" t="s">
        <v>3602</v>
      </c>
      <c r="D28" t="s">
        <v>3441</v>
      </c>
      <c r="E28" t="s">
        <v>3442</v>
      </c>
      <c r="F28" t="s">
        <v>3443</v>
      </c>
      <c r="H28">
        <v>0</v>
      </c>
      <c r="I28">
        <v>0</v>
      </c>
      <c r="J28">
        <v>0</v>
      </c>
      <c r="K28" s="30">
        <f>Table50[[#This Row],[HH had no food due to lack of resources]]+Table50[[#This Row],[HH member went to sleep without food]]+Table50[[#This Row],[HH had no food day and night]]</f>
        <v>0</v>
      </c>
      <c r="L28">
        <v>0</v>
      </c>
      <c r="M28" t="s">
        <v>3610</v>
      </c>
    </row>
    <row r="29" spans="2:13" x14ac:dyDescent="0.25">
      <c r="B29" t="s">
        <v>3437</v>
      </c>
      <c r="C29" t="s">
        <v>3616</v>
      </c>
      <c r="D29">
        <v>105</v>
      </c>
      <c r="E29">
        <v>35</v>
      </c>
      <c r="F29">
        <v>60.3</v>
      </c>
      <c r="H29">
        <v>0</v>
      </c>
      <c r="I29">
        <v>1</v>
      </c>
      <c r="J29">
        <v>0</v>
      </c>
      <c r="K29" s="30">
        <f>Table50[[#This Row],[HH had no food due to lack of resources]]+Table50[[#This Row],[HH member went to sleep without food]]+Table50[[#This Row],[HH had no food day and night]]</f>
        <v>1</v>
      </c>
      <c r="L29">
        <v>0</v>
      </c>
      <c r="M29" t="s">
        <v>3610</v>
      </c>
    </row>
    <row r="30" spans="2:13" x14ac:dyDescent="0.25">
      <c r="C30" t="s">
        <v>3617</v>
      </c>
      <c r="D30">
        <v>58</v>
      </c>
      <c r="E30">
        <v>19.3</v>
      </c>
      <c r="F30">
        <v>33.299999999999997</v>
      </c>
      <c r="H30">
        <v>0</v>
      </c>
      <c r="I30">
        <v>1</v>
      </c>
      <c r="J30">
        <v>0</v>
      </c>
      <c r="K30" s="30">
        <f>Table50[[#This Row],[HH had no food due to lack of resources]]+Table50[[#This Row],[HH member went to sleep without food]]+Table50[[#This Row],[HH had no food day and night]]</f>
        <v>1</v>
      </c>
      <c r="L30">
        <v>0</v>
      </c>
      <c r="M30" t="s">
        <v>3610</v>
      </c>
    </row>
    <row r="31" spans="2:13" x14ac:dyDescent="0.25">
      <c r="C31" t="s">
        <v>3618</v>
      </c>
      <c r="D31">
        <v>11</v>
      </c>
      <c r="E31">
        <v>3.7</v>
      </c>
      <c r="F31">
        <v>6.3</v>
      </c>
      <c r="H31">
        <v>0</v>
      </c>
      <c r="I31">
        <v>0</v>
      </c>
      <c r="J31">
        <v>1</v>
      </c>
      <c r="K31" s="30">
        <f>Table50[[#This Row],[HH had no food due to lack of resources]]+Table50[[#This Row],[HH member went to sleep without food]]+Table50[[#This Row],[HH had no food day and night]]</f>
        <v>1</v>
      </c>
      <c r="L31">
        <v>0</v>
      </c>
      <c r="M31" t="s">
        <v>3610</v>
      </c>
    </row>
    <row r="32" spans="2:13" x14ac:dyDescent="0.25">
      <c r="B32" s="1"/>
      <c r="C32" s="1" t="s">
        <v>3444</v>
      </c>
      <c r="D32" s="1">
        <v>174</v>
      </c>
      <c r="E32" s="1">
        <v>58</v>
      </c>
      <c r="F32" s="1">
        <v>100</v>
      </c>
      <c r="H32">
        <v>0</v>
      </c>
      <c r="I32">
        <v>1</v>
      </c>
      <c r="J32">
        <v>0</v>
      </c>
      <c r="K32" s="30">
        <f>Table50[[#This Row],[HH had no food due to lack of resources]]+Table50[[#This Row],[HH member went to sleep without food]]+Table50[[#This Row],[HH had no food day and night]]</f>
        <v>1</v>
      </c>
      <c r="L32">
        <v>0</v>
      </c>
      <c r="M32" t="s">
        <v>3610</v>
      </c>
    </row>
    <row r="33" spans="2:13" x14ac:dyDescent="0.25">
      <c r="H33">
        <v>1</v>
      </c>
      <c r="I33">
        <v>0</v>
      </c>
      <c r="J33">
        <v>1</v>
      </c>
      <c r="K33" s="30">
        <f>Table50[[#This Row],[HH had no food due to lack of resources]]+Table50[[#This Row],[HH member went to sleep without food]]+Table50[[#This Row],[HH had no food day and night]]</f>
        <v>2</v>
      </c>
      <c r="L33">
        <v>1</v>
      </c>
      <c r="M33" t="s">
        <v>3611</v>
      </c>
    </row>
    <row r="34" spans="2:13" x14ac:dyDescent="0.25">
      <c r="H34">
        <v>1</v>
      </c>
      <c r="I34">
        <v>1</v>
      </c>
      <c r="J34">
        <v>1</v>
      </c>
      <c r="K34" s="30">
        <f>Table50[[#This Row],[HH had no food due to lack of resources]]+Table50[[#This Row],[HH member went to sleep without food]]+Table50[[#This Row],[HH had no food day and night]]</f>
        <v>3</v>
      </c>
      <c r="L34">
        <v>1</v>
      </c>
      <c r="M34" t="s">
        <v>3611</v>
      </c>
    </row>
    <row r="35" spans="2:13" x14ac:dyDescent="0.25">
      <c r="B35" s="1" t="s">
        <v>3619</v>
      </c>
      <c r="H35">
        <v>0</v>
      </c>
      <c r="I35">
        <v>0</v>
      </c>
      <c r="J35">
        <v>1</v>
      </c>
      <c r="K35" s="30">
        <f>Table50[[#This Row],[HH had no food due to lack of resources]]+Table50[[#This Row],[HH member went to sleep without food]]+Table50[[#This Row],[HH had no food day and night]]</f>
        <v>1</v>
      </c>
      <c r="L35">
        <v>0</v>
      </c>
      <c r="M35" t="s">
        <v>3610</v>
      </c>
    </row>
    <row r="36" spans="2:13" x14ac:dyDescent="0.25">
      <c r="B36" t="s">
        <v>3439</v>
      </c>
      <c r="C36" t="s">
        <v>3602</v>
      </c>
      <c r="D36" t="s">
        <v>3441</v>
      </c>
      <c r="E36" t="s">
        <v>3442</v>
      </c>
      <c r="F36" t="s">
        <v>3443</v>
      </c>
      <c r="H36">
        <v>0</v>
      </c>
      <c r="I36">
        <v>1</v>
      </c>
      <c r="J36">
        <v>0</v>
      </c>
      <c r="K36" s="30">
        <f>Table50[[#This Row],[HH had no food due to lack of resources]]+Table50[[#This Row],[HH member went to sleep without food]]+Table50[[#This Row],[HH had no food day and night]]</f>
        <v>1</v>
      </c>
      <c r="L36">
        <v>0</v>
      </c>
      <c r="M36" t="s">
        <v>3610</v>
      </c>
    </row>
    <row r="37" spans="2:13" x14ac:dyDescent="0.25">
      <c r="B37" t="s">
        <v>3437</v>
      </c>
      <c r="C37" t="s">
        <v>178</v>
      </c>
      <c r="D37">
        <v>152</v>
      </c>
      <c r="E37">
        <v>50.7</v>
      </c>
      <c r="F37">
        <v>50.7</v>
      </c>
      <c r="H37">
        <v>0</v>
      </c>
      <c r="I37">
        <v>0</v>
      </c>
      <c r="J37">
        <v>1</v>
      </c>
      <c r="K37" s="30">
        <f>Table50[[#This Row],[HH had no food due to lack of resources]]+Table50[[#This Row],[HH member went to sleep without food]]+Table50[[#This Row],[HH had no food day and night]]</f>
        <v>1</v>
      </c>
      <c r="L37">
        <v>0</v>
      </c>
      <c r="M37" t="s">
        <v>3610</v>
      </c>
    </row>
    <row r="38" spans="2:13" x14ac:dyDescent="0.25">
      <c r="C38" t="s">
        <v>182</v>
      </c>
      <c r="D38">
        <v>148</v>
      </c>
      <c r="E38">
        <v>49.3</v>
      </c>
      <c r="F38">
        <v>49.3</v>
      </c>
      <c r="H38">
        <v>0</v>
      </c>
      <c r="I38">
        <v>0</v>
      </c>
      <c r="J38">
        <v>0</v>
      </c>
      <c r="K38" s="30">
        <f>Table50[[#This Row],[HH had no food due to lack of resources]]+Table50[[#This Row],[HH member went to sleep without food]]+Table50[[#This Row],[HH had no food day and night]]</f>
        <v>0</v>
      </c>
      <c r="L38">
        <v>0</v>
      </c>
      <c r="M38" t="s">
        <v>3610</v>
      </c>
    </row>
    <row r="39" spans="2:13" x14ac:dyDescent="0.25">
      <c r="B39" s="1"/>
      <c r="C39" s="1" t="s">
        <v>3444</v>
      </c>
      <c r="D39" s="1">
        <v>300</v>
      </c>
      <c r="E39" s="1">
        <v>100</v>
      </c>
      <c r="F39" s="1">
        <v>100</v>
      </c>
      <c r="H39">
        <v>1</v>
      </c>
      <c r="I39">
        <v>0</v>
      </c>
      <c r="J39">
        <v>1</v>
      </c>
      <c r="K39" s="30">
        <f>Table50[[#This Row],[HH had no food due to lack of resources]]+Table50[[#This Row],[HH member went to sleep without food]]+Table50[[#This Row],[HH had no food day and night]]</f>
        <v>2</v>
      </c>
      <c r="L39">
        <v>1</v>
      </c>
      <c r="M39" t="s">
        <v>3611</v>
      </c>
    </row>
    <row r="40" spans="2:13" x14ac:dyDescent="0.25">
      <c r="H40">
        <v>0</v>
      </c>
      <c r="I40">
        <v>0</v>
      </c>
      <c r="J40">
        <v>0</v>
      </c>
      <c r="K40" s="30">
        <f>Table50[[#This Row],[HH had no food due to lack of resources]]+Table50[[#This Row],[HH member went to sleep without food]]+Table50[[#This Row],[HH had no food day and night]]</f>
        <v>0</v>
      </c>
      <c r="L40">
        <v>0</v>
      </c>
      <c r="M40" t="s">
        <v>3610</v>
      </c>
    </row>
    <row r="41" spans="2:13" x14ac:dyDescent="0.25">
      <c r="H41">
        <v>1</v>
      </c>
      <c r="I41">
        <v>1</v>
      </c>
      <c r="J41">
        <v>1</v>
      </c>
      <c r="K41" s="30">
        <f>Table50[[#This Row],[HH had no food due to lack of resources]]+Table50[[#This Row],[HH member went to sleep without food]]+Table50[[#This Row],[HH had no food day and night]]</f>
        <v>3</v>
      </c>
      <c r="L41">
        <v>1</v>
      </c>
      <c r="M41" t="s">
        <v>3611</v>
      </c>
    </row>
    <row r="42" spans="2:13" x14ac:dyDescent="0.25">
      <c r="B42" s="1" t="s">
        <v>124</v>
      </c>
      <c r="H42">
        <v>1</v>
      </c>
      <c r="I42">
        <v>1</v>
      </c>
      <c r="J42">
        <v>0</v>
      </c>
      <c r="K42" s="30">
        <f>Table50[[#This Row],[HH had no food due to lack of resources]]+Table50[[#This Row],[HH member went to sleep without food]]+Table50[[#This Row],[HH had no food day and night]]</f>
        <v>2</v>
      </c>
      <c r="L42">
        <v>1</v>
      </c>
      <c r="M42" t="s">
        <v>3611</v>
      </c>
    </row>
    <row r="43" spans="2:13" x14ac:dyDescent="0.25">
      <c r="B43" t="s">
        <v>3439</v>
      </c>
      <c r="C43" t="s">
        <v>3602</v>
      </c>
      <c r="D43" t="s">
        <v>3441</v>
      </c>
      <c r="E43" t="s">
        <v>3442</v>
      </c>
      <c r="F43" t="s">
        <v>3443</v>
      </c>
      <c r="H43">
        <v>1</v>
      </c>
      <c r="I43">
        <v>1</v>
      </c>
      <c r="J43">
        <v>0</v>
      </c>
      <c r="K43" s="30">
        <f>Table50[[#This Row],[HH had no food due to lack of resources]]+Table50[[#This Row],[HH member went to sleep without food]]+Table50[[#This Row],[HH had no food day and night]]</f>
        <v>2</v>
      </c>
      <c r="L43">
        <v>1</v>
      </c>
      <c r="M43" t="s">
        <v>3611</v>
      </c>
    </row>
    <row r="44" spans="2:13" x14ac:dyDescent="0.25">
      <c r="B44" t="s">
        <v>3437</v>
      </c>
      <c r="C44" t="s">
        <v>3616</v>
      </c>
      <c r="D44">
        <v>83</v>
      </c>
      <c r="E44">
        <v>27.7</v>
      </c>
      <c r="F44">
        <v>56.1</v>
      </c>
      <c r="H44">
        <v>0</v>
      </c>
      <c r="I44">
        <v>0</v>
      </c>
      <c r="J44">
        <v>0</v>
      </c>
      <c r="K44" s="30">
        <f>Table50[[#This Row],[HH had no food due to lack of resources]]+Table50[[#This Row],[HH member went to sleep without food]]+Table50[[#This Row],[HH had no food day and night]]</f>
        <v>0</v>
      </c>
      <c r="L44">
        <v>0</v>
      </c>
      <c r="M44" t="s">
        <v>3610</v>
      </c>
    </row>
    <row r="45" spans="2:13" x14ac:dyDescent="0.25">
      <c r="C45" t="s">
        <v>3617</v>
      </c>
      <c r="D45">
        <v>50</v>
      </c>
      <c r="E45">
        <v>16.7</v>
      </c>
      <c r="F45">
        <v>33.799999999999997</v>
      </c>
      <c r="H45">
        <v>1</v>
      </c>
      <c r="I45">
        <v>1</v>
      </c>
      <c r="J45">
        <v>0</v>
      </c>
      <c r="K45" s="30">
        <f>Table50[[#This Row],[HH had no food due to lack of resources]]+Table50[[#This Row],[HH member went to sleep without food]]+Table50[[#This Row],[HH had no food day and night]]</f>
        <v>2</v>
      </c>
      <c r="L45">
        <v>1</v>
      </c>
      <c r="M45" t="s">
        <v>3611</v>
      </c>
    </row>
    <row r="46" spans="2:13" x14ac:dyDescent="0.25">
      <c r="C46" t="s">
        <v>3618</v>
      </c>
      <c r="D46">
        <v>15</v>
      </c>
      <c r="E46">
        <v>5</v>
      </c>
      <c r="F46">
        <v>10.1</v>
      </c>
      <c r="H46">
        <v>1</v>
      </c>
      <c r="I46">
        <v>1</v>
      </c>
      <c r="J46">
        <v>0</v>
      </c>
      <c r="K46" s="30">
        <f>Table50[[#This Row],[HH had no food due to lack of resources]]+Table50[[#This Row],[HH member went to sleep without food]]+Table50[[#This Row],[HH had no food day and night]]</f>
        <v>2</v>
      </c>
      <c r="L46">
        <v>1</v>
      </c>
      <c r="M46" t="s">
        <v>3611</v>
      </c>
    </row>
    <row r="47" spans="2:13" x14ac:dyDescent="0.25">
      <c r="C47" s="1" t="s">
        <v>3444</v>
      </c>
      <c r="D47" s="1">
        <v>148</v>
      </c>
      <c r="E47" s="1">
        <v>49.3</v>
      </c>
      <c r="F47" s="1">
        <v>100</v>
      </c>
      <c r="H47">
        <v>1</v>
      </c>
      <c r="I47">
        <v>1</v>
      </c>
      <c r="J47">
        <v>1</v>
      </c>
      <c r="K47" s="30">
        <f>Table50[[#This Row],[HH had no food due to lack of resources]]+Table50[[#This Row],[HH member went to sleep without food]]+Table50[[#This Row],[HH had no food day and night]]</f>
        <v>3</v>
      </c>
      <c r="L47">
        <v>1</v>
      </c>
      <c r="M47" t="s">
        <v>3611</v>
      </c>
    </row>
    <row r="48" spans="2:13" x14ac:dyDescent="0.25">
      <c r="H48">
        <v>1</v>
      </c>
      <c r="I48">
        <v>0</v>
      </c>
      <c r="J48">
        <v>1</v>
      </c>
      <c r="K48" s="30">
        <f>Table50[[#This Row],[HH had no food due to lack of resources]]+Table50[[#This Row],[HH member went to sleep without food]]+Table50[[#This Row],[HH had no food day and night]]</f>
        <v>2</v>
      </c>
      <c r="L48">
        <v>1</v>
      </c>
      <c r="M48" t="s">
        <v>3611</v>
      </c>
    </row>
    <row r="49" spans="2:13" x14ac:dyDescent="0.25">
      <c r="H49">
        <v>1</v>
      </c>
      <c r="I49">
        <v>1</v>
      </c>
      <c r="J49">
        <v>0</v>
      </c>
      <c r="K49" s="30">
        <f>Table50[[#This Row],[HH had no food due to lack of resources]]+Table50[[#This Row],[HH member went to sleep without food]]+Table50[[#This Row],[HH had no food day and night]]</f>
        <v>2</v>
      </c>
      <c r="L49">
        <v>1</v>
      </c>
      <c r="M49" t="s">
        <v>3611</v>
      </c>
    </row>
    <row r="50" spans="2:13" x14ac:dyDescent="0.25">
      <c r="H50">
        <v>1</v>
      </c>
      <c r="I50">
        <v>1</v>
      </c>
      <c r="J50">
        <v>1</v>
      </c>
      <c r="K50" s="30">
        <f>Table50[[#This Row],[HH had no food due to lack of resources]]+Table50[[#This Row],[HH member went to sleep without food]]+Table50[[#This Row],[HH had no food day and night]]</f>
        <v>3</v>
      </c>
      <c r="L50">
        <v>1</v>
      </c>
      <c r="M50" t="s">
        <v>3611</v>
      </c>
    </row>
    <row r="51" spans="2:13" x14ac:dyDescent="0.25">
      <c r="B51" s="1" t="s">
        <v>3619</v>
      </c>
      <c r="H51">
        <v>1</v>
      </c>
      <c r="I51">
        <v>1</v>
      </c>
      <c r="J51">
        <v>1</v>
      </c>
      <c r="K51" s="30">
        <f>Table50[[#This Row],[HH had no food due to lack of resources]]+Table50[[#This Row],[HH member went to sleep without food]]+Table50[[#This Row],[HH had no food day and night]]</f>
        <v>3</v>
      </c>
      <c r="L51">
        <v>1</v>
      </c>
      <c r="M51" t="s">
        <v>3611</v>
      </c>
    </row>
    <row r="52" spans="2:13" x14ac:dyDescent="0.25">
      <c r="B52" t="s">
        <v>3439</v>
      </c>
      <c r="C52" t="s">
        <v>3602</v>
      </c>
      <c r="D52" t="s">
        <v>3441</v>
      </c>
      <c r="E52" t="s">
        <v>3442</v>
      </c>
      <c r="F52" t="s">
        <v>3443</v>
      </c>
      <c r="H52">
        <v>1</v>
      </c>
      <c r="I52">
        <v>1</v>
      </c>
      <c r="J52">
        <v>0</v>
      </c>
      <c r="K52" s="30">
        <f>Table50[[#This Row],[HH had no food due to lack of resources]]+Table50[[#This Row],[HH member went to sleep without food]]+Table50[[#This Row],[HH had no food day and night]]</f>
        <v>2</v>
      </c>
      <c r="L52">
        <v>1</v>
      </c>
      <c r="M52" t="s">
        <v>3611</v>
      </c>
    </row>
    <row r="53" spans="2:13" x14ac:dyDescent="0.25">
      <c r="B53" t="s">
        <v>3437</v>
      </c>
      <c r="C53" t="s">
        <v>178</v>
      </c>
      <c r="D53">
        <v>152</v>
      </c>
      <c r="E53">
        <v>50.7</v>
      </c>
      <c r="F53">
        <v>50.7</v>
      </c>
      <c r="H53">
        <v>1</v>
      </c>
      <c r="I53">
        <v>1</v>
      </c>
      <c r="J53">
        <v>0</v>
      </c>
      <c r="K53" s="30">
        <f>Table50[[#This Row],[HH had no food due to lack of resources]]+Table50[[#This Row],[HH member went to sleep without food]]+Table50[[#This Row],[HH had no food day and night]]</f>
        <v>2</v>
      </c>
      <c r="L53">
        <v>1</v>
      </c>
      <c r="M53" t="s">
        <v>3611</v>
      </c>
    </row>
    <row r="54" spans="2:13" x14ac:dyDescent="0.25">
      <c r="C54" t="s">
        <v>182</v>
      </c>
      <c r="D54">
        <v>148</v>
      </c>
      <c r="E54">
        <v>49.3</v>
      </c>
      <c r="F54">
        <v>49.3</v>
      </c>
      <c r="H54">
        <v>1</v>
      </c>
      <c r="I54">
        <v>1</v>
      </c>
      <c r="J54">
        <v>0</v>
      </c>
      <c r="K54" s="30">
        <f>Table50[[#This Row],[HH had no food due to lack of resources]]+Table50[[#This Row],[HH member went to sleep without food]]+Table50[[#This Row],[HH had no food day and night]]</f>
        <v>2</v>
      </c>
      <c r="L54">
        <v>1</v>
      </c>
      <c r="M54" t="s">
        <v>3611</v>
      </c>
    </row>
    <row r="55" spans="2:13" x14ac:dyDescent="0.25">
      <c r="C55" s="1" t="s">
        <v>3444</v>
      </c>
      <c r="D55" s="1">
        <v>300</v>
      </c>
      <c r="E55" s="1">
        <v>100</v>
      </c>
      <c r="F55" s="1">
        <v>100</v>
      </c>
      <c r="H55">
        <v>1</v>
      </c>
      <c r="I55">
        <v>0</v>
      </c>
      <c r="J55">
        <v>0</v>
      </c>
      <c r="K55" s="30">
        <f>Table50[[#This Row],[HH had no food due to lack of resources]]+Table50[[#This Row],[HH member went to sleep without food]]+Table50[[#This Row],[HH had no food day and night]]</f>
        <v>1</v>
      </c>
      <c r="L55">
        <v>0</v>
      </c>
      <c r="M55" t="s">
        <v>3610</v>
      </c>
    </row>
    <row r="56" spans="2:13" x14ac:dyDescent="0.25">
      <c r="H56">
        <v>1</v>
      </c>
      <c r="I56">
        <v>0</v>
      </c>
      <c r="J56">
        <v>0</v>
      </c>
      <c r="K56" s="30">
        <f>Table50[[#This Row],[HH had no food due to lack of resources]]+Table50[[#This Row],[HH member went to sleep without food]]+Table50[[#This Row],[HH had no food day and night]]</f>
        <v>1</v>
      </c>
      <c r="L56">
        <v>0</v>
      </c>
      <c r="M56" t="s">
        <v>3610</v>
      </c>
    </row>
    <row r="57" spans="2:13" x14ac:dyDescent="0.25">
      <c r="H57">
        <v>0</v>
      </c>
      <c r="I57">
        <v>1</v>
      </c>
      <c r="J57">
        <v>0</v>
      </c>
      <c r="K57" s="30">
        <f>Table50[[#This Row],[HH had no food due to lack of resources]]+Table50[[#This Row],[HH member went to sleep without food]]+Table50[[#This Row],[HH had no food day and night]]</f>
        <v>1</v>
      </c>
      <c r="L57">
        <v>0</v>
      </c>
      <c r="M57" t="s">
        <v>3610</v>
      </c>
    </row>
    <row r="58" spans="2:13" x14ac:dyDescent="0.25">
      <c r="B58" s="1" t="s">
        <v>124</v>
      </c>
      <c r="H58">
        <v>0</v>
      </c>
      <c r="I58">
        <v>1</v>
      </c>
      <c r="J58">
        <v>0</v>
      </c>
      <c r="K58" s="30">
        <f>Table50[[#This Row],[HH had no food due to lack of resources]]+Table50[[#This Row],[HH member went to sleep without food]]+Table50[[#This Row],[HH had no food day and night]]</f>
        <v>1</v>
      </c>
      <c r="L58">
        <v>0</v>
      </c>
      <c r="M58" t="s">
        <v>3610</v>
      </c>
    </row>
    <row r="59" spans="2:13" x14ac:dyDescent="0.25">
      <c r="B59" t="s">
        <v>3439</v>
      </c>
      <c r="C59" t="s">
        <v>3602</v>
      </c>
      <c r="D59" t="s">
        <v>3441</v>
      </c>
      <c r="E59" t="s">
        <v>3442</v>
      </c>
      <c r="F59" t="s">
        <v>3443</v>
      </c>
      <c r="H59">
        <v>1</v>
      </c>
      <c r="I59">
        <v>1</v>
      </c>
      <c r="J59">
        <v>0</v>
      </c>
      <c r="K59" s="30">
        <f>Table50[[#This Row],[HH had no food due to lack of resources]]+Table50[[#This Row],[HH member went to sleep without food]]+Table50[[#This Row],[HH had no food day and night]]</f>
        <v>2</v>
      </c>
      <c r="L59">
        <v>1</v>
      </c>
      <c r="M59" t="s">
        <v>3611</v>
      </c>
    </row>
    <row r="60" spans="2:13" x14ac:dyDescent="0.25">
      <c r="B60" t="s">
        <v>3437</v>
      </c>
      <c r="C60" t="s">
        <v>3616</v>
      </c>
      <c r="D60">
        <v>83</v>
      </c>
      <c r="E60">
        <v>27.7</v>
      </c>
      <c r="F60">
        <v>56.1</v>
      </c>
      <c r="H60">
        <v>1</v>
      </c>
      <c r="I60">
        <v>1</v>
      </c>
      <c r="J60">
        <v>0</v>
      </c>
      <c r="K60" s="30">
        <f>Table50[[#This Row],[HH had no food due to lack of resources]]+Table50[[#This Row],[HH member went to sleep without food]]+Table50[[#This Row],[HH had no food day and night]]</f>
        <v>2</v>
      </c>
      <c r="L60">
        <v>1</v>
      </c>
      <c r="M60" t="s">
        <v>3611</v>
      </c>
    </row>
    <row r="61" spans="2:13" x14ac:dyDescent="0.25">
      <c r="C61" t="s">
        <v>3617</v>
      </c>
      <c r="D61">
        <v>50</v>
      </c>
      <c r="E61">
        <v>16.7</v>
      </c>
      <c r="F61">
        <v>33.799999999999997</v>
      </c>
      <c r="H61">
        <v>1</v>
      </c>
      <c r="I61">
        <v>1</v>
      </c>
      <c r="J61">
        <v>0</v>
      </c>
      <c r="K61" s="30">
        <f>Table50[[#This Row],[HH had no food due to lack of resources]]+Table50[[#This Row],[HH member went to sleep without food]]+Table50[[#This Row],[HH had no food day and night]]</f>
        <v>2</v>
      </c>
      <c r="L61">
        <v>1</v>
      </c>
      <c r="M61" t="s">
        <v>3611</v>
      </c>
    </row>
    <row r="62" spans="2:13" x14ac:dyDescent="0.25">
      <c r="C62" t="s">
        <v>3618</v>
      </c>
      <c r="D62">
        <v>15</v>
      </c>
      <c r="E62">
        <v>5</v>
      </c>
      <c r="F62">
        <v>10.1</v>
      </c>
      <c r="H62">
        <v>0</v>
      </c>
      <c r="I62">
        <v>0</v>
      </c>
      <c r="J62">
        <v>1</v>
      </c>
      <c r="K62" s="30">
        <f>Table50[[#This Row],[HH had no food due to lack of resources]]+Table50[[#This Row],[HH member went to sleep without food]]+Table50[[#This Row],[HH had no food day and night]]</f>
        <v>1</v>
      </c>
      <c r="L62">
        <v>0</v>
      </c>
      <c r="M62" t="s">
        <v>3610</v>
      </c>
    </row>
    <row r="63" spans="2:13" x14ac:dyDescent="0.25">
      <c r="C63" s="1" t="s">
        <v>3444</v>
      </c>
      <c r="D63" s="1">
        <v>148</v>
      </c>
      <c r="E63" s="1">
        <v>49.3</v>
      </c>
      <c r="F63" s="1">
        <v>100</v>
      </c>
      <c r="H63">
        <v>0</v>
      </c>
      <c r="I63">
        <v>0</v>
      </c>
      <c r="J63">
        <v>0</v>
      </c>
      <c r="K63" s="30">
        <f>Table50[[#This Row],[HH had no food due to lack of resources]]+Table50[[#This Row],[HH member went to sleep without food]]+Table50[[#This Row],[HH had no food day and night]]</f>
        <v>0</v>
      </c>
      <c r="L63">
        <v>0</v>
      </c>
      <c r="M63" t="s">
        <v>3610</v>
      </c>
    </row>
    <row r="64" spans="2:13" x14ac:dyDescent="0.25">
      <c r="H64">
        <v>0</v>
      </c>
      <c r="I64">
        <v>0</v>
      </c>
      <c r="J64">
        <v>1</v>
      </c>
      <c r="K64" s="30">
        <f>Table50[[#This Row],[HH had no food due to lack of resources]]+Table50[[#This Row],[HH member went to sleep without food]]+Table50[[#This Row],[HH had no food day and night]]</f>
        <v>1</v>
      </c>
      <c r="L64">
        <v>0</v>
      </c>
      <c r="M64" t="s">
        <v>3610</v>
      </c>
    </row>
    <row r="65" spans="2:13" x14ac:dyDescent="0.25">
      <c r="H65">
        <v>0</v>
      </c>
      <c r="I65">
        <v>0</v>
      </c>
      <c r="J65">
        <v>0</v>
      </c>
      <c r="K65" s="30">
        <f>Table50[[#This Row],[HH had no food due to lack of resources]]+Table50[[#This Row],[HH member went to sleep without food]]+Table50[[#This Row],[HH had no food day and night]]</f>
        <v>0</v>
      </c>
      <c r="L65">
        <v>0</v>
      </c>
      <c r="M65" t="s">
        <v>3610</v>
      </c>
    </row>
    <row r="66" spans="2:13" x14ac:dyDescent="0.25">
      <c r="B66" s="1" t="s">
        <v>3620</v>
      </c>
      <c r="H66">
        <v>0</v>
      </c>
      <c r="I66">
        <v>0</v>
      </c>
      <c r="J66">
        <v>1</v>
      </c>
      <c r="K66" s="30">
        <f>Table50[[#This Row],[HH had no food due to lack of resources]]+Table50[[#This Row],[HH member went to sleep without food]]+Table50[[#This Row],[HH had no food day and night]]</f>
        <v>1</v>
      </c>
      <c r="L66">
        <v>0</v>
      </c>
      <c r="M66" t="s">
        <v>3610</v>
      </c>
    </row>
    <row r="67" spans="2:13" x14ac:dyDescent="0.25">
      <c r="B67" t="s">
        <v>3439</v>
      </c>
      <c r="C67" t="s">
        <v>3613</v>
      </c>
      <c r="D67" t="s">
        <v>3441</v>
      </c>
      <c r="E67" t="s">
        <v>3442</v>
      </c>
      <c r="F67" t="s">
        <v>3443</v>
      </c>
      <c r="H67">
        <v>0</v>
      </c>
      <c r="I67">
        <v>0</v>
      </c>
      <c r="J67">
        <v>0</v>
      </c>
      <c r="K67" s="30">
        <f>Table50[[#This Row],[HH had no food due to lack of resources]]+Table50[[#This Row],[HH member went to sleep without food]]+Table50[[#This Row],[HH had no food day and night]]</f>
        <v>0</v>
      </c>
      <c r="L67">
        <v>0</v>
      </c>
      <c r="M67" t="s">
        <v>3610</v>
      </c>
    </row>
    <row r="68" spans="2:13" x14ac:dyDescent="0.25">
      <c r="B68" t="s">
        <v>3437</v>
      </c>
      <c r="C68" t="s">
        <v>3621</v>
      </c>
      <c r="D68">
        <v>125</v>
      </c>
      <c r="E68">
        <v>41.7</v>
      </c>
      <c r="F68">
        <v>41.7</v>
      </c>
      <c r="H68">
        <v>0</v>
      </c>
      <c r="I68">
        <v>1</v>
      </c>
      <c r="J68">
        <v>1</v>
      </c>
      <c r="K68" s="30">
        <f>Table50[[#This Row],[HH had no food due to lack of resources]]+Table50[[#This Row],[HH member went to sleep without food]]+Table50[[#This Row],[HH had no food day and night]]</f>
        <v>2</v>
      </c>
      <c r="L68">
        <v>1</v>
      </c>
      <c r="M68" t="s">
        <v>3611</v>
      </c>
    </row>
    <row r="69" spans="2:13" x14ac:dyDescent="0.25">
      <c r="C69" t="s">
        <v>3622</v>
      </c>
      <c r="D69">
        <v>147</v>
      </c>
      <c r="E69">
        <v>49</v>
      </c>
      <c r="F69">
        <v>49</v>
      </c>
      <c r="H69">
        <v>0</v>
      </c>
      <c r="I69">
        <v>0</v>
      </c>
      <c r="J69">
        <v>1</v>
      </c>
      <c r="K69" s="30">
        <f>Table50[[#This Row],[HH had no food due to lack of resources]]+Table50[[#This Row],[HH member went to sleep without food]]+Table50[[#This Row],[HH had no food day and night]]</f>
        <v>1</v>
      </c>
      <c r="L69">
        <v>0</v>
      </c>
      <c r="M69" t="s">
        <v>3610</v>
      </c>
    </row>
    <row r="70" spans="2:13" x14ac:dyDescent="0.25">
      <c r="C70" t="s">
        <v>3623</v>
      </c>
      <c r="D70">
        <v>28</v>
      </c>
      <c r="E70">
        <v>9.3000000000000007</v>
      </c>
      <c r="F70">
        <v>9.3000000000000007</v>
      </c>
      <c r="H70">
        <v>0</v>
      </c>
      <c r="I70">
        <v>1</v>
      </c>
      <c r="J70">
        <v>0</v>
      </c>
      <c r="K70" s="30">
        <f>Table50[[#This Row],[HH had no food due to lack of resources]]+Table50[[#This Row],[HH member went to sleep without food]]+Table50[[#This Row],[HH had no food day and night]]</f>
        <v>1</v>
      </c>
      <c r="L70">
        <v>0</v>
      </c>
      <c r="M70" t="s">
        <v>3610</v>
      </c>
    </row>
    <row r="71" spans="2:13" x14ac:dyDescent="0.25">
      <c r="C71" s="1" t="s">
        <v>3444</v>
      </c>
      <c r="D71" s="1">
        <v>300</v>
      </c>
      <c r="E71" s="1">
        <v>100</v>
      </c>
      <c r="F71" s="1">
        <v>100</v>
      </c>
      <c r="H71">
        <v>1</v>
      </c>
      <c r="I71">
        <v>0</v>
      </c>
      <c r="J71">
        <v>1</v>
      </c>
      <c r="K71" s="30">
        <f>Table50[[#This Row],[HH had no food due to lack of resources]]+Table50[[#This Row],[HH member went to sleep without food]]+Table50[[#This Row],[HH had no food day and night]]</f>
        <v>2</v>
      </c>
      <c r="L71">
        <v>1</v>
      </c>
      <c r="M71" t="s">
        <v>3611</v>
      </c>
    </row>
    <row r="72" spans="2:13" x14ac:dyDescent="0.25">
      <c r="H72">
        <v>0</v>
      </c>
      <c r="I72">
        <v>1</v>
      </c>
      <c r="J72">
        <v>0</v>
      </c>
      <c r="K72" s="30">
        <f>Table50[[#This Row],[HH had no food due to lack of resources]]+Table50[[#This Row],[HH member went to sleep without food]]+Table50[[#This Row],[HH had no food day and night]]</f>
        <v>1</v>
      </c>
      <c r="L72">
        <v>0</v>
      </c>
      <c r="M72" t="s">
        <v>3610</v>
      </c>
    </row>
    <row r="73" spans="2:13" x14ac:dyDescent="0.25">
      <c r="H73">
        <v>0</v>
      </c>
      <c r="I73">
        <v>0</v>
      </c>
      <c r="J73">
        <v>1</v>
      </c>
      <c r="K73" s="30">
        <f>Table50[[#This Row],[HH had no food due to lack of resources]]+Table50[[#This Row],[HH member went to sleep without food]]+Table50[[#This Row],[HH had no food day and night]]</f>
        <v>1</v>
      </c>
      <c r="L73">
        <v>0</v>
      </c>
      <c r="M73" t="s">
        <v>3610</v>
      </c>
    </row>
    <row r="74" spans="2:13" x14ac:dyDescent="0.25">
      <c r="H74">
        <v>0</v>
      </c>
      <c r="I74">
        <v>0</v>
      </c>
      <c r="J74">
        <v>0</v>
      </c>
      <c r="K74" s="30">
        <f>Table50[[#This Row],[HH had no food due to lack of resources]]+Table50[[#This Row],[HH member went to sleep without food]]+Table50[[#This Row],[HH had no food day and night]]</f>
        <v>0</v>
      </c>
      <c r="L74">
        <v>0</v>
      </c>
      <c r="M74" t="s">
        <v>3610</v>
      </c>
    </row>
    <row r="75" spans="2:13" x14ac:dyDescent="0.25">
      <c r="H75">
        <v>0</v>
      </c>
      <c r="I75">
        <v>0</v>
      </c>
      <c r="J75">
        <v>0</v>
      </c>
      <c r="K75" s="30">
        <f>Table50[[#This Row],[HH had no food due to lack of resources]]+Table50[[#This Row],[HH member went to sleep without food]]+Table50[[#This Row],[HH had no food day and night]]</f>
        <v>0</v>
      </c>
      <c r="L75">
        <v>0</v>
      </c>
      <c r="M75" t="s">
        <v>3610</v>
      </c>
    </row>
    <row r="76" spans="2:13" x14ac:dyDescent="0.25">
      <c r="H76">
        <v>0</v>
      </c>
      <c r="I76">
        <v>0</v>
      </c>
      <c r="J76">
        <v>0</v>
      </c>
      <c r="K76" s="30">
        <f>Table50[[#This Row],[HH had no food due to lack of resources]]+Table50[[#This Row],[HH member went to sleep without food]]+Table50[[#This Row],[HH had no food day and night]]</f>
        <v>0</v>
      </c>
      <c r="L76">
        <v>0</v>
      </c>
      <c r="M76" t="s">
        <v>3610</v>
      </c>
    </row>
    <row r="77" spans="2:13" x14ac:dyDescent="0.25">
      <c r="H77">
        <v>0</v>
      </c>
      <c r="I77">
        <v>0</v>
      </c>
      <c r="J77">
        <v>0</v>
      </c>
      <c r="K77" s="30">
        <f>Table50[[#This Row],[HH had no food due to lack of resources]]+Table50[[#This Row],[HH member went to sleep without food]]+Table50[[#This Row],[HH had no food day and night]]</f>
        <v>0</v>
      </c>
      <c r="L77">
        <v>0</v>
      </c>
      <c r="M77" t="s">
        <v>3610</v>
      </c>
    </row>
    <row r="78" spans="2:13" x14ac:dyDescent="0.25">
      <c r="H78">
        <v>0</v>
      </c>
      <c r="I78">
        <v>0</v>
      </c>
      <c r="J78">
        <v>0</v>
      </c>
      <c r="K78" s="30">
        <f>Table50[[#This Row],[HH had no food due to lack of resources]]+Table50[[#This Row],[HH member went to sleep without food]]+Table50[[#This Row],[HH had no food day and night]]</f>
        <v>0</v>
      </c>
      <c r="L78">
        <v>0</v>
      </c>
      <c r="M78" t="s">
        <v>3610</v>
      </c>
    </row>
    <row r="79" spans="2:13" x14ac:dyDescent="0.25">
      <c r="H79">
        <v>0</v>
      </c>
      <c r="I79">
        <v>0</v>
      </c>
      <c r="J79">
        <v>0</v>
      </c>
      <c r="K79" s="30">
        <f>Table50[[#This Row],[HH had no food due to lack of resources]]+Table50[[#This Row],[HH member went to sleep without food]]+Table50[[#This Row],[HH had no food day and night]]</f>
        <v>0</v>
      </c>
      <c r="L79">
        <v>0</v>
      </c>
      <c r="M79" t="s">
        <v>3610</v>
      </c>
    </row>
    <row r="80" spans="2:13" x14ac:dyDescent="0.25">
      <c r="H80">
        <v>0</v>
      </c>
      <c r="I80">
        <v>0</v>
      </c>
      <c r="J80">
        <v>0</v>
      </c>
      <c r="K80" s="30">
        <f>Table50[[#This Row],[HH had no food due to lack of resources]]+Table50[[#This Row],[HH member went to sleep without food]]+Table50[[#This Row],[HH had no food day and night]]</f>
        <v>0</v>
      </c>
      <c r="L80">
        <v>0</v>
      </c>
      <c r="M80" t="s">
        <v>3610</v>
      </c>
    </row>
    <row r="81" spans="8:13" x14ac:dyDescent="0.25">
      <c r="H81">
        <v>1</v>
      </c>
      <c r="I81">
        <v>1</v>
      </c>
      <c r="J81">
        <v>1</v>
      </c>
      <c r="K81" s="30">
        <f>Table50[[#This Row],[HH had no food due to lack of resources]]+Table50[[#This Row],[HH member went to sleep without food]]+Table50[[#This Row],[HH had no food day and night]]</f>
        <v>3</v>
      </c>
      <c r="L81">
        <v>1</v>
      </c>
      <c r="M81" t="s">
        <v>3611</v>
      </c>
    </row>
    <row r="82" spans="8:13" x14ac:dyDescent="0.25">
      <c r="H82">
        <v>0</v>
      </c>
      <c r="I82">
        <v>0</v>
      </c>
      <c r="J82">
        <v>0</v>
      </c>
      <c r="K82" s="30">
        <f>Table50[[#This Row],[HH had no food due to lack of resources]]+Table50[[#This Row],[HH member went to sleep without food]]+Table50[[#This Row],[HH had no food day and night]]</f>
        <v>0</v>
      </c>
      <c r="L82">
        <v>0</v>
      </c>
      <c r="M82" t="s">
        <v>3610</v>
      </c>
    </row>
    <row r="83" spans="8:13" x14ac:dyDescent="0.25">
      <c r="H83">
        <v>1</v>
      </c>
      <c r="I83">
        <v>1</v>
      </c>
      <c r="J83">
        <v>1</v>
      </c>
      <c r="K83" s="30">
        <f>Table50[[#This Row],[HH had no food due to lack of resources]]+Table50[[#This Row],[HH member went to sleep without food]]+Table50[[#This Row],[HH had no food day and night]]</f>
        <v>3</v>
      </c>
      <c r="L83">
        <v>1</v>
      </c>
      <c r="M83" t="s">
        <v>3611</v>
      </c>
    </row>
    <row r="84" spans="8:13" x14ac:dyDescent="0.25">
      <c r="H84">
        <v>0</v>
      </c>
      <c r="I84">
        <v>0</v>
      </c>
      <c r="J84">
        <v>0</v>
      </c>
      <c r="K84" s="30">
        <f>Table50[[#This Row],[HH had no food due to lack of resources]]+Table50[[#This Row],[HH member went to sleep without food]]+Table50[[#This Row],[HH had no food day and night]]</f>
        <v>0</v>
      </c>
      <c r="L84">
        <v>0</v>
      </c>
      <c r="M84" t="s">
        <v>3610</v>
      </c>
    </row>
    <row r="85" spans="8:13" x14ac:dyDescent="0.25">
      <c r="H85">
        <v>0</v>
      </c>
      <c r="I85">
        <v>0</v>
      </c>
      <c r="J85">
        <v>0</v>
      </c>
      <c r="K85" s="30">
        <f>Table50[[#This Row],[HH had no food due to lack of resources]]+Table50[[#This Row],[HH member went to sleep without food]]+Table50[[#This Row],[HH had no food day and night]]</f>
        <v>0</v>
      </c>
      <c r="L85">
        <v>0</v>
      </c>
      <c r="M85" t="s">
        <v>3610</v>
      </c>
    </row>
    <row r="86" spans="8:13" x14ac:dyDescent="0.25">
      <c r="H86">
        <v>0</v>
      </c>
      <c r="I86">
        <v>0</v>
      </c>
      <c r="J86">
        <v>0</v>
      </c>
      <c r="K86" s="30">
        <f>Table50[[#This Row],[HH had no food due to lack of resources]]+Table50[[#This Row],[HH member went to sleep without food]]+Table50[[#This Row],[HH had no food day and night]]</f>
        <v>0</v>
      </c>
      <c r="L86">
        <v>0</v>
      </c>
      <c r="M86" t="s">
        <v>3610</v>
      </c>
    </row>
    <row r="87" spans="8:13" x14ac:dyDescent="0.25">
      <c r="H87">
        <v>0</v>
      </c>
      <c r="I87">
        <v>0</v>
      </c>
      <c r="J87">
        <v>0</v>
      </c>
      <c r="K87" s="30">
        <f>Table50[[#This Row],[HH had no food due to lack of resources]]+Table50[[#This Row],[HH member went to sleep without food]]+Table50[[#This Row],[HH had no food day and night]]</f>
        <v>0</v>
      </c>
      <c r="L87">
        <v>0</v>
      </c>
      <c r="M87" t="s">
        <v>3610</v>
      </c>
    </row>
    <row r="88" spans="8:13" x14ac:dyDescent="0.25">
      <c r="H88">
        <v>0</v>
      </c>
      <c r="I88">
        <v>1</v>
      </c>
      <c r="J88">
        <v>1</v>
      </c>
      <c r="K88" s="30">
        <f>Table50[[#This Row],[HH had no food due to lack of resources]]+Table50[[#This Row],[HH member went to sleep without food]]+Table50[[#This Row],[HH had no food day and night]]</f>
        <v>2</v>
      </c>
      <c r="L88">
        <v>1</v>
      </c>
      <c r="M88" t="s">
        <v>3611</v>
      </c>
    </row>
    <row r="89" spans="8:13" x14ac:dyDescent="0.25">
      <c r="H89">
        <v>0</v>
      </c>
      <c r="I89">
        <v>0</v>
      </c>
      <c r="J89">
        <v>0</v>
      </c>
      <c r="K89" s="30">
        <f>Table50[[#This Row],[HH had no food due to lack of resources]]+Table50[[#This Row],[HH member went to sleep without food]]+Table50[[#This Row],[HH had no food day and night]]</f>
        <v>0</v>
      </c>
      <c r="L89">
        <v>0</v>
      </c>
      <c r="M89" t="s">
        <v>3610</v>
      </c>
    </row>
    <row r="90" spans="8:13" x14ac:dyDescent="0.25">
      <c r="H90">
        <v>0</v>
      </c>
      <c r="I90">
        <v>0</v>
      </c>
      <c r="J90">
        <v>0</v>
      </c>
      <c r="K90" s="30">
        <f>Table50[[#This Row],[HH had no food due to lack of resources]]+Table50[[#This Row],[HH member went to sleep without food]]+Table50[[#This Row],[HH had no food day and night]]</f>
        <v>0</v>
      </c>
      <c r="L90">
        <v>0</v>
      </c>
      <c r="M90" t="s">
        <v>3610</v>
      </c>
    </row>
    <row r="91" spans="8:13" x14ac:dyDescent="0.25">
      <c r="H91">
        <v>0</v>
      </c>
      <c r="I91">
        <v>0</v>
      </c>
      <c r="J91">
        <v>0</v>
      </c>
      <c r="K91" s="30">
        <f>Table50[[#This Row],[HH had no food due to lack of resources]]+Table50[[#This Row],[HH member went to sleep without food]]+Table50[[#This Row],[HH had no food day and night]]</f>
        <v>0</v>
      </c>
      <c r="L91">
        <v>0</v>
      </c>
      <c r="M91" t="s">
        <v>3610</v>
      </c>
    </row>
    <row r="92" spans="8:13" x14ac:dyDescent="0.25">
      <c r="H92">
        <v>1</v>
      </c>
      <c r="I92">
        <v>1</v>
      </c>
      <c r="J92">
        <v>1</v>
      </c>
      <c r="K92" s="30">
        <f>Table50[[#This Row],[HH had no food due to lack of resources]]+Table50[[#This Row],[HH member went to sleep without food]]+Table50[[#This Row],[HH had no food day and night]]</f>
        <v>3</v>
      </c>
      <c r="L92">
        <v>1</v>
      </c>
      <c r="M92" t="s">
        <v>3611</v>
      </c>
    </row>
    <row r="93" spans="8:13" x14ac:dyDescent="0.25">
      <c r="H93">
        <v>0</v>
      </c>
      <c r="I93">
        <v>0</v>
      </c>
      <c r="J93">
        <v>0</v>
      </c>
      <c r="K93" s="30">
        <f>Table50[[#This Row],[HH had no food due to lack of resources]]+Table50[[#This Row],[HH member went to sleep without food]]+Table50[[#This Row],[HH had no food day and night]]</f>
        <v>0</v>
      </c>
      <c r="L93">
        <v>0</v>
      </c>
      <c r="M93" t="s">
        <v>3610</v>
      </c>
    </row>
    <row r="94" spans="8:13" x14ac:dyDescent="0.25">
      <c r="H94">
        <v>1</v>
      </c>
      <c r="I94">
        <v>1</v>
      </c>
      <c r="J94">
        <v>1</v>
      </c>
      <c r="K94" s="30">
        <f>Table50[[#This Row],[HH had no food due to lack of resources]]+Table50[[#This Row],[HH member went to sleep without food]]+Table50[[#This Row],[HH had no food day and night]]</f>
        <v>3</v>
      </c>
      <c r="L94">
        <v>1</v>
      </c>
      <c r="M94" t="s">
        <v>3611</v>
      </c>
    </row>
    <row r="95" spans="8:13" x14ac:dyDescent="0.25">
      <c r="H95">
        <v>1</v>
      </c>
      <c r="I95">
        <v>1</v>
      </c>
      <c r="J95">
        <v>1</v>
      </c>
      <c r="K95" s="30">
        <f>Table50[[#This Row],[HH had no food due to lack of resources]]+Table50[[#This Row],[HH member went to sleep without food]]+Table50[[#This Row],[HH had no food day and night]]</f>
        <v>3</v>
      </c>
      <c r="L95">
        <v>1</v>
      </c>
      <c r="M95" t="s">
        <v>3611</v>
      </c>
    </row>
    <row r="96" spans="8:13" x14ac:dyDescent="0.25">
      <c r="H96">
        <v>1</v>
      </c>
      <c r="I96">
        <v>1</v>
      </c>
      <c r="J96">
        <v>1</v>
      </c>
      <c r="K96" s="30">
        <f>Table50[[#This Row],[HH had no food due to lack of resources]]+Table50[[#This Row],[HH member went to sleep without food]]+Table50[[#This Row],[HH had no food day and night]]</f>
        <v>3</v>
      </c>
      <c r="L96">
        <v>1</v>
      </c>
      <c r="M96" t="s">
        <v>3611</v>
      </c>
    </row>
    <row r="97" spans="8:13" x14ac:dyDescent="0.25">
      <c r="H97">
        <v>2</v>
      </c>
      <c r="I97">
        <v>1</v>
      </c>
      <c r="J97">
        <v>1</v>
      </c>
      <c r="K97" s="30">
        <f>Table50[[#This Row],[HH had no food due to lack of resources]]+Table50[[#This Row],[HH member went to sleep without food]]+Table50[[#This Row],[HH had no food day and night]]</f>
        <v>4</v>
      </c>
      <c r="L97">
        <v>2</v>
      </c>
      <c r="M97" t="s">
        <v>3612</v>
      </c>
    </row>
    <row r="98" spans="8:13" x14ac:dyDescent="0.25">
      <c r="H98">
        <v>1</v>
      </c>
      <c r="I98">
        <v>1</v>
      </c>
      <c r="J98">
        <v>1</v>
      </c>
      <c r="K98" s="30">
        <f>Table50[[#This Row],[HH had no food due to lack of resources]]+Table50[[#This Row],[HH member went to sleep without food]]+Table50[[#This Row],[HH had no food day and night]]</f>
        <v>3</v>
      </c>
      <c r="L98">
        <v>1</v>
      </c>
      <c r="M98" t="s">
        <v>3611</v>
      </c>
    </row>
    <row r="99" spans="8:13" x14ac:dyDescent="0.25">
      <c r="H99">
        <v>1</v>
      </c>
      <c r="I99">
        <v>1</v>
      </c>
      <c r="J99">
        <v>2</v>
      </c>
      <c r="K99" s="30">
        <f>Table50[[#This Row],[HH had no food due to lack of resources]]+Table50[[#This Row],[HH member went to sleep without food]]+Table50[[#This Row],[HH had no food day and night]]</f>
        <v>4</v>
      </c>
      <c r="L99">
        <v>2</v>
      </c>
      <c r="M99" t="s">
        <v>3612</v>
      </c>
    </row>
    <row r="100" spans="8:13" x14ac:dyDescent="0.25">
      <c r="H100">
        <v>1</v>
      </c>
      <c r="I100">
        <v>1</v>
      </c>
      <c r="J100">
        <v>1</v>
      </c>
      <c r="K100" s="30">
        <f>Table50[[#This Row],[HH had no food due to lack of resources]]+Table50[[#This Row],[HH member went to sleep without food]]+Table50[[#This Row],[HH had no food day and night]]</f>
        <v>3</v>
      </c>
      <c r="L100">
        <v>1</v>
      </c>
      <c r="M100" t="s">
        <v>3611</v>
      </c>
    </row>
    <row r="101" spans="8:13" x14ac:dyDescent="0.25">
      <c r="H101">
        <v>0</v>
      </c>
      <c r="I101">
        <v>0</v>
      </c>
      <c r="J101">
        <v>0</v>
      </c>
      <c r="K101" s="30">
        <f>Table50[[#This Row],[HH had no food due to lack of resources]]+Table50[[#This Row],[HH member went to sleep without food]]+Table50[[#This Row],[HH had no food day and night]]</f>
        <v>0</v>
      </c>
      <c r="L101">
        <v>0</v>
      </c>
      <c r="M101" t="s">
        <v>3610</v>
      </c>
    </row>
    <row r="102" spans="8:13" x14ac:dyDescent="0.25">
      <c r="H102">
        <v>1</v>
      </c>
      <c r="I102">
        <v>1</v>
      </c>
      <c r="J102">
        <v>0</v>
      </c>
      <c r="K102" s="30">
        <f>Table50[[#This Row],[HH had no food due to lack of resources]]+Table50[[#This Row],[HH member went to sleep without food]]+Table50[[#This Row],[HH had no food day and night]]</f>
        <v>2</v>
      </c>
      <c r="L102">
        <v>1</v>
      </c>
      <c r="M102" t="s">
        <v>3611</v>
      </c>
    </row>
    <row r="103" spans="8:13" x14ac:dyDescent="0.25">
      <c r="H103">
        <v>0</v>
      </c>
      <c r="I103">
        <v>1</v>
      </c>
      <c r="J103">
        <v>0</v>
      </c>
      <c r="K103" s="30">
        <f>Table50[[#This Row],[HH had no food due to lack of resources]]+Table50[[#This Row],[HH member went to sleep without food]]+Table50[[#This Row],[HH had no food day and night]]</f>
        <v>1</v>
      </c>
      <c r="L103">
        <v>0</v>
      </c>
      <c r="M103" t="s">
        <v>3610</v>
      </c>
    </row>
    <row r="104" spans="8:13" x14ac:dyDescent="0.25">
      <c r="H104">
        <v>1</v>
      </c>
      <c r="I104">
        <v>1</v>
      </c>
      <c r="J104">
        <v>2</v>
      </c>
      <c r="K104" s="30">
        <f>Table50[[#This Row],[HH had no food due to lack of resources]]+Table50[[#This Row],[HH member went to sleep without food]]+Table50[[#This Row],[HH had no food day and night]]</f>
        <v>4</v>
      </c>
      <c r="L104">
        <v>2</v>
      </c>
      <c r="M104" t="s">
        <v>3612</v>
      </c>
    </row>
    <row r="105" spans="8:13" x14ac:dyDescent="0.25">
      <c r="H105">
        <v>0</v>
      </c>
      <c r="I105">
        <v>0</v>
      </c>
      <c r="J105">
        <v>0</v>
      </c>
      <c r="K105" s="30">
        <f>Table50[[#This Row],[HH had no food due to lack of resources]]+Table50[[#This Row],[HH member went to sleep without food]]+Table50[[#This Row],[HH had no food day and night]]</f>
        <v>0</v>
      </c>
      <c r="L105">
        <v>0</v>
      </c>
      <c r="M105" t="s">
        <v>3610</v>
      </c>
    </row>
    <row r="106" spans="8:13" x14ac:dyDescent="0.25">
      <c r="H106">
        <v>0</v>
      </c>
      <c r="I106">
        <v>0</v>
      </c>
      <c r="J106">
        <v>0</v>
      </c>
      <c r="K106" s="30">
        <f>Table50[[#This Row],[HH had no food due to lack of resources]]+Table50[[#This Row],[HH member went to sleep without food]]+Table50[[#This Row],[HH had no food day and night]]</f>
        <v>0</v>
      </c>
      <c r="L106">
        <v>0</v>
      </c>
      <c r="M106" t="s">
        <v>3610</v>
      </c>
    </row>
    <row r="107" spans="8:13" x14ac:dyDescent="0.25">
      <c r="H107">
        <v>0</v>
      </c>
      <c r="I107">
        <v>0</v>
      </c>
      <c r="J107">
        <v>0</v>
      </c>
      <c r="K107" s="30">
        <f>Table50[[#This Row],[HH had no food due to lack of resources]]+Table50[[#This Row],[HH member went to sleep without food]]+Table50[[#This Row],[HH had no food day and night]]</f>
        <v>0</v>
      </c>
      <c r="L107">
        <v>0</v>
      </c>
      <c r="M107" t="s">
        <v>3610</v>
      </c>
    </row>
    <row r="108" spans="8:13" x14ac:dyDescent="0.25">
      <c r="H108">
        <v>0</v>
      </c>
      <c r="I108">
        <v>0</v>
      </c>
      <c r="J108">
        <v>0</v>
      </c>
      <c r="K108" s="30">
        <f>Table50[[#This Row],[HH had no food due to lack of resources]]+Table50[[#This Row],[HH member went to sleep without food]]+Table50[[#This Row],[HH had no food day and night]]</f>
        <v>0</v>
      </c>
      <c r="L108">
        <v>0</v>
      </c>
      <c r="M108" t="s">
        <v>3610</v>
      </c>
    </row>
    <row r="109" spans="8:13" x14ac:dyDescent="0.25">
      <c r="H109">
        <v>0</v>
      </c>
      <c r="I109">
        <v>0</v>
      </c>
      <c r="J109">
        <v>0</v>
      </c>
      <c r="K109" s="30">
        <f>Table50[[#This Row],[HH had no food due to lack of resources]]+Table50[[#This Row],[HH member went to sleep without food]]+Table50[[#This Row],[HH had no food day and night]]</f>
        <v>0</v>
      </c>
      <c r="L109">
        <v>0</v>
      </c>
      <c r="M109" t="s">
        <v>3610</v>
      </c>
    </row>
    <row r="110" spans="8:13" x14ac:dyDescent="0.25">
      <c r="H110">
        <v>0</v>
      </c>
      <c r="I110">
        <v>0</v>
      </c>
      <c r="J110">
        <v>0</v>
      </c>
      <c r="K110" s="30">
        <f>Table50[[#This Row],[HH had no food due to lack of resources]]+Table50[[#This Row],[HH member went to sleep without food]]+Table50[[#This Row],[HH had no food day and night]]</f>
        <v>0</v>
      </c>
      <c r="L110">
        <v>0</v>
      </c>
      <c r="M110" t="s">
        <v>3610</v>
      </c>
    </row>
    <row r="111" spans="8:13" x14ac:dyDescent="0.25">
      <c r="H111">
        <v>1</v>
      </c>
      <c r="I111">
        <v>1</v>
      </c>
      <c r="J111">
        <v>1</v>
      </c>
      <c r="K111" s="30">
        <f>Table50[[#This Row],[HH had no food due to lack of resources]]+Table50[[#This Row],[HH member went to sleep without food]]+Table50[[#This Row],[HH had no food day and night]]</f>
        <v>3</v>
      </c>
      <c r="L111">
        <v>1</v>
      </c>
      <c r="M111" t="s">
        <v>3611</v>
      </c>
    </row>
    <row r="112" spans="8:13" x14ac:dyDescent="0.25">
      <c r="H112">
        <v>1</v>
      </c>
      <c r="I112">
        <v>1</v>
      </c>
      <c r="J112">
        <v>1</v>
      </c>
      <c r="K112" s="30">
        <f>Table50[[#This Row],[HH had no food due to lack of resources]]+Table50[[#This Row],[HH member went to sleep without food]]+Table50[[#This Row],[HH had no food day and night]]</f>
        <v>3</v>
      </c>
      <c r="L112">
        <v>1</v>
      </c>
      <c r="M112" t="s">
        <v>3611</v>
      </c>
    </row>
    <row r="113" spans="8:13" x14ac:dyDescent="0.25">
      <c r="H113">
        <v>1</v>
      </c>
      <c r="I113">
        <v>0</v>
      </c>
      <c r="J113">
        <v>1</v>
      </c>
      <c r="K113" s="30">
        <f>Table50[[#This Row],[HH had no food due to lack of resources]]+Table50[[#This Row],[HH member went to sleep without food]]+Table50[[#This Row],[HH had no food day and night]]</f>
        <v>2</v>
      </c>
      <c r="L113">
        <v>1</v>
      </c>
      <c r="M113" t="s">
        <v>3611</v>
      </c>
    </row>
    <row r="114" spans="8:13" x14ac:dyDescent="0.25">
      <c r="H114">
        <v>0</v>
      </c>
      <c r="I114">
        <v>0</v>
      </c>
      <c r="J114">
        <v>0</v>
      </c>
      <c r="K114" s="30">
        <f>Table50[[#This Row],[HH had no food due to lack of resources]]+Table50[[#This Row],[HH member went to sleep without food]]+Table50[[#This Row],[HH had no food day and night]]</f>
        <v>0</v>
      </c>
      <c r="L114">
        <v>0</v>
      </c>
      <c r="M114" t="s">
        <v>3610</v>
      </c>
    </row>
    <row r="115" spans="8:13" x14ac:dyDescent="0.25">
      <c r="H115">
        <v>0</v>
      </c>
      <c r="I115">
        <v>0</v>
      </c>
      <c r="J115">
        <v>0</v>
      </c>
      <c r="K115" s="30">
        <f>Table50[[#This Row],[HH had no food due to lack of resources]]+Table50[[#This Row],[HH member went to sleep without food]]+Table50[[#This Row],[HH had no food day and night]]</f>
        <v>0</v>
      </c>
      <c r="L115">
        <v>0</v>
      </c>
      <c r="M115" t="s">
        <v>3610</v>
      </c>
    </row>
    <row r="116" spans="8:13" x14ac:dyDescent="0.25">
      <c r="H116">
        <v>1</v>
      </c>
      <c r="I116">
        <v>0</v>
      </c>
      <c r="J116">
        <v>0</v>
      </c>
      <c r="K116" s="30">
        <f>Table50[[#This Row],[HH had no food due to lack of resources]]+Table50[[#This Row],[HH member went to sleep without food]]+Table50[[#This Row],[HH had no food day and night]]</f>
        <v>1</v>
      </c>
      <c r="L116">
        <v>0</v>
      </c>
      <c r="M116" t="s">
        <v>3610</v>
      </c>
    </row>
    <row r="117" spans="8:13" x14ac:dyDescent="0.25">
      <c r="H117">
        <v>1</v>
      </c>
      <c r="I117">
        <v>1</v>
      </c>
      <c r="J117">
        <v>1</v>
      </c>
      <c r="K117" s="30">
        <f>Table50[[#This Row],[HH had no food due to lack of resources]]+Table50[[#This Row],[HH member went to sleep without food]]+Table50[[#This Row],[HH had no food day and night]]</f>
        <v>3</v>
      </c>
      <c r="L117">
        <v>1</v>
      </c>
      <c r="M117" t="s">
        <v>3611</v>
      </c>
    </row>
    <row r="118" spans="8:13" x14ac:dyDescent="0.25">
      <c r="H118">
        <v>1</v>
      </c>
      <c r="I118">
        <v>0</v>
      </c>
      <c r="J118">
        <v>0</v>
      </c>
      <c r="K118" s="30">
        <f>Table50[[#This Row],[HH had no food due to lack of resources]]+Table50[[#This Row],[HH member went to sleep without food]]+Table50[[#This Row],[HH had no food day and night]]</f>
        <v>1</v>
      </c>
      <c r="L118">
        <v>0</v>
      </c>
      <c r="M118" t="s">
        <v>3610</v>
      </c>
    </row>
    <row r="119" spans="8:13" x14ac:dyDescent="0.25">
      <c r="H119">
        <v>1</v>
      </c>
      <c r="I119">
        <v>0</v>
      </c>
      <c r="J119">
        <v>0</v>
      </c>
      <c r="K119" s="30">
        <f>Table50[[#This Row],[HH had no food due to lack of resources]]+Table50[[#This Row],[HH member went to sleep without food]]+Table50[[#This Row],[HH had no food day and night]]</f>
        <v>1</v>
      </c>
      <c r="L119">
        <v>0</v>
      </c>
      <c r="M119" t="s">
        <v>3610</v>
      </c>
    </row>
    <row r="120" spans="8:13" x14ac:dyDescent="0.25">
      <c r="H120">
        <v>1</v>
      </c>
      <c r="I120">
        <v>0</v>
      </c>
      <c r="J120">
        <v>0</v>
      </c>
      <c r="K120" s="30">
        <f>Table50[[#This Row],[HH had no food due to lack of resources]]+Table50[[#This Row],[HH member went to sleep without food]]+Table50[[#This Row],[HH had no food day and night]]</f>
        <v>1</v>
      </c>
      <c r="L120">
        <v>0</v>
      </c>
      <c r="M120" t="s">
        <v>3610</v>
      </c>
    </row>
    <row r="121" spans="8:13" x14ac:dyDescent="0.25">
      <c r="H121">
        <v>0</v>
      </c>
      <c r="I121">
        <v>1</v>
      </c>
      <c r="J121">
        <v>0</v>
      </c>
      <c r="K121" s="30">
        <f>Table50[[#This Row],[HH had no food due to lack of resources]]+Table50[[#This Row],[HH member went to sleep without food]]+Table50[[#This Row],[HH had no food day and night]]</f>
        <v>1</v>
      </c>
      <c r="L121">
        <v>0</v>
      </c>
      <c r="M121" t="s">
        <v>3610</v>
      </c>
    </row>
    <row r="122" spans="8:13" x14ac:dyDescent="0.25">
      <c r="H122">
        <v>1</v>
      </c>
      <c r="I122">
        <v>0</v>
      </c>
      <c r="J122">
        <v>1</v>
      </c>
      <c r="K122" s="30">
        <f>Table50[[#This Row],[HH had no food due to lack of resources]]+Table50[[#This Row],[HH member went to sleep without food]]+Table50[[#This Row],[HH had no food day and night]]</f>
        <v>2</v>
      </c>
      <c r="L122">
        <v>1</v>
      </c>
      <c r="M122" t="s">
        <v>3611</v>
      </c>
    </row>
    <row r="123" spans="8:13" x14ac:dyDescent="0.25">
      <c r="H123">
        <v>1</v>
      </c>
      <c r="I123">
        <v>1</v>
      </c>
      <c r="J123">
        <v>1</v>
      </c>
      <c r="K123" s="30">
        <f>Table50[[#This Row],[HH had no food due to lack of resources]]+Table50[[#This Row],[HH member went to sleep without food]]+Table50[[#This Row],[HH had no food day and night]]</f>
        <v>3</v>
      </c>
      <c r="L123">
        <v>1</v>
      </c>
      <c r="M123" t="s">
        <v>3611</v>
      </c>
    </row>
    <row r="124" spans="8:13" x14ac:dyDescent="0.25">
      <c r="H124">
        <v>1</v>
      </c>
      <c r="I124">
        <v>1</v>
      </c>
      <c r="J124">
        <v>1</v>
      </c>
      <c r="K124" s="30">
        <f>Table50[[#This Row],[HH had no food due to lack of resources]]+Table50[[#This Row],[HH member went to sleep without food]]+Table50[[#This Row],[HH had no food day and night]]</f>
        <v>3</v>
      </c>
      <c r="L124">
        <v>1</v>
      </c>
      <c r="M124" t="s">
        <v>3611</v>
      </c>
    </row>
    <row r="125" spans="8:13" x14ac:dyDescent="0.25">
      <c r="H125">
        <v>1</v>
      </c>
      <c r="I125">
        <v>1</v>
      </c>
      <c r="J125">
        <v>0</v>
      </c>
      <c r="K125" s="30">
        <f>Table50[[#This Row],[HH had no food due to lack of resources]]+Table50[[#This Row],[HH member went to sleep without food]]+Table50[[#This Row],[HH had no food day and night]]</f>
        <v>2</v>
      </c>
      <c r="L125">
        <v>1</v>
      </c>
      <c r="M125" t="s">
        <v>3611</v>
      </c>
    </row>
    <row r="126" spans="8:13" x14ac:dyDescent="0.25">
      <c r="H126">
        <v>1</v>
      </c>
      <c r="I126">
        <v>1</v>
      </c>
      <c r="J126">
        <v>0</v>
      </c>
      <c r="K126" s="30">
        <f>Table50[[#This Row],[HH had no food due to lack of resources]]+Table50[[#This Row],[HH member went to sleep without food]]+Table50[[#This Row],[HH had no food day and night]]</f>
        <v>2</v>
      </c>
      <c r="L126">
        <v>1</v>
      </c>
      <c r="M126" t="s">
        <v>3611</v>
      </c>
    </row>
    <row r="127" spans="8:13" x14ac:dyDescent="0.25">
      <c r="H127">
        <v>1</v>
      </c>
      <c r="I127">
        <v>0</v>
      </c>
      <c r="J127">
        <v>1</v>
      </c>
      <c r="K127" s="30">
        <f>Table50[[#This Row],[HH had no food due to lack of resources]]+Table50[[#This Row],[HH member went to sleep without food]]+Table50[[#This Row],[HH had no food day and night]]</f>
        <v>2</v>
      </c>
      <c r="L127">
        <v>1</v>
      </c>
      <c r="M127" t="s">
        <v>3611</v>
      </c>
    </row>
    <row r="128" spans="8:13" x14ac:dyDescent="0.25">
      <c r="H128">
        <v>1</v>
      </c>
      <c r="I128">
        <v>1</v>
      </c>
      <c r="J128">
        <v>0</v>
      </c>
      <c r="K128" s="30">
        <f>Table50[[#This Row],[HH had no food due to lack of resources]]+Table50[[#This Row],[HH member went to sleep without food]]+Table50[[#This Row],[HH had no food day and night]]</f>
        <v>2</v>
      </c>
      <c r="L128">
        <v>1</v>
      </c>
      <c r="M128" t="s">
        <v>3611</v>
      </c>
    </row>
    <row r="129" spans="8:13" x14ac:dyDescent="0.25">
      <c r="H129">
        <v>1</v>
      </c>
      <c r="I129">
        <v>1</v>
      </c>
      <c r="J129">
        <v>0</v>
      </c>
      <c r="K129" s="30">
        <f>Table50[[#This Row],[HH had no food due to lack of resources]]+Table50[[#This Row],[HH member went to sleep without food]]+Table50[[#This Row],[HH had no food day and night]]</f>
        <v>2</v>
      </c>
      <c r="L129">
        <v>1</v>
      </c>
      <c r="M129" t="s">
        <v>3611</v>
      </c>
    </row>
    <row r="130" spans="8:13" x14ac:dyDescent="0.25">
      <c r="H130">
        <v>1</v>
      </c>
      <c r="I130">
        <v>1</v>
      </c>
      <c r="J130">
        <v>1</v>
      </c>
      <c r="K130" s="30">
        <f>Table50[[#This Row],[HH had no food due to lack of resources]]+Table50[[#This Row],[HH member went to sleep without food]]+Table50[[#This Row],[HH had no food day and night]]</f>
        <v>3</v>
      </c>
      <c r="L130">
        <v>1</v>
      </c>
      <c r="M130" t="s">
        <v>3611</v>
      </c>
    </row>
    <row r="131" spans="8:13" x14ac:dyDescent="0.25">
      <c r="H131">
        <v>0</v>
      </c>
      <c r="I131">
        <v>0</v>
      </c>
      <c r="J131">
        <v>1</v>
      </c>
      <c r="K131" s="30">
        <f>Table50[[#This Row],[HH had no food due to lack of resources]]+Table50[[#This Row],[HH member went to sleep without food]]+Table50[[#This Row],[HH had no food day and night]]</f>
        <v>1</v>
      </c>
      <c r="L131">
        <v>0</v>
      </c>
      <c r="M131" t="s">
        <v>3610</v>
      </c>
    </row>
    <row r="132" spans="8:13" x14ac:dyDescent="0.25">
      <c r="H132">
        <v>1</v>
      </c>
      <c r="I132">
        <v>1</v>
      </c>
      <c r="J132">
        <v>1</v>
      </c>
      <c r="K132" s="30">
        <f>Table50[[#This Row],[HH had no food due to lack of resources]]+Table50[[#This Row],[HH member went to sleep without food]]+Table50[[#This Row],[HH had no food day and night]]</f>
        <v>3</v>
      </c>
      <c r="L132">
        <v>1</v>
      </c>
      <c r="M132" t="s">
        <v>3611</v>
      </c>
    </row>
    <row r="133" spans="8:13" x14ac:dyDescent="0.25">
      <c r="H133">
        <v>1</v>
      </c>
      <c r="I133">
        <v>1</v>
      </c>
      <c r="J133">
        <v>0</v>
      </c>
      <c r="K133" s="30">
        <f>Table50[[#This Row],[HH had no food due to lack of resources]]+Table50[[#This Row],[HH member went to sleep without food]]+Table50[[#This Row],[HH had no food day and night]]</f>
        <v>2</v>
      </c>
      <c r="L133">
        <v>1</v>
      </c>
      <c r="M133" t="s">
        <v>3611</v>
      </c>
    </row>
    <row r="134" spans="8:13" x14ac:dyDescent="0.25">
      <c r="H134">
        <v>0</v>
      </c>
      <c r="I134">
        <v>0</v>
      </c>
      <c r="J134">
        <v>0</v>
      </c>
      <c r="K134" s="30">
        <f>Table50[[#This Row],[HH had no food due to lack of resources]]+Table50[[#This Row],[HH member went to sleep without food]]+Table50[[#This Row],[HH had no food day and night]]</f>
        <v>0</v>
      </c>
      <c r="L134">
        <v>0</v>
      </c>
      <c r="M134" t="s">
        <v>3610</v>
      </c>
    </row>
    <row r="135" spans="8:13" x14ac:dyDescent="0.25">
      <c r="H135">
        <v>0</v>
      </c>
      <c r="I135">
        <v>0</v>
      </c>
      <c r="J135">
        <v>0</v>
      </c>
      <c r="K135" s="30">
        <f>Table50[[#This Row],[HH had no food due to lack of resources]]+Table50[[#This Row],[HH member went to sleep without food]]+Table50[[#This Row],[HH had no food day and night]]</f>
        <v>0</v>
      </c>
      <c r="L135">
        <v>0</v>
      </c>
      <c r="M135" t="s">
        <v>3610</v>
      </c>
    </row>
    <row r="136" spans="8:13" x14ac:dyDescent="0.25">
      <c r="H136">
        <v>0</v>
      </c>
      <c r="I136">
        <v>0</v>
      </c>
      <c r="J136">
        <v>0</v>
      </c>
      <c r="K136" s="30">
        <f>Table50[[#This Row],[HH had no food due to lack of resources]]+Table50[[#This Row],[HH member went to sleep without food]]+Table50[[#This Row],[HH had no food day and night]]</f>
        <v>0</v>
      </c>
      <c r="L136">
        <v>0</v>
      </c>
      <c r="M136" t="s">
        <v>3610</v>
      </c>
    </row>
    <row r="137" spans="8:13" x14ac:dyDescent="0.25">
      <c r="H137">
        <v>0</v>
      </c>
      <c r="I137">
        <v>0</v>
      </c>
      <c r="J137">
        <v>0</v>
      </c>
      <c r="K137" s="30">
        <f>Table50[[#This Row],[HH had no food due to lack of resources]]+Table50[[#This Row],[HH member went to sleep without food]]+Table50[[#This Row],[HH had no food day and night]]</f>
        <v>0</v>
      </c>
      <c r="L137">
        <v>0</v>
      </c>
      <c r="M137" t="s">
        <v>3610</v>
      </c>
    </row>
    <row r="138" spans="8:13" x14ac:dyDescent="0.25">
      <c r="H138">
        <v>0</v>
      </c>
      <c r="I138">
        <v>0</v>
      </c>
      <c r="J138">
        <v>0</v>
      </c>
      <c r="K138" s="30">
        <f>Table50[[#This Row],[HH had no food due to lack of resources]]+Table50[[#This Row],[HH member went to sleep without food]]+Table50[[#This Row],[HH had no food day and night]]</f>
        <v>0</v>
      </c>
      <c r="L138">
        <v>0</v>
      </c>
      <c r="M138" t="s">
        <v>3610</v>
      </c>
    </row>
    <row r="139" spans="8:13" x14ac:dyDescent="0.25">
      <c r="H139">
        <v>0</v>
      </c>
      <c r="I139">
        <v>0</v>
      </c>
      <c r="J139">
        <v>0</v>
      </c>
      <c r="K139" s="30">
        <f>Table50[[#This Row],[HH had no food due to lack of resources]]+Table50[[#This Row],[HH member went to sleep without food]]+Table50[[#This Row],[HH had no food day and night]]</f>
        <v>0</v>
      </c>
      <c r="L139">
        <v>0</v>
      </c>
      <c r="M139" t="s">
        <v>3610</v>
      </c>
    </row>
    <row r="140" spans="8:13" x14ac:dyDescent="0.25">
      <c r="H140">
        <v>0</v>
      </c>
      <c r="I140">
        <v>0</v>
      </c>
      <c r="J140">
        <v>0</v>
      </c>
      <c r="K140" s="30">
        <f>Table50[[#This Row],[HH had no food due to lack of resources]]+Table50[[#This Row],[HH member went to sleep without food]]+Table50[[#This Row],[HH had no food day and night]]</f>
        <v>0</v>
      </c>
      <c r="L140">
        <v>0</v>
      </c>
      <c r="M140" t="s">
        <v>3610</v>
      </c>
    </row>
    <row r="141" spans="8:13" x14ac:dyDescent="0.25">
      <c r="H141">
        <v>1</v>
      </c>
      <c r="I141">
        <v>1</v>
      </c>
      <c r="J141">
        <v>0</v>
      </c>
      <c r="K141" s="30">
        <f>Table50[[#This Row],[HH had no food due to lack of resources]]+Table50[[#This Row],[HH member went to sleep without food]]+Table50[[#This Row],[HH had no food day and night]]</f>
        <v>2</v>
      </c>
      <c r="L141">
        <v>1</v>
      </c>
      <c r="M141" t="s">
        <v>3611</v>
      </c>
    </row>
    <row r="142" spans="8:13" x14ac:dyDescent="0.25">
      <c r="H142">
        <v>1</v>
      </c>
      <c r="I142">
        <v>0</v>
      </c>
      <c r="J142">
        <v>1</v>
      </c>
      <c r="K142" s="30">
        <f>Table50[[#This Row],[HH had no food due to lack of resources]]+Table50[[#This Row],[HH member went to sleep without food]]+Table50[[#This Row],[HH had no food day and night]]</f>
        <v>2</v>
      </c>
      <c r="L142">
        <v>1</v>
      </c>
      <c r="M142" t="s">
        <v>3611</v>
      </c>
    </row>
    <row r="143" spans="8:13" x14ac:dyDescent="0.25">
      <c r="H143">
        <v>0</v>
      </c>
      <c r="I143">
        <v>0</v>
      </c>
      <c r="J143">
        <v>0</v>
      </c>
      <c r="K143" s="30">
        <f>Table50[[#This Row],[HH had no food due to lack of resources]]+Table50[[#This Row],[HH member went to sleep without food]]+Table50[[#This Row],[HH had no food day and night]]</f>
        <v>0</v>
      </c>
      <c r="L143">
        <v>0</v>
      </c>
      <c r="M143" t="s">
        <v>3610</v>
      </c>
    </row>
    <row r="144" spans="8:13" x14ac:dyDescent="0.25">
      <c r="H144">
        <v>1</v>
      </c>
      <c r="I144">
        <v>1</v>
      </c>
      <c r="J144">
        <v>0</v>
      </c>
      <c r="K144" s="30">
        <f>Table50[[#This Row],[HH had no food due to lack of resources]]+Table50[[#This Row],[HH member went to sleep without food]]+Table50[[#This Row],[HH had no food day and night]]</f>
        <v>2</v>
      </c>
      <c r="L144">
        <v>1</v>
      </c>
      <c r="M144" t="s">
        <v>3611</v>
      </c>
    </row>
    <row r="145" spans="8:13" x14ac:dyDescent="0.25">
      <c r="H145">
        <v>1</v>
      </c>
      <c r="I145">
        <v>1</v>
      </c>
      <c r="J145">
        <v>0</v>
      </c>
      <c r="K145" s="30">
        <f>Table50[[#This Row],[HH had no food due to lack of resources]]+Table50[[#This Row],[HH member went to sleep without food]]+Table50[[#This Row],[HH had no food day and night]]</f>
        <v>2</v>
      </c>
      <c r="L145">
        <v>1</v>
      </c>
      <c r="M145" t="s">
        <v>3611</v>
      </c>
    </row>
    <row r="146" spans="8:13" x14ac:dyDescent="0.25">
      <c r="H146">
        <v>0</v>
      </c>
      <c r="I146">
        <v>1</v>
      </c>
      <c r="J146">
        <v>1</v>
      </c>
      <c r="K146" s="30">
        <f>Table50[[#This Row],[HH had no food due to lack of resources]]+Table50[[#This Row],[HH member went to sleep without food]]+Table50[[#This Row],[HH had no food day and night]]</f>
        <v>2</v>
      </c>
      <c r="L146">
        <v>1</v>
      </c>
      <c r="M146" t="s">
        <v>3611</v>
      </c>
    </row>
    <row r="147" spans="8:13" x14ac:dyDescent="0.25">
      <c r="H147">
        <v>0</v>
      </c>
      <c r="I147">
        <v>0</v>
      </c>
      <c r="J147">
        <v>1</v>
      </c>
      <c r="K147" s="30">
        <f>Table50[[#This Row],[HH had no food due to lack of resources]]+Table50[[#This Row],[HH member went to sleep without food]]+Table50[[#This Row],[HH had no food day and night]]</f>
        <v>1</v>
      </c>
      <c r="L147">
        <v>0</v>
      </c>
      <c r="M147" t="s">
        <v>3610</v>
      </c>
    </row>
    <row r="148" spans="8:13" x14ac:dyDescent="0.25">
      <c r="H148">
        <v>0</v>
      </c>
      <c r="I148">
        <v>1</v>
      </c>
      <c r="J148">
        <v>1</v>
      </c>
      <c r="K148" s="30">
        <f>Table50[[#This Row],[HH had no food due to lack of resources]]+Table50[[#This Row],[HH member went to sleep without food]]+Table50[[#This Row],[HH had no food day and night]]</f>
        <v>2</v>
      </c>
      <c r="L148">
        <v>1</v>
      </c>
      <c r="M148" t="s">
        <v>3611</v>
      </c>
    </row>
    <row r="149" spans="8:13" x14ac:dyDescent="0.25">
      <c r="H149">
        <v>1</v>
      </c>
      <c r="I149">
        <v>1</v>
      </c>
      <c r="J149">
        <v>0</v>
      </c>
      <c r="K149" s="30">
        <f>Table50[[#This Row],[HH had no food due to lack of resources]]+Table50[[#This Row],[HH member went to sleep without food]]+Table50[[#This Row],[HH had no food day and night]]</f>
        <v>2</v>
      </c>
      <c r="L149">
        <v>1</v>
      </c>
      <c r="M149" t="s">
        <v>3611</v>
      </c>
    </row>
    <row r="150" spans="8:13" x14ac:dyDescent="0.25">
      <c r="H150">
        <v>0</v>
      </c>
      <c r="I150">
        <v>1</v>
      </c>
      <c r="J150">
        <v>1</v>
      </c>
      <c r="K150" s="30">
        <f>Table50[[#This Row],[HH had no food due to lack of resources]]+Table50[[#This Row],[HH member went to sleep without food]]+Table50[[#This Row],[HH had no food day and night]]</f>
        <v>2</v>
      </c>
      <c r="L150">
        <v>1</v>
      </c>
      <c r="M150" t="s">
        <v>3611</v>
      </c>
    </row>
    <row r="151" spans="8:13" x14ac:dyDescent="0.25">
      <c r="H151">
        <v>0</v>
      </c>
      <c r="I151">
        <v>0</v>
      </c>
      <c r="J151">
        <v>1</v>
      </c>
      <c r="K151" s="30">
        <f>Table50[[#This Row],[HH had no food due to lack of resources]]+Table50[[#This Row],[HH member went to sleep without food]]+Table50[[#This Row],[HH had no food day and night]]</f>
        <v>1</v>
      </c>
      <c r="L151">
        <v>0</v>
      </c>
      <c r="M151" t="s">
        <v>3610</v>
      </c>
    </row>
    <row r="152" spans="8:13" x14ac:dyDescent="0.25">
      <c r="H152">
        <v>0</v>
      </c>
      <c r="I152">
        <v>1</v>
      </c>
      <c r="J152">
        <v>1</v>
      </c>
      <c r="K152" s="30">
        <f>Table50[[#This Row],[HH had no food due to lack of resources]]+Table50[[#This Row],[HH member went to sleep without food]]+Table50[[#This Row],[HH had no food day and night]]</f>
        <v>2</v>
      </c>
      <c r="L152">
        <v>1</v>
      </c>
      <c r="M152" t="s">
        <v>3611</v>
      </c>
    </row>
    <row r="153" spans="8:13" x14ac:dyDescent="0.25">
      <c r="H153">
        <v>1</v>
      </c>
      <c r="I153">
        <v>1</v>
      </c>
      <c r="J153">
        <v>1</v>
      </c>
      <c r="K153" s="30">
        <f>Table50[[#This Row],[HH had no food due to lack of resources]]+Table50[[#This Row],[HH member went to sleep without food]]+Table50[[#This Row],[HH had no food day and night]]</f>
        <v>3</v>
      </c>
      <c r="L153">
        <v>1</v>
      </c>
      <c r="M153" t="s">
        <v>3611</v>
      </c>
    </row>
    <row r="154" spans="8:13" x14ac:dyDescent="0.25">
      <c r="H154">
        <v>0</v>
      </c>
      <c r="I154">
        <v>0</v>
      </c>
      <c r="J154">
        <v>1</v>
      </c>
      <c r="K154" s="30">
        <f>Table50[[#This Row],[HH had no food due to lack of resources]]+Table50[[#This Row],[HH member went to sleep without food]]+Table50[[#This Row],[HH had no food day and night]]</f>
        <v>1</v>
      </c>
      <c r="L154">
        <v>0</v>
      </c>
      <c r="M154" t="s">
        <v>3610</v>
      </c>
    </row>
    <row r="155" spans="8:13" x14ac:dyDescent="0.25">
      <c r="H155">
        <v>0</v>
      </c>
      <c r="I155">
        <v>0</v>
      </c>
      <c r="J155">
        <v>1</v>
      </c>
      <c r="K155" s="30">
        <f>Table50[[#This Row],[HH had no food due to lack of resources]]+Table50[[#This Row],[HH member went to sleep without food]]+Table50[[#This Row],[HH had no food day and night]]</f>
        <v>1</v>
      </c>
      <c r="L155">
        <v>0</v>
      </c>
      <c r="M155" t="s">
        <v>3610</v>
      </c>
    </row>
    <row r="156" spans="8:13" x14ac:dyDescent="0.25">
      <c r="H156">
        <v>0</v>
      </c>
      <c r="I156">
        <v>0</v>
      </c>
      <c r="J156">
        <v>0</v>
      </c>
      <c r="K156" s="30">
        <f>Table50[[#This Row],[HH had no food due to lack of resources]]+Table50[[#This Row],[HH member went to sleep without food]]+Table50[[#This Row],[HH had no food day and night]]</f>
        <v>0</v>
      </c>
      <c r="L156">
        <v>0</v>
      </c>
      <c r="M156" t="s">
        <v>3610</v>
      </c>
    </row>
    <row r="157" spans="8:13" x14ac:dyDescent="0.25">
      <c r="H157">
        <v>0</v>
      </c>
      <c r="I157">
        <v>1</v>
      </c>
      <c r="J157">
        <v>0</v>
      </c>
      <c r="K157" s="30">
        <f>Table50[[#This Row],[HH had no food due to lack of resources]]+Table50[[#This Row],[HH member went to sleep without food]]+Table50[[#This Row],[HH had no food day and night]]</f>
        <v>1</v>
      </c>
      <c r="L157">
        <v>0</v>
      </c>
      <c r="M157" t="s">
        <v>3610</v>
      </c>
    </row>
    <row r="158" spans="8:13" x14ac:dyDescent="0.25">
      <c r="H158">
        <v>0</v>
      </c>
      <c r="I158">
        <v>0</v>
      </c>
      <c r="J158">
        <v>1</v>
      </c>
      <c r="K158" s="30">
        <f>Table50[[#This Row],[HH had no food due to lack of resources]]+Table50[[#This Row],[HH member went to sleep without food]]+Table50[[#This Row],[HH had no food day and night]]</f>
        <v>1</v>
      </c>
      <c r="L158">
        <v>0</v>
      </c>
      <c r="M158" t="s">
        <v>3610</v>
      </c>
    </row>
    <row r="159" spans="8:13" x14ac:dyDescent="0.25">
      <c r="H159">
        <v>0</v>
      </c>
      <c r="I159">
        <v>0</v>
      </c>
      <c r="J159">
        <v>0</v>
      </c>
      <c r="K159" s="30">
        <f>Table50[[#This Row],[HH had no food due to lack of resources]]+Table50[[#This Row],[HH member went to sleep without food]]+Table50[[#This Row],[HH had no food day and night]]</f>
        <v>0</v>
      </c>
      <c r="L159">
        <v>0</v>
      </c>
      <c r="M159" t="s">
        <v>3610</v>
      </c>
    </row>
    <row r="160" spans="8:13" x14ac:dyDescent="0.25">
      <c r="H160">
        <v>0</v>
      </c>
      <c r="I160">
        <v>0</v>
      </c>
      <c r="J160">
        <v>0</v>
      </c>
      <c r="K160" s="30">
        <f>Table50[[#This Row],[HH had no food due to lack of resources]]+Table50[[#This Row],[HH member went to sleep without food]]+Table50[[#This Row],[HH had no food day and night]]</f>
        <v>0</v>
      </c>
      <c r="L160">
        <v>0</v>
      </c>
      <c r="M160" t="s">
        <v>3610</v>
      </c>
    </row>
    <row r="161" spans="8:13" x14ac:dyDescent="0.25">
      <c r="H161">
        <v>1</v>
      </c>
      <c r="I161">
        <v>1</v>
      </c>
      <c r="J161">
        <v>1</v>
      </c>
      <c r="K161" s="30">
        <f>Table50[[#This Row],[HH had no food due to lack of resources]]+Table50[[#This Row],[HH member went to sleep without food]]+Table50[[#This Row],[HH had no food day and night]]</f>
        <v>3</v>
      </c>
      <c r="L161">
        <v>1</v>
      </c>
      <c r="M161" t="s">
        <v>3611</v>
      </c>
    </row>
    <row r="162" spans="8:13" x14ac:dyDescent="0.25">
      <c r="H162">
        <v>1</v>
      </c>
      <c r="I162">
        <v>1</v>
      </c>
      <c r="J162">
        <v>1</v>
      </c>
      <c r="K162" s="30">
        <f>Table50[[#This Row],[HH had no food due to lack of resources]]+Table50[[#This Row],[HH member went to sleep without food]]+Table50[[#This Row],[HH had no food day and night]]</f>
        <v>3</v>
      </c>
      <c r="L162">
        <v>1</v>
      </c>
      <c r="M162" t="s">
        <v>3611</v>
      </c>
    </row>
    <row r="163" spans="8:13" x14ac:dyDescent="0.25">
      <c r="H163">
        <v>1</v>
      </c>
      <c r="I163">
        <v>1</v>
      </c>
      <c r="J163">
        <v>0</v>
      </c>
      <c r="K163" s="30">
        <f>Table50[[#This Row],[HH had no food due to lack of resources]]+Table50[[#This Row],[HH member went to sleep without food]]+Table50[[#This Row],[HH had no food day and night]]</f>
        <v>2</v>
      </c>
      <c r="L163">
        <v>1</v>
      </c>
      <c r="M163" t="s">
        <v>3611</v>
      </c>
    </row>
    <row r="164" spans="8:13" ht="12.75" customHeight="1" x14ac:dyDescent="0.25">
      <c r="H164">
        <v>1</v>
      </c>
      <c r="I164">
        <v>1</v>
      </c>
      <c r="J164">
        <v>1</v>
      </c>
      <c r="K164" s="30">
        <f>Table50[[#This Row],[HH had no food due to lack of resources]]+Table50[[#This Row],[HH member went to sleep without food]]+Table50[[#This Row],[HH had no food day and night]]</f>
        <v>3</v>
      </c>
      <c r="L164">
        <v>1</v>
      </c>
      <c r="M164" t="s">
        <v>3611</v>
      </c>
    </row>
    <row r="165" spans="8:13" x14ac:dyDescent="0.25">
      <c r="H165">
        <v>1</v>
      </c>
      <c r="I165">
        <v>0</v>
      </c>
      <c r="J165">
        <v>0</v>
      </c>
      <c r="K165" s="30">
        <f>Table50[[#This Row],[HH had no food due to lack of resources]]+Table50[[#This Row],[HH member went to sleep without food]]+Table50[[#This Row],[HH had no food day and night]]</f>
        <v>1</v>
      </c>
      <c r="L165">
        <v>0</v>
      </c>
      <c r="M165" t="s">
        <v>3610</v>
      </c>
    </row>
    <row r="166" spans="8:13" x14ac:dyDescent="0.25">
      <c r="H166">
        <v>1</v>
      </c>
      <c r="I166">
        <v>1</v>
      </c>
      <c r="J166">
        <v>1</v>
      </c>
      <c r="K166" s="30">
        <f>Table50[[#This Row],[HH had no food due to lack of resources]]+Table50[[#This Row],[HH member went to sleep without food]]+Table50[[#This Row],[HH had no food day and night]]</f>
        <v>3</v>
      </c>
      <c r="L166">
        <v>1</v>
      </c>
      <c r="M166" t="s">
        <v>3611</v>
      </c>
    </row>
    <row r="167" spans="8:13" x14ac:dyDescent="0.25">
      <c r="H167">
        <v>1</v>
      </c>
      <c r="I167">
        <v>1</v>
      </c>
      <c r="J167">
        <v>1</v>
      </c>
      <c r="K167" s="30">
        <f>Table50[[#This Row],[HH had no food due to lack of resources]]+Table50[[#This Row],[HH member went to sleep without food]]+Table50[[#This Row],[HH had no food day and night]]</f>
        <v>3</v>
      </c>
      <c r="L167">
        <v>1</v>
      </c>
      <c r="M167" t="s">
        <v>3611</v>
      </c>
    </row>
    <row r="168" spans="8:13" x14ac:dyDescent="0.25">
      <c r="H168">
        <v>1</v>
      </c>
      <c r="I168">
        <v>1</v>
      </c>
      <c r="J168">
        <v>1</v>
      </c>
      <c r="K168" s="30">
        <f>Table50[[#This Row],[HH had no food due to lack of resources]]+Table50[[#This Row],[HH member went to sleep without food]]+Table50[[#This Row],[HH had no food day and night]]</f>
        <v>3</v>
      </c>
      <c r="L168">
        <v>1</v>
      </c>
      <c r="M168" t="s">
        <v>3611</v>
      </c>
    </row>
    <row r="169" spans="8:13" x14ac:dyDescent="0.25">
      <c r="H169">
        <v>1</v>
      </c>
      <c r="I169">
        <v>1</v>
      </c>
      <c r="J169">
        <v>0</v>
      </c>
      <c r="K169" s="30">
        <f>Table50[[#This Row],[HH had no food due to lack of resources]]+Table50[[#This Row],[HH member went to sleep without food]]+Table50[[#This Row],[HH had no food day and night]]</f>
        <v>2</v>
      </c>
      <c r="L169">
        <v>1</v>
      </c>
      <c r="M169" t="s">
        <v>3611</v>
      </c>
    </row>
    <row r="170" spans="8:13" x14ac:dyDescent="0.25">
      <c r="H170">
        <v>1</v>
      </c>
      <c r="I170">
        <v>1</v>
      </c>
      <c r="J170">
        <v>1</v>
      </c>
      <c r="K170" s="30">
        <f>Table50[[#This Row],[HH had no food due to lack of resources]]+Table50[[#This Row],[HH member went to sleep without food]]+Table50[[#This Row],[HH had no food day and night]]</f>
        <v>3</v>
      </c>
      <c r="L170">
        <v>1</v>
      </c>
      <c r="M170" t="s">
        <v>3611</v>
      </c>
    </row>
    <row r="171" spans="8:13" x14ac:dyDescent="0.25">
      <c r="H171">
        <v>1</v>
      </c>
      <c r="I171">
        <v>1</v>
      </c>
      <c r="J171">
        <v>1</v>
      </c>
      <c r="K171" s="30">
        <f>Table50[[#This Row],[HH had no food due to lack of resources]]+Table50[[#This Row],[HH member went to sleep without food]]+Table50[[#This Row],[HH had no food day and night]]</f>
        <v>3</v>
      </c>
      <c r="L171">
        <v>1</v>
      </c>
      <c r="M171" t="s">
        <v>3611</v>
      </c>
    </row>
    <row r="172" spans="8:13" x14ac:dyDescent="0.25">
      <c r="H172">
        <v>1</v>
      </c>
      <c r="I172">
        <v>1</v>
      </c>
      <c r="J172">
        <v>1</v>
      </c>
      <c r="K172" s="30">
        <f>Table50[[#This Row],[HH had no food due to lack of resources]]+Table50[[#This Row],[HH member went to sleep without food]]+Table50[[#This Row],[HH had no food day and night]]</f>
        <v>3</v>
      </c>
      <c r="L172">
        <v>1</v>
      </c>
      <c r="M172" t="s">
        <v>3611</v>
      </c>
    </row>
    <row r="173" spans="8:13" x14ac:dyDescent="0.25">
      <c r="H173">
        <v>1</v>
      </c>
      <c r="I173">
        <v>1</v>
      </c>
      <c r="J173">
        <v>1</v>
      </c>
      <c r="K173" s="30">
        <f>Table50[[#This Row],[HH had no food due to lack of resources]]+Table50[[#This Row],[HH member went to sleep without food]]+Table50[[#This Row],[HH had no food day and night]]</f>
        <v>3</v>
      </c>
      <c r="L173">
        <v>1</v>
      </c>
      <c r="M173" t="s">
        <v>3611</v>
      </c>
    </row>
    <row r="174" spans="8:13" x14ac:dyDescent="0.25">
      <c r="H174">
        <v>1</v>
      </c>
      <c r="I174">
        <v>1</v>
      </c>
      <c r="J174">
        <v>1</v>
      </c>
      <c r="K174" s="30">
        <f>Table50[[#This Row],[HH had no food due to lack of resources]]+Table50[[#This Row],[HH member went to sleep without food]]+Table50[[#This Row],[HH had no food day and night]]</f>
        <v>3</v>
      </c>
      <c r="L174">
        <v>1</v>
      </c>
      <c r="M174" t="s">
        <v>3611</v>
      </c>
    </row>
    <row r="175" spans="8:13" x14ac:dyDescent="0.25">
      <c r="H175">
        <v>1</v>
      </c>
      <c r="I175">
        <v>1</v>
      </c>
      <c r="J175">
        <v>1</v>
      </c>
      <c r="K175" s="30">
        <f>Table50[[#This Row],[HH had no food due to lack of resources]]+Table50[[#This Row],[HH member went to sleep without food]]+Table50[[#This Row],[HH had no food day and night]]</f>
        <v>3</v>
      </c>
      <c r="L175">
        <v>1</v>
      </c>
      <c r="M175" t="s">
        <v>3611</v>
      </c>
    </row>
    <row r="176" spans="8:13" x14ac:dyDescent="0.25">
      <c r="H176">
        <v>1</v>
      </c>
      <c r="I176">
        <v>1</v>
      </c>
      <c r="J176">
        <v>1</v>
      </c>
      <c r="K176" s="30">
        <f>Table50[[#This Row],[HH had no food due to lack of resources]]+Table50[[#This Row],[HH member went to sleep without food]]+Table50[[#This Row],[HH had no food day and night]]</f>
        <v>3</v>
      </c>
      <c r="L176">
        <v>1</v>
      </c>
      <c r="M176" t="s">
        <v>3611</v>
      </c>
    </row>
    <row r="177" spans="8:13" x14ac:dyDescent="0.25">
      <c r="H177">
        <v>1</v>
      </c>
      <c r="I177">
        <v>1</v>
      </c>
      <c r="J177">
        <v>1</v>
      </c>
      <c r="K177" s="30">
        <f>Table50[[#This Row],[HH had no food due to lack of resources]]+Table50[[#This Row],[HH member went to sleep without food]]+Table50[[#This Row],[HH had no food day and night]]</f>
        <v>3</v>
      </c>
      <c r="L177">
        <v>1</v>
      </c>
      <c r="M177" t="s">
        <v>3611</v>
      </c>
    </row>
    <row r="178" spans="8:13" x14ac:dyDescent="0.25">
      <c r="H178">
        <v>0</v>
      </c>
      <c r="I178">
        <v>0</v>
      </c>
      <c r="J178">
        <v>1</v>
      </c>
      <c r="K178" s="30">
        <f>Table50[[#This Row],[HH had no food due to lack of resources]]+Table50[[#This Row],[HH member went to sleep without food]]+Table50[[#This Row],[HH had no food day and night]]</f>
        <v>1</v>
      </c>
      <c r="L178">
        <v>0</v>
      </c>
      <c r="M178" t="s">
        <v>3610</v>
      </c>
    </row>
    <row r="179" spans="8:13" x14ac:dyDescent="0.25">
      <c r="H179">
        <v>0</v>
      </c>
      <c r="I179">
        <v>0</v>
      </c>
      <c r="J179">
        <v>0</v>
      </c>
      <c r="K179" s="30">
        <f>Table50[[#This Row],[HH had no food due to lack of resources]]+Table50[[#This Row],[HH member went to sleep without food]]+Table50[[#This Row],[HH had no food day and night]]</f>
        <v>0</v>
      </c>
      <c r="L179">
        <v>0</v>
      </c>
      <c r="M179" t="s">
        <v>3610</v>
      </c>
    </row>
    <row r="180" spans="8:13" x14ac:dyDescent="0.25">
      <c r="H180">
        <v>0</v>
      </c>
      <c r="I180">
        <v>0</v>
      </c>
      <c r="J180">
        <v>0</v>
      </c>
      <c r="K180" s="30">
        <f>Table50[[#This Row],[HH had no food due to lack of resources]]+Table50[[#This Row],[HH member went to sleep without food]]+Table50[[#This Row],[HH had no food day and night]]</f>
        <v>0</v>
      </c>
      <c r="L180">
        <v>0</v>
      </c>
      <c r="M180" t="s">
        <v>3610</v>
      </c>
    </row>
    <row r="181" spans="8:13" x14ac:dyDescent="0.25">
      <c r="H181">
        <v>0</v>
      </c>
      <c r="I181">
        <v>0</v>
      </c>
      <c r="J181">
        <v>0</v>
      </c>
      <c r="K181" s="30">
        <f>Table50[[#This Row],[HH had no food due to lack of resources]]+Table50[[#This Row],[HH member went to sleep without food]]+Table50[[#This Row],[HH had no food day and night]]</f>
        <v>0</v>
      </c>
      <c r="L181">
        <v>0</v>
      </c>
      <c r="M181" t="s">
        <v>3610</v>
      </c>
    </row>
    <row r="182" spans="8:13" x14ac:dyDescent="0.25">
      <c r="H182">
        <v>0</v>
      </c>
      <c r="I182">
        <v>0</v>
      </c>
      <c r="J182">
        <v>0</v>
      </c>
      <c r="K182" s="30">
        <f>Table50[[#This Row],[HH had no food due to lack of resources]]+Table50[[#This Row],[HH member went to sleep without food]]+Table50[[#This Row],[HH had no food day and night]]</f>
        <v>0</v>
      </c>
      <c r="L182">
        <v>0</v>
      </c>
      <c r="M182" t="s">
        <v>3610</v>
      </c>
    </row>
    <row r="183" spans="8:13" x14ac:dyDescent="0.25">
      <c r="H183">
        <v>0</v>
      </c>
      <c r="I183">
        <v>0</v>
      </c>
      <c r="J183">
        <v>1</v>
      </c>
      <c r="K183" s="30">
        <f>Table50[[#This Row],[HH had no food due to lack of resources]]+Table50[[#This Row],[HH member went to sleep without food]]+Table50[[#This Row],[HH had no food day and night]]</f>
        <v>1</v>
      </c>
      <c r="L183">
        <v>0</v>
      </c>
      <c r="M183" t="s">
        <v>3610</v>
      </c>
    </row>
    <row r="184" spans="8:13" x14ac:dyDescent="0.25">
      <c r="H184">
        <v>0</v>
      </c>
      <c r="I184">
        <v>0</v>
      </c>
      <c r="J184">
        <v>1</v>
      </c>
      <c r="K184" s="30">
        <f>Table50[[#This Row],[HH had no food due to lack of resources]]+Table50[[#This Row],[HH member went to sleep without food]]+Table50[[#This Row],[HH had no food day and night]]</f>
        <v>1</v>
      </c>
      <c r="L184">
        <v>0</v>
      </c>
      <c r="M184" t="s">
        <v>3610</v>
      </c>
    </row>
    <row r="185" spans="8:13" x14ac:dyDescent="0.25">
      <c r="H185">
        <v>0</v>
      </c>
      <c r="I185">
        <v>0</v>
      </c>
      <c r="J185">
        <v>1</v>
      </c>
      <c r="K185" s="30">
        <f>Table50[[#This Row],[HH had no food due to lack of resources]]+Table50[[#This Row],[HH member went to sleep without food]]+Table50[[#This Row],[HH had no food day and night]]</f>
        <v>1</v>
      </c>
      <c r="L185">
        <v>0</v>
      </c>
      <c r="M185" t="s">
        <v>3610</v>
      </c>
    </row>
    <row r="186" spans="8:13" x14ac:dyDescent="0.25">
      <c r="H186">
        <v>0</v>
      </c>
      <c r="I186">
        <v>0</v>
      </c>
      <c r="J186">
        <v>0</v>
      </c>
      <c r="K186" s="30">
        <f>Table50[[#This Row],[HH had no food due to lack of resources]]+Table50[[#This Row],[HH member went to sleep without food]]+Table50[[#This Row],[HH had no food day and night]]</f>
        <v>0</v>
      </c>
      <c r="L186">
        <v>0</v>
      </c>
      <c r="M186" t="s">
        <v>3610</v>
      </c>
    </row>
    <row r="187" spans="8:13" x14ac:dyDescent="0.25">
      <c r="H187">
        <v>1</v>
      </c>
      <c r="I187">
        <v>1</v>
      </c>
      <c r="J187">
        <v>0</v>
      </c>
      <c r="K187" s="30">
        <f>Table50[[#This Row],[HH had no food due to lack of resources]]+Table50[[#This Row],[HH member went to sleep without food]]+Table50[[#This Row],[HH had no food day and night]]</f>
        <v>2</v>
      </c>
      <c r="L187">
        <v>1</v>
      </c>
      <c r="M187" t="s">
        <v>3611</v>
      </c>
    </row>
    <row r="188" spans="8:13" x14ac:dyDescent="0.25">
      <c r="H188">
        <v>0</v>
      </c>
      <c r="I188">
        <v>0</v>
      </c>
      <c r="J188">
        <v>0</v>
      </c>
      <c r="K188" s="30">
        <f>Table50[[#This Row],[HH had no food due to lack of resources]]+Table50[[#This Row],[HH member went to sleep without food]]+Table50[[#This Row],[HH had no food day and night]]</f>
        <v>0</v>
      </c>
      <c r="L188">
        <v>0</v>
      </c>
      <c r="M188" t="s">
        <v>3610</v>
      </c>
    </row>
    <row r="189" spans="8:13" x14ac:dyDescent="0.25">
      <c r="H189">
        <v>0</v>
      </c>
      <c r="I189">
        <v>0</v>
      </c>
      <c r="J189">
        <v>0</v>
      </c>
      <c r="K189" s="30">
        <f>Table50[[#This Row],[HH had no food due to lack of resources]]+Table50[[#This Row],[HH member went to sleep without food]]+Table50[[#This Row],[HH had no food day and night]]</f>
        <v>0</v>
      </c>
      <c r="L189">
        <v>0</v>
      </c>
      <c r="M189" t="s">
        <v>3610</v>
      </c>
    </row>
    <row r="190" spans="8:13" x14ac:dyDescent="0.25">
      <c r="H190">
        <v>0</v>
      </c>
      <c r="I190">
        <v>0</v>
      </c>
      <c r="J190">
        <v>0</v>
      </c>
      <c r="K190" s="30">
        <f>Table50[[#This Row],[HH had no food due to lack of resources]]+Table50[[#This Row],[HH member went to sleep without food]]+Table50[[#This Row],[HH had no food day and night]]</f>
        <v>0</v>
      </c>
      <c r="L190">
        <v>0</v>
      </c>
      <c r="M190" t="s">
        <v>3610</v>
      </c>
    </row>
    <row r="191" spans="8:13" x14ac:dyDescent="0.25">
      <c r="H191">
        <v>0</v>
      </c>
      <c r="I191">
        <v>0</v>
      </c>
      <c r="J191">
        <v>0</v>
      </c>
      <c r="K191" s="30">
        <f>Table50[[#This Row],[HH had no food due to lack of resources]]+Table50[[#This Row],[HH member went to sleep without food]]+Table50[[#This Row],[HH had no food day and night]]</f>
        <v>0</v>
      </c>
      <c r="L191">
        <v>0</v>
      </c>
      <c r="M191" t="s">
        <v>3610</v>
      </c>
    </row>
    <row r="192" spans="8:13" x14ac:dyDescent="0.25">
      <c r="H192">
        <v>1</v>
      </c>
      <c r="I192">
        <v>1</v>
      </c>
      <c r="J192">
        <v>0</v>
      </c>
      <c r="K192" s="30">
        <f>Table50[[#This Row],[HH had no food due to lack of resources]]+Table50[[#This Row],[HH member went to sleep without food]]+Table50[[#This Row],[HH had no food day and night]]</f>
        <v>2</v>
      </c>
      <c r="L192">
        <v>1</v>
      </c>
      <c r="M192" t="s">
        <v>3611</v>
      </c>
    </row>
    <row r="193" spans="8:13" x14ac:dyDescent="0.25">
      <c r="H193">
        <v>0</v>
      </c>
      <c r="I193">
        <v>0</v>
      </c>
      <c r="J193">
        <v>0</v>
      </c>
      <c r="K193" s="30">
        <f>Table50[[#This Row],[HH had no food due to lack of resources]]+Table50[[#This Row],[HH member went to sleep without food]]+Table50[[#This Row],[HH had no food day and night]]</f>
        <v>0</v>
      </c>
      <c r="L193">
        <v>0</v>
      </c>
      <c r="M193" t="s">
        <v>3610</v>
      </c>
    </row>
    <row r="194" spans="8:13" x14ac:dyDescent="0.25">
      <c r="H194">
        <v>0</v>
      </c>
      <c r="I194">
        <v>0</v>
      </c>
      <c r="J194">
        <v>0</v>
      </c>
      <c r="K194" s="30">
        <f>Table50[[#This Row],[HH had no food due to lack of resources]]+Table50[[#This Row],[HH member went to sleep without food]]+Table50[[#This Row],[HH had no food day and night]]</f>
        <v>0</v>
      </c>
      <c r="L194">
        <v>0</v>
      </c>
      <c r="M194" t="s">
        <v>3610</v>
      </c>
    </row>
    <row r="195" spans="8:13" x14ac:dyDescent="0.25">
      <c r="H195">
        <v>0</v>
      </c>
      <c r="I195">
        <v>0</v>
      </c>
      <c r="J195">
        <v>1</v>
      </c>
      <c r="K195" s="30">
        <f>Table50[[#This Row],[HH had no food due to lack of resources]]+Table50[[#This Row],[HH member went to sleep without food]]+Table50[[#This Row],[HH had no food day and night]]</f>
        <v>1</v>
      </c>
      <c r="L195">
        <v>0</v>
      </c>
      <c r="M195" t="s">
        <v>3610</v>
      </c>
    </row>
    <row r="196" spans="8:13" x14ac:dyDescent="0.25">
      <c r="H196">
        <v>0</v>
      </c>
      <c r="I196">
        <v>0</v>
      </c>
      <c r="J196">
        <v>0</v>
      </c>
      <c r="K196" s="30">
        <f>Table50[[#This Row],[HH had no food due to lack of resources]]+Table50[[#This Row],[HH member went to sleep without food]]+Table50[[#This Row],[HH had no food day and night]]</f>
        <v>0</v>
      </c>
      <c r="L196">
        <v>0</v>
      </c>
      <c r="M196" t="s">
        <v>3610</v>
      </c>
    </row>
    <row r="197" spans="8:13" x14ac:dyDescent="0.25">
      <c r="H197">
        <v>0</v>
      </c>
      <c r="I197">
        <v>1</v>
      </c>
      <c r="J197">
        <v>1</v>
      </c>
      <c r="K197" s="30">
        <f>Table50[[#This Row],[HH had no food due to lack of resources]]+Table50[[#This Row],[HH member went to sleep without food]]+Table50[[#This Row],[HH had no food day and night]]</f>
        <v>2</v>
      </c>
      <c r="L197">
        <v>1</v>
      </c>
      <c r="M197" t="s">
        <v>3611</v>
      </c>
    </row>
    <row r="198" spans="8:13" x14ac:dyDescent="0.25">
      <c r="H198">
        <v>0</v>
      </c>
      <c r="I198">
        <v>1</v>
      </c>
      <c r="J198">
        <v>0</v>
      </c>
      <c r="K198" s="30">
        <f>Table50[[#This Row],[HH had no food due to lack of resources]]+Table50[[#This Row],[HH member went to sleep without food]]+Table50[[#This Row],[HH had no food day and night]]</f>
        <v>1</v>
      </c>
      <c r="L198">
        <v>0</v>
      </c>
      <c r="M198" t="s">
        <v>3610</v>
      </c>
    </row>
    <row r="199" spans="8:13" x14ac:dyDescent="0.25">
      <c r="H199">
        <v>0</v>
      </c>
      <c r="I199">
        <v>0</v>
      </c>
      <c r="J199">
        <v>0</v>
      </c>
      <c r="K199" s="30">
        <f>Table50[[#This Row],[HH had no food due to lack of resources]]+Table50[[#This Row],[HH member went to sleep without food]]+Table50[[#This Row],[HH had no food day and night]]</f>
        <v>0</v>
      </c>
      <c r="L199">
        <v>0</v>
      </c>
      <c r="M199" t="s">
        <v>3610</v>
      </c>
    </row>
    <row r="200" spans="8:13" x14ac:dyDescent="0.25">
      <c r="H200">
        <v>0</v>
      </c>
      <c r="I200">
        <v>0</v>
      </c>
      <c r="J200">
        <v>2</v>
      </c>
      <c r="K200" s="30">
        <f>Table50[[#This Row],[HH had no food due to lack of resources]]+Table50[[#This Row],[HH member went to sleep without food]]+Table50[[#This Row],[HH had no food day and night]]</f>
        <v>2</v>
      </c>
      <c r="L200">
        <v>1</v>
      </c>
      <c r="M200" t="s">
        <v>3611</v>
      </c>
    </row>
    <row r="201" spans="8:13" x14ac:dyDescent="0.25">
      <c r="H201">
        <v>0</v>
      </c>
      <c r="I201">
        <v>0</v>
      </c>
      <c r="J201">
        <v>0</v>
      </c>
      <c r="K201" s="30">
        <f>Table50[[#This Row],[HH had no food due to lack of resources]]+Table50[[#This Row],[HH member went to sleep without food]]+Table50[[#This Row],[HH had no food day and night]]</f>
        <v>0</v>
      </c>
      <c r="L201">
        <v>0</v>
      </c>
      <c r="M201" t="s">
        <v>3610</v>
      </c>
    </row>
    <row r="202" spans="8:13" x14ac:dyDescent="0.25">
      <c r="H202">
        <v>0</v>
      </c>
      <c r="I202">
        <v>0</v>
      </c>
      <c r="J202">
        <v>0</v>
      </c>
      <c r="K202" s="30">
        <f>Table50[[#This Row],[HH had no food due to lack of resources]]+Table50[[#This Row],[HH member went to sleep without food]]+Table50[[#This Row],[HH had no food day and night]]</f>
        <v>0</v>
      </c>
      <c r="L202">
        <v>0</v>
      </c>
      <c r="M202" t="s">
        <v>3610</v>
      </c>
    </row>
    <row r="203" spans="8:13" x14ac:dyDescent="0.25">
      <c r="H203">
        <v>0</v>
      </c>
      <c r="I203">
        <v>1</v>
      </c>
      <c r="J203">
        <v>0</v>
      </c>
      <c r="K203" s="30">
        <f>Table50[[#This Row],[HH had no food due to lack of resources]]+Table50[[#This Row],[HH member went to sleep without food]]+Table50[[#This Row],[HH had no food day and night]]</f>
        <v>1</v>
      </c>
      <c r="L203">
        <v>0</v>
      </c>
      <c r="M203" t="s">
        <v>3610</v>
      </c>
    </row>
    <row r="204" spans="8:13" x14ac:dyDescent="0.25">
      <c r="H204">
        <v>0</v>
      </c>
      <c r="I204">
        <v>0</v>
      </c>
      <c r="J204">
        <v>0</v>
      </c>
      <c r="K204" s="30">
        <f>Table50[[#This Row],[HH had no food due to lack of resources]]+Table50[[#This Row],[HH member went to sleep without food]]+Table50[[#This Row],[HH had no food day and night]]</f>
        <v>0</v>
      </c>
      <c r="L204">
        <v>0</v>
      </c>
      <c r="M204" t="s">
        <v>3610</v>
      </c>
    </row>
    <row r="205" spans="8:13" x14ac:dyDescent="0.25">
      <c r="H205">
        <v>0</v>
      </c>
      <c r="I205">
        <v>0</v>
      </c>
      <c r="J205">
        <v>0</v>
      </c>
      <c r="K205" s="30">
        <f>Table50[[#This Row],[HH had no food due to lack of resources]]+Table50[[#This Row],[HH member went to sleep without food]]+Table50[[#This Row],[HH had no food day and night]]</f>
        <v>0</v>
      </c>
      <c r="L205">
        <v>0</v>
      </c>
      <c r="M205" t="s">
        <v>3610</v>
      </c>
    </row>
    <row r="206" spans="8:13" x14ac:dyDescent="0.25">
      <c r="H206">
        <v>0</v>
      </c>
      <c r="I206">
        <v>0</v>
      </c>
      <c r="J206">
        <v>0</v>
      </c>
      <c r="K206" s="30">
        <f>Table50[[#This Row],[HH had no food due to lack of resources]]+Table50[[#This Row],[HH member went to sleep without food]]+Table50[[#This Row],[HH had no food day and night]]</f>
        <v>0</v>
      </c>
      <c r="L206">
        <v>0</v>
      </c>
      <c r="M206" t="s">
        <v>3610</v>
      </c>
    </row>
    <row r="207" spans="8:13" x14ac:dyDescent="0.25">
      <c r="H207">
        <v>0</v>
      </c>
      <c r="I207">
        <v>0</v>
      </c>
      <c r="J207">
        <v>0</v>
      </c>
      <c r="K207" s="30">
        <f>Table50[[#This Row],[HH had no food due to lack of resources]]+Table50[[#This Row],[HH member went to sleep without food]]+Table50[[#This Row],[HH had no food day and night]]</f>
        <v>0</v>
      </c>
      <c r="L207">
        <v>0</v>
      </c>
      <c r="M207" t="s">
        <v>3610</v>
      </c>
    </row>
    <row r="208" spans="8:13" x14ac:dyDescent="0.25">
      <c r="H208">
        <v>0</v>
      </c>
      <c r="I208">
        <v>0</v>
      </c>
      <c r="J208">
        <v>0</v>
      </c>
      <c r="K208" s="30">
        <f>Table50[[#This Row],[HH had no food due to lack of resources]]+Table50[[#This Row],[HH member went to sleep without food]]+Table50[[#This Row],[HH had no food day and night]]</f>
        <v>0</v>
      </c>
      <c r="L208">
        <v>0</v>
      </c>
      <c r="M208" t="s">
        <v>3610</v>
      </c>
    </row>
    <row r="209" spans="8:13" x14ac:dyDescent="0.25">
      <c r="H209">
        <v>0</v>
      </c>
      <c r="I209">
        <v>0</v>
      </c>
      <c r="J209">
        <v>0</v>
      </c>
      <c r="K209" s="30">
        <f>Table50[[#This Row],[HH had no food due to lack of resources]]+Table50[[#This Row],[HH member went to sleep without food]]+Table50[[#This Row],[HH had no food day and night]]</f>
        <v>0</v>
      </c>
      <c r="L209">
        <v>0</v>
      </c>
      <c r="M209" t="s">
        <v>3610</v>
      </c>
    </row>
    <row r="210" spans="8:13" x14ac:dyDescent="0.25">
      <c r="H210">
        <v>0</v>
      </c>
      <c r="I210">
        <v>0</v>
      </c>
      <c r="J210">
        <v>0</v>
      </c>
      <c r="K210" s="30">
        <f>Table50[[#This Row],[HH had no food due to lack of resources]]+Table50[[#This Row],[HH member went to sleep without food]]+Table50[[#This Row],[HH had no food day and night]]</f>
        <v>0</v>
      </c>
      <c r="L210">
        <v>0</v>
      </c>
      <c r="M210" t="s">
        <v>3610</v>
      </c>
    </row>
    <row r="211" spans="8:13" x14ac:dyDescent="0.25">
      <c r="H211">
        <v>0</v>
      </c>
      <c r="I211">
        <v>0</v>
      </c>
      <c r="J211">
        <v>0</v>
      </c>
      <c r="K211" s="30">
        <f>Table50[[#This Row],[HH had no food due to lack of resources]]+Table50[[#This Row],[HH member went to sleep without food]]+Table50[[#This Row],[HH had no food day and night]]</f>
        <v>0</v>
      </c>
      <c r="L211">
        <v>0</v>
      </c>
      <c r="M211" t="s">
        <v>3610</v>
      </c>
    </row>
    <row r="212" spans="8:13" x14ac:dyDescent="0.25">
      <c r="H212">
        <v>1</v>
      </c>
      <c r="I212">
        <v>1</v>
      </c>
      <c r="J212">
        <v>1</v>
      </c>
      <c r="K212" s="30">
        <f>Table50[[#This Row],[HH had no food due to lack of resources]]+Table50[[#This Row],[HH member went to sleep without food]]+Table50[[#This Row],[HH had no food day and night]]</f>
        <v>3</v>
      </c>
      <c r="L212">
        <v>1</v>
      </c>
      <c r="M212" t="s">
        <v>3611</v>
      </c>
    </row>
    <row r="213" spans="8:13" x14ac:dyDescent="0.25">
      <c r="H213">
        <v>1</v>
      </c>
      <c r="I213">
        <v>1</v>
      </c>
      <c r="J213">
        <v>1</v>
      </c>
      <c r="K213" s="30">
        <f>Table50[[#This Row],[HH had no food due to lack of resources]]+Table50[[#This Row],[HH member went to sleep without food]]+Table50[[#This Row],[HH had no food day and night]]</f>
        <v>3</v>
      </c>
      <c r="L213">
        <v>1</v>
      </c>
      <c r="M213" t="s">
        <v>3611</v>
      </c>
    </row>
    <row r="214" spans="8:13" x14ac:dyDescent="0.25">
      <c r="H214">
        <v>1</v>
      </c>
      <c r="I214">
        <v>1</v>
      </c>
      <c r="J214">
        <v>0</v>
      </c>
      <c r="K214" s="30">
        <f>Table50[[#This Row],[HH had no food due to lack of resources]]+Table50[[#This Row],[HH member went to sleep without food]]+Table50[[#This Row],[HH had no food day and night]]</f>
        <v>2</v>
      </c>
      <c r="L214">
        <v>1</v>
      </c>
      <c r="M214" t="s">
        <v>3611</v>
      </c>
    </row>
    <row r="215" spans="8:13" x14ac:dyDescent="0.25">
      <c r="H215">
        <v>1</v>
      </c>
      <c r="I215">
        <v>1</v>
      </c>
      <c r="J215">
        <v>0</v>
      </c>
      <c r="K215" s="30">
        <f>Table50[[#This Row],[HH had no food due to lack of resources]]+Table50[[#This Row],[HH member went to sleep without food]]+Table50[[#This Row],[HH had no food day and night]]</f>
        <v>2</v>
      </c>
      <c r="L215">
        <v>1</v>
      </c>
      <c r="M215" t="s">
        <v>3611</v>
      </c>
    </row>
    <row r="216" spans="8:13" x14ac:dyDescent="0.25">
      <c r="H216">
        <v>1</v>
      </c>
      <c r="I216">
        <v>1</v>
      </c>
      <c r="J216">
        <v>1</v>
      </c>
      <c r="K216" s="30">
        <f>Table50[[#This Row],[HH had no food due to lack of resources]]+Table50[[#This Row],[HH member went to sleep without food]]+Table50[[#This Row],[HH had no food day and night]]</f>
        <v>3</v>
      </c>
      <c r="L216">
        <v>1</v>
      </c>
      <c r="M216" t="s">
        <v>3611</v>
      </c>
    </row>
    <row r="217" spans="8:13" x14ac:dyDescent="0.25">
      <c r="H217">
        <v>1</v>
      </c>
      <c r="I217">
        <v>1</v>
      </c>
      <c r="J217">
        <v>0</v>
      </c>
      <c r="K217" s="30">
        <f>Table50[[#This Row],[HH had no food due to lack of resources]]+Table50[[#This Row],[HH member went to sleep without food]]+Table50[[#This Row],[HH had no food day and night]]</f>
        <v>2</v>
      </c>
      <c r="L217">
        <v>1</v>
      </c>
      <c r="M217" t="s">
        <v>3611</v>
      </c>
    </row>
    <row r="218" spans="8:13" x14ac:dyDescent="0.25">
      <c r="H218">
        <v>1</v>
      </c>
      <c r="I218">
        <v>1</v>
      </c>
      <c r="J218">
        <v>1</v>
      </c>
      <c r="K218" s="30">
        <f>Table50[[#This Row],[HH had no food due to lack of resources]]+Table50[[#This Row],[HH member went to sleep without food]]+Table50[[#This Row],[HH had no food day and night]]</f>
        <v>3</v>
      </c>
      <c r="L218">
        <v>1</v>
      </c>
      <c r="M218" t="s">
        <v>3611</v>
      </c>
    </row>
    <row r="219" spans="8:13" x14ac:dyDescent="0.25">
      <c r="H219">
        <v>1</v>
      </c>
      <c r="I219">
        <v>1</v>
      </c>
      <c r="J219">
        <v>0</v>
      </c>
      <c r="K219" s="30">
        <f>Table50[[#This Row],[HH had no food due to lack of resources]]+Table50[[#This Row],[HH member went to sleep without food]]+Table50[[#This Row],[HH had no food day and night]]</f>
        <v>2</v>
      </c>
      <c r="L219">
        <v>1</v>
      </c>
      <c r="M219" t="s">
        <v>3611</v>
      </c>
    </row>
    <row r="220" spans="8:13" x14ac:dyDescent="0.25">
      <c r="H220">
        <v>1</v>
      </c>
      <c r="I220">
        <v>1</v>
      </c>
      <c r="J220">
        <v>0</v>
      </c>
      <c r="K220" s="30">
        <f>Table50[[#This Row],[HH had no food due to lack of resources]]+Table50[[#This Row],[HH member went to sleep without food]]+Table50[[#This Row],[HH had no food day and night]]</f>
        <v>2</v>
      </c>
      <c r="L220">
        <v>1</v>
      </c>
      <c r="M220" t="s">
        <v>3611</v>
      </c>
    </row>
    <row r="221" spans="8:13" x14ac:dyDescent="0.25">
      <c r="H221">
        <v>1</v>
      </c>
      <c r="I221">
        <v>1</v>
      </c>
      <c r="J221">
        <v>0</v>
      </c>
      <c r="K221" s="30">
        <f>Table50[[#This Row],[HH had no food due to lack of resources]]+Table50[[#This Row],[HH member went to sleep without food]]+Table50[[#This Row],[HH had no food day and night]]</f>
        <v>2</v>
      </c>
      <c r="L221">
        <v>1</v>
      </c>
      <c r="M221" t="s">
        <v>3611</v>
      </c>
    </row>
    <row r="222" spans="8:13" x14ac:dyDescent="0.25">
      <c r="H222">
        <v>1</v>
      </c>
      <c r="I222">
        <v>1</v>
      </c>
      <c r="J222">
        <v>0</v>
      </c>
      <c r="K222" s="30">
        <f>Table50[[#This Row],[HH had no food due to lack of resources]]+Table50[[#This Row],[HH member went to sleep without food]]+Table50[[#This Row],[HH had no food day and night]]</f>
        <v>2</v>
      </c>
      <c r="L222">
        <v>1</v>
      </c>
      <c r="M222" t="s">
        <v>3611</v>
      </c>
    </row>
    <row r="223" spans="8:13" x14ac:dyDescent="0.25">
      <c r="H223">
        <v>1</v>
      </c>
      <c r="I223">
        <v>1</v>
      </c>
      <c r="J223">
        <v>1</v>
      </c>
      <c r="K223" s="30">
        <f>Table50[[#This Row],[HH had no food due to lack of resources]]+Table50[[#This Row],[HH member went to sleep without food]]+Table50[[#This Row],[HH had no food day and night]]</f>
        <v>3</v>
      </c>
      <c r="L223">
        <v>1</v>
      </c>
      <c r="M223" t="s">
        <v>3611</v>
      </c>
    </row>
    <row r="224" spans="8:13" x14ac:dyDescent="0.25">
      <c r="H224">
        <v>1</v>
      </c>
      <c r="I224">
        <v>1</v>
      </c>
      <c r="J224">
        <v>0</v>
      </c>
      <c r="K224" s="30">
        <f>Table50[[#This Row],[HH had no food due to lack of resources]]+Table50[[#This Row],[HH member went to sleep without food]]+Table50[[#This Row],[HH had no food day and night]]</f>
        <v>2</v>
      </c>
      <c r="L224">
        <v>1</v>
      </c>
      <c r="M224" t="s">
        <v>3611</v>
      </c>
    </row>
    <row r="225" spans="8:13" x14ac:dyDescent="0.25">
      <c r="H225">
        <v>1</v>
      </c>
      <c r="I225">
        <v>1</v>
      </c>
      <c r="J225">
        <v>0</v>
      </c>
      <c r="K225" s="30">
        <f>Table50[[#This Row],[HH had no food due to lack of resources]]+Table50[[#This Row],[HH member went to sleep without food]]+Table50[[#This Row],[HH had no food day and night]]</f>
        <v>2</v>
      </c>
      <c r="L225">
        <v>1</v>
      </c>
      <c r="M225" t="s">
        <v>3611</v>
      </c>
    </row>
    <row r="226" spans="8:13" x14ac:dyDescent="0.25">
      <c r="H226">
        <v>1</v>
      </c>
      <c r="I226">
        <v>1</v>
      </c>
      <c r="J226">
        <v>0</v>
      </c>
      <c r="K226" s="30">
        <f>Table50[[#This Row],[HH had no food due to lack of resources]]+Table50[[#This Row],[HH member went to sleep without food]]+Table50[[#This Row],[HH had no food day and night]]</f>
        <v>2</v>
      </c>
      <c r="L226">
        <v>1</v>
      </c>
      <c r="M226" t="s">
        <v>3611</v>
      </c>
    </row>
    <row r="227" spans="8:13" x14ac:dyDescent="0.25">
      <c r="H227">
        <v>1</v>
      </c>
      <c r="I227">
        <v>1</v>
      </c>
      <c r="J227">
        <v>1</v>
      </c>
      <c r="K227" s="30">
        <f>Table50[[#This Row],[HH had no food due to lack of resources]]+Table50[[#This Row],[HH member went to sleep without food]]+Table50[[#This Row],[HH had no food day and night]]</f>
        <v>3</v>
      </c>
      <c r="L227">
        <v>1</v>
      </c>
      <c r="M227" t="s">
        <v>3611</v>
      </c>
    </row>
    <row r="228" spans="8:13" x14ac:dyDescent="0.25">
      <c r="H228">
        <v>1</v>
      </c>
      <c r="I228">
        <v>1</v>
      </c>
      <c r="J228">
        <v>0</v>
      </c>
      <c r="K228" s="30">
        <f>Table50[[#This Row],[HH had no food due to lack of resources]]+Table50[[#This Row],[HH member went to sleep without food]]+Table50[[#This Row],[HH had no food day and night]]</f>
        <v>2</v>
      </c>
      <c r="L228">
        <v>1</v>
      </c>
      <c r="M228" t="s">
        <v>3611</v>
      </c>
    </row>
    <row r="229" spans="8:13" x14ac:dyDescent="0.25">
      <c r="H229">
        <v>1</v>
      </c>
      <c r="I229">
        <v>1</v>
      </c>
      <c r="J229">
        <v>0</v>
      </c>
      <c r="K229" s="30">
        <f>Table50[[#This Row],[HH had no food due to lack of resources]]+Table50[[#This Row],[HH member went to sleep without food]]+Table50[[#This Row],[HH had no food day and night]]</f>
        <v>2</v>
      </c>
      <c r="L229">
        <v>1</v>
      </c>
      <c r="M229" t="s">
        <v>3611</v>
      </c>
    </row>
    <row r="230" spans="8:13" x14ac:dyDescent="0.25">
      <c r="H230">
        <v>1</v>
      </c>
      <c r="I230">
        <v>1</v>
      </c>
      <c r="J230">
        <v>0</v>
      </c>
      <c r="K230" s="30">
        <f>Table50[[#This Row],[HH had no food due to lack of resources]]+Table50[[#This Row],[HH member went to sleep without food]]+Table50[[#This Row],[HH had no food day and night]]</f>
        <v>2</v>
      </c>
      <c r="L230">
        <v>1</v>
      </c>
      <c r="M230" t="s">
        <v>3611</v>
      </c>
    </row>
    <row r="231" spans="8:13" x14ac:dyDescent="0.25">
      <c r="H231">
        <v>1</v>
      </c>
      <c r="I231">
        <v>1</v>
      </c>
      <c r="J231">
        <v>1</v>
      </c>
      <c r="K231" s="30">
        <f>Table50[[#This Row],[HH had no food due to lack of resources]]+Table50[[#This Row],[HH member went to sleep without food]]+Table50[[#This Row],[HH had no food day and night]]</f>
        <v>3</v>
      </c>
      <c r="L231">
        <v>1</v>
      </c>
      <c r="M231" t="s">
        <v>3611</v>
      </c>
    </row>
    <row r="232" spans="8:13" x14ac:dyDescent="0.25">
      <c r="H232">
        <v>1</v>
      </c>
      <c r="I232">
        <v>1</v>
      </c>
      <c r="J232">
        <v>1</v>
      </c>
      <c r="K232" s="30">
        <f>Table50[[#This Row],[HH had no food due to lack of resources]]+Table50[[#This Row],[HH member went to sleep without food]]+Table50[[#This Row],[HH had no food day and night]]</f>
        <v>3</v>
      </c>
      <c r="L232">
        <v>1</v>
      </c>
      <c r="M232" t="s">
        <v>3611</v>
      </c>
    </row>
    <row r="233" spans="8:13" x14ac:dyDescent="0.25">
      <c r="H233">
        <v>1</v>
      </c>
      <c r="I233">
        <v>1</v>
      </c>
      <c r="J233">
        <v>1</v>
      </c>
      <c r="K233" s="30">
        <f>Table50[[#This Row],[HH had no food due to lack of resources]]+Table50[[#This Row],[HH member went to sleep without food]]+Table50[[#This Row],[HH had no food day and night]]</f>
        <v>3</v>
      </c>
      <c r="L233">
        <v>1</v>
      </c>
      <c r="M233" t="s">
        <v>3611</v>
      </c>
    </row>
    <row r="234" spans="8:13" x14ac:dyDescent="0.25">
      <c r="H234">
        <v>0</v>
      </c>
      <c r="I234">
        <v>1</v>
      </c>
      <c r="J234">
        <v>2</v>
      </c>
      <c r="K234" s="30">
        <f>Table50[[#This Row],[HH had no food due to lack of resources]]+Table50[[#This Row],[HH member went to sleep without food]]+Table50[[#This Row],[HH had no food day and night]]</f>
        <v>3</v>
      </c>
      <c r="L234">
        <v>1</v>
      </c>
      <c r="M234" t="s">
        <v>3611</v>
      </c>
    </row>
    <row r="235" spans="8:13" x14ac:dyDescent="0.25">
      <c r="H235">
        <v>2</v>
      </c>
      <c r="I235">
        <v>2</v>
      </c>
      <c r="J235">
        <v>2</v>
      </c>
      <c r="K235" s="30">
        <f>Table50[[#This Row],[HH had no food due to lack of resources]]+Table50[[#This Row],[HH member went to sleep without food]]+Table50[[#This Row],[HH had no food day and night]]</f>
        <v>6</v>
      </c>
      <c r="L235">
        <v>2</v>
      </c>
      <c r="M235" t="s">
        <v>3612</v>
      </c>
    </row>
    <row r="236" spans="8:13" x14ac:dyDescent="0.25">
      <c r="H236">
        <v>1</v>
      </c>
      <c r="I236">
        <v>2</v>
      </c>
      <c r="J236">
        <v>2</v>
      </c>
      <c r="K236" s="30">
        <f>Table50[[#This Row],[HH had no food due to lack of resources]]+Table50[[#This Row],[HH member went to sleep without food]]+Table50[[#This Row],[HH had no food day and night]]</f>
        <v>5</v>
      </c>
      <c r="L236">
        <v>2</v>
      </c>
      <c r="M236" t="s">
        <v>3612</v>
      </c>
    </row>
    <row r="237" spans="8:13" x14ac:dyDescent="0.25">
      <c r="H237">
        <v>1</v>
      </c>
      <c r="I237">
        <v>1</v>
      </c>
      <c r="J237">
        <v>2</v>
      </c>
      <c r="K237" s="30">
        <f>Table50[[#This Row],[HH had no food due to lack of resources]]+Table50[[#This Row],[HH member went to sleep without food]]+Table50[[#This Row],[HH had no food day and night]]</f>
        <v>4</v>
      </c>
      <c r="L237">
        <v>2</v>
      </c>
      <c r="M237" t="s">
        <v>3612</v>
      </c>
    </row>
    <row r="238" spans="8:13" x14ac:dyDescent="0.25">
      <c r="H238">
        <v>2</v>
      </c>
      <c r="I238">
        <v>2</v>
      </c>
      <c r="J238">
        <v>2</v>
      </c>
      <c r="K238" s="30">
        <f>Table50[[#This Row],[HH had no food due to lack of resources]]+Table50[[#This Row],[HH member went to sleep without food]]+Table50[[#This Row],[HH had no food day and night]]</f>
        <v>6</v>
      </c>
      <c r="L238">
        <v>2</v>
      </c>
      <c r="M238" t="s">
        <v>3612</v>
      </c>
    </row>
    <row r="239" spans="8:13" x14ac:dyDescent="0.25">
      <c r="H239">
        <v>1</v>
      </c>
      <c r="I239">
        <v>1</v>
      </c>
      <c r="J239">
        <v>1</v>
      </c>
      <c r="K239" s="30">
        <f>Table50[[#This Row],[HH had no food due to lack of resources]]+Table50[[#This Row],[HH member went to sleep without food]]+Table50[[#This Row],[HH had no food day and night]]</f>
        <v>3</v>
      </c>
      <c r="L239">
        <v>1</v>
      </c>
      <c r="M239" t="s">
        <v>3611</v>
      </c>
    </row>
    <row r="240" spans="8:13" x14ac:dyDescent="0.25">
      <c r="H240">
        <v>1</v>
      </c>
      <c r="I240">
        <v>2</v>
      </c>
      <c r="J240">
        <v>1</v>
      </c>
      <c r="K240" s="30">
        <f>Table50[[#This Row],[HH had no food due to lack of resources]]+Table50[[#This Row],[HH member went to sleep without food]]+Table50[[#This Row],[HH had no food day and night]]</f>
        <v>4</v>
      </c>
      <c r="L240">
        <v>2</v>
      </c>
      <c r="M240" t="s">
        <v>3612</v>
      </c>
    </row>
    <row r="241" spans="8:13" x14ac:dyDescent="0.25">
      <c r="H241">
        <v>1</v>
      </c>
      <c r="I241">
        <v>2</v>
      </c>
      <c r="J241">
        <v>1</v>
      </c>
      <c r="K241" s="30">
        <f>Table50[[#This Row],[HH had no food due to lack of resources]]+Table50[[#This Row],[HH member went to sleep without food]]+Table50[[#This Row],[HH had no food day and night]]</f>
        <v>4</v>
      </c>
      <c r="L241">
        <v>2</v>
      </c>
      <c r="M241" t="s">
        <v>3612</v>
      </c>
    </row>
    <row r="242" spans="8:13" x14ac:dyDescent="0.25">
      <c r="H242">
        <v>2</v>
      </c>
      <c r="I242">
        <v>1</v>
      </c>
      <c r="J242">
        <v>1</v>
      </c>
      <c r="K242" s="30">
        <f>Table50[[#This Row],[HH had no food due to lack of resources]]+Table50[[#This Row],[HH member went to sleep without food]]+Table50[[#This Row],[HH had no food day and night]]</f>
        <v>4</v>
      </c>
      <c r="L242">
        <v>2</v>
      </c>
      <c r="M242" t="s">
        <v>3612</v>
      </c>
    </row>
    <row r="243" spans="8:13" x14ac:dyDescent="0.25">
      <c r="H243">
        <v>0</v>
      </c>
      <c r="I243">
        <v>1</v>
      </c>
      <c r="J243">
        <v>1</v>
      </c>
      <c r="K243" s="30">
        <f>Table50[[#This Row],[HH had no food due to lack of resources]]+Table50[[#This Row],[HH member went to sleep without food]]+Table50[[#This Row],[HH had no food day and night]]</f>
        <v>2</v>
      </c>
      <c r="L243">
        <v>1</v>
      </c>
      <c r="M243" t="s">
        <v>3611</v>
      </c>
    </row>
    <row r="244" spans="8:13" x14ac:dyDescent="0.25">
      <c r="H244">
        <v>1</v>
      </c>
      <c r="I244">
        <v>0</v>
      </c>
      <c r="J244">
        <v>1</v>
      </c>
      <c r="K244" s="30">
        <f>Table50[[#This Row],[HH had no food due to lack of resources]]+Table50[[#This Row],[HH member went to sleep without food]]+Table50[[#This Row],[HH had no food day and night]]</f>
        <v>2</v>
      </c>
      <c r="L244">
        <v>1</v>
      </c>
      <c r="M244" t="s">
        <v>3611</v>
      </c>
    </row>
    <row r="245" spans="8:13" x14ac:dyDescent="0.25">
      <c r="H245">
        <v>1</v>
      </c>
      <c r="I245">
        <v>2</v>
      </c>
      <c r="J245">
        <v>2</v>
      </c>
      <c r="K245" s="30">
        <f>Table50[[#This Row],[HH had no food due to lack of resources]]+Table50[[#This Row],[HH member went to sleep without food]]+Table50[[#This Row],[HH had no food day and night]]</f>
        <v>5</v>
      </c>
      <c r="L245">
        <v>2</v>
      </c>
      <c r="M245" t="s">
        <v>3612</v>
      </c>
    </row>
    <row r="246" spans="8:13" x14ac:dyDescent="0.25">
      <c r="H246">
        <v>2</v>
      </c>
      <c r="I246">
        <v>1</v>
      </c>
      <c r="J246">
        <v>1</v>
      </c>
      <c r="K246" s="30">
        <f>Table50[[#This Row],[HH had no food due to lack of resources]]+Table50[[#This Row],[HH member went to sleep without food]]+Table50[[#This Row],[HH had no food day and night]]</f>
        <v>4</v>
      </c>
      <c r="L246">
        <v>2</v>
      </c>
      <c r="M246" t="s">
        <v>3612</v>
      </c>
    </row>
    <row r="247" spans="8:13" x14ac:dyDescent="0.25">
      <c r="H247">
        <v>1</v>
      </c>
      <c r="I247">
        <v>2</v>
      </c>
      <c r="J247">
        <v>0</v>
      </c>
      <c r="K247" s="30">
        <f>Table50[[#This Row],[HH had no food due to lack of resources]]+Table50[[#This Row],[HH member went to sleep without food]]+Table50[[#This Row],[HH had no food day and night]]</f>
        <v>3</v>
      </c>
      <c r="L247">
        <v>1</v>
      </c>
      <c r="M247" t="s">
        <v>3611</v>
      </c>
    </row>
    <row r="248" spans="8:13" x14ac:dyDescent="0.25">
      <c r="H248">
        <v>2</v>
      </c>
      <c r="I248">
        <v>2</v>
      </c>
      <c r="J248">
        <v>1</v>
      </c>
      <c r="K248" s="30">
        <f>Table50[[#This Row],[HH had no food due to lack of resources]]+Table50[[#This Row],[HH member went to sleep without food]]+Table50[[#This Row],[HH had no food day and night]]</f>
        <v>5</v>
      </c>
      <c r="L248">
        <v>2</v>
      </c>
      <c r="M248" t="s">
        <v>3612</v>
      </c>
    </row>
    <row r="249" spans="8:13" x14ac:dyDescent="0.25">
      <c r="H249">
        <v>1</v>
      </c>
      <c r="I249">
        <v>1</v>
      </c>
      <c r="J249">
        <v>1</v>
      </c>
      <c r="K249" s="30">
        <f>Table50[[#This Row],[HH had no food due to lack of resources]]+Table50[[#This Row],[HH member went to sleep without food]]+Table50[[#This Row],[HH had no food day and night]]</f>
        <v>3</v>
      </c>
      <c r="L249">
        <v>1</v>
      </c>
      <c r="M249" t="s">
        <v>3611</v>
      </c>
    </row>
    <row r="250" spans="8:13" x14ac:dyDescent="0.25">
      <c r="H250">
        <v>0</v>
      </c>
      <c r="I250">
        <v>0</v>
      </c>
      <c r="J250">
        <v>0</v>
      </c>
      <c r="K250" s="30">
        <f>Table50[[#This Row],[HH had no food due to lack of resources]]+Table50[[#This Row],[HH member went to sleep without food]]+Table50[[#This Row],[HH had no food day and night]]</f>
        <v>0</v>
      </c>
      <c r="L250">
        <v>0</v>
      </c>
      <c r="M250" t="s">
        <v>3610</v>
      </c>
    </row>
    <row r="251" spans="8:13" x14ac:dyDescent="0.25">
      <c r="H251">
        <v>0</v>
      </c>
      <c r="I251">
        <v>0</v>
      </c>
      <c r="J251">
        <v>0</v>
      </c>
      <c r="K251" s="30">
        <f>Table50[[#This Row],[HH had no food due to lack of resources]]+Table50[[#This Row],[HH member went to sleep without food]]+Table50[[#This Row],[HH had no food day and night]]</f>
        <v>0</v>
      </c>
      <c r="L251">
        <v>0</v>
      </c>
      <c r="M251" t="s">
        <v>3610</v>
      </c>
    </row>
    <row r="252" spans="8:13" x14ac:dyDescent="0.25">
      <c r="H252">
        <v>0</v>
      </c>
      <c r="I252">
        <v>0</v>
      </c>
      <c r="J252">
        <v>0</v>
      </c>
      <c r="K252" s="30">
        <f>Table50[[#This Row],[HH had no food due to lack of resources]]+Table50[[#This Row],[HH member went to sleep without food]]+Table50[[#This Row],[HH had no food day and night]]</f>
        <v>0</v>
      </c>
      <c r="L252">
        <v>0</v>
      </c>
      <c r="M252" t="s">
        <v>3610</v>
      </c>
    </row>
    <row r="253" spans="8:13" x14ac:dyDescent="0.25">
      <c r="H253">
        <v>0</v>
      </c>
      <c r="I253">
        <v>0</v>
      </c>
      <c r="J253">
        <v>0</v>
      </c>
      <c r="K253" s="30">
        <f>Table50[[#This Row],[HH had no food due to lack of resources]]+Table50[[#This Row],[HH member went to sleep without food]]+Table50[[#This Row],[HH had no food day and night]]</f>
        <v>0</v>
      </c>
      <c r="L253">
        <v>0</v>
      </c>
      <c r="M253" t="s">
        <v>3610</v>
      </c>
    </row>
    <row r="254" spans="8:13" x14ac:dyDescent="0.25">
      <c r="H254">
        <v>0</v>
      </c>
      <c r="I254">
        <v>0</v>
      </c>
      <c r="J254">
        <v>0</v>
      </c>
      <c r="K254" s="30">
        <f>Table50[[#This Row],[HH had no food due to lack of resources]]+Table50[[#This Row],[HH member went to sleep without food]]+Table50[[#This Row],[HH had no food day and night]]</f>
        <v>0</v>
      </c>
      <c r="L254">
        <v>0</v>
      </c>
      <c r="M254" t="s">
        <v>3610</v>
      </c>
    </row>
    <row r="255" spans="8:13" x14ac:dyDescent="0.25">
      <c r="H255">
        <v>0</v>
      </c>
      <c r="I255">
        <v>0</v>
      </c>
      <c r="J255">
        <v>0</v>
      </c>
      <c r="K255" s="30">
        <f>Table50[[#This Row],[HH had no food due to lack of resources]]+Table50[[#This Row],[HH member went to sleep without food]]+Table50[[#This Row],[HH had no food day and night]]</f>
        <v>0</v>
      </c>
      <c r="L255">
        <v>0</v>
      </c>
      <c r="M255" t="s">
        <v>3610</v>
      </c>
    </row>
    <row r="256" spans="8:13" x14ac:dyDescent="0.25">
      <c r="H256">
        <v>0</v>
      </c>
      <c r="I256">
        <v>0</v>
      </c>
      <c r="J256">
        <v>0</v>
      </c>
      <c r="K256" s="30">
        <f>Table50[[#This Row],[HH had no food due to lack of resources]]+Table50[[#This Row],[HH member went to sleep without food]]+Table50[[#This Row],[HH had no food day and night]]</f>
        <v>0</v>
      </c>
      <c r="L256">
        <v>0</v>
      </c>
      <c r="M256" t="s">
        <v>3610</v>
      </c>
    </row>
    <row r="257" spans="8:13" x14ac:dyDescent="0.25">
      <c r="H257">
        <v>0</v>
      </c>
      <c r="I257">
        <v>0</v>
      </c>
      <c r="J257">
        <v>0</v>
      </c>
      <c r="K257" s="30">
        <f>Table50[[#This Row],[HH had no food due to lack of resources]]+Table50[[#This Row],[HH member went to sleep without food]]+Table50[[#This Row],[HH had no food day and night]]</f>
        <v>0</v>
      </c>
      <c r="L257">
        <v>0</v>
      </c>
      <c r="M257" t="s">
        <v>3610</v>
      </c>
    </row>
    <row r="258" spans="8:13" x14ac:dyDescent="0.25">
      <c r="H258">
        <v>0</v>
      </c>
      <c r="I258">
        <v>0</v>
      </c>
      <c r="J258">
        <v>0</v>
      </c>
      <c r="K258" s="30">
        <f>Table50[[#This Row],[HH had no food due to lack of resources]]+Table50[[#This Row],[HH member went to sleep without food]]+Table50[[#This Row],[HH had no food day and night]]</f>
        <v>0</v>
      </c>
      <c r="L258">
        <v>0</v>
      </c>
      <c r="M258" t="s">
        <v>3610</v>
      </c>
    </row>
    <row r="259" spans="8:13" x14ac:dyDescent="0.25">
      <c r="H259">
        <v>0</v>
      </c>
      <c r="I259">
        <v>0</v>
      </c>
      <c r="J259">
        <v>0</v>
      </c>
      <c r="K259" s="30">
        <f>Table50[[#This Row],[HH had no food due to lack of resources]]+Table50[[#This Row],[HH member went to sleep without food]]+Table50[[#This Row],[HH had no food day and night]]</f>
        <v>0</v>
      </c>
      <c r="L259">
        <v>0</v>
      </c>
      <c r="M259" t="s">
        <v>3610</v>
      </c>
    </row>
    <row r="260" spans="8:13" x14ac:dyDescent="0.25">
      <c r="H260">
        <v>0</v>
      </c>
      <c r="I260">
        <v>0</v>
      </c>
      <c r="J260">
        <v>0</v>
      </c>
      <c r="K260" s="30">
        <f>Table50[[#This Row],[HH had no food due to lack of resources]]+Table50[[#This Row],[HH member went to sleep without food]]+Table50[[#This Row],[HH had no food day and night]]</f>
        <v>0</v>
      </c>
      <c r="L260">
        <v>0</v>
      </c>
      <c r="M260" t="s">
        <v>3610</v>
      </c>
    </row>
    <row r="261" spans="8:13" x14ac:dyDescent="0.25">
      <c r="H261">
        <v>0</v>
      </c>
      <c r="I261">
        <v>0</v>
      </c>
      <c r="J261">
        <v>0</v>
      </c>
      <c r="K261" s="30">
        <f>Table50[[#This Row],[HH had no food due to lack of resources]]+Table50[[#This Row],[HH member went to sleep without food]]+Table50[[#This Row],[HH had no food day and night]]</f>
        <v>0</v>
      </c>
      <c r="L261">
        <v>0</v>
      </c>
      <c r="M261" t="s">
        <v>3610</v>
      </c>
    </row>
    <row r="262" spans="8:13" x14ac:dyDescent="0.25">
      <c r="H262">
        <v>0</v>
      </c>
      <c r="I262">
        <v>0</v>
      </c>
      <c r="J262">
        <v>0</v>
      </c>
      <c r="K262" s="30">
        <f>Table50[[#This Row],[HH had no food due to lack of resources]]+Table50[[#This Row],[HH member went to sleep without food]]+Table50[[#This Row],[HH had no food day and night]]</f>
        <v>0</v>
      </c>
      <c r="L262">
        <v>0</v>
      </c>
      <c r="M262" t="s">
        <v>3610</v>
      </c>
    </row>
    <row r="263" spans="8:13" x14ac:dyDescent="0.25">
      <c r="H263">
        <v>0</v>
      </c>
      <c r="I263">
        <v>0</v>
      </c>
      <c r="J263">
        <v>0</v>
      </c>
      <c r="K263" s="30">
        <f>Table50[[#This Row],[HH had no food due to lack of resources]]+Table50[[#This Row],[HH member went to sleep without food]]+Table50[[#This Row],[HH had no food day and night]]</f>
        <v>0</v>
      </c>
      <c r="L263">
        <v>0</v>
      </c>
      <c r="M263" t="s">
        <v>3610</v>
      </c>
    </row>
    <row r="264" spans="8:13" x14ac:dyDescent="0.25">
      <c r="H264">
        <v>0</v>
      </c>
      <c r="I264">
        <v>0</v>
      </c>
      <c r="J264">
        <v>0</v>
      </c>
      <c r="K264" s="30">
        <f>Table50[[#This Row],[HH had no food due to lack of resources]]+Table50[[#This Row],[HH member went to sleep without food]]+Table50[[#This Row],[HH had no food day and night]]</f>
        <v>0</v>
      </c>
      <c r="L264">
        <v>0</v>
      </c>
      <c r="M264" t="s">
        <v>3610</v>
      </c>
    </row>
    <row r="265" spans="8:13" x14ac:dyDescent="0.25">
      <c r="H265">
        <v>0</v>
      </c>
      <c r="I265">
        <v>0</v>
      </c>
      <c r="J265">
        <v>0</v>
      </c>
      <c r="K265" s="30">
        <f>Table50[[#This Row],[HH had no food due to lack of resources]]+Table50[[#This Row],[HH member went to sleep without food]]+Table50[[#This Row],[HH had no food day and night]]</f>
        <v>0</v>
      </c>
      <c r="L265">
        <v>0</v>
      </c>
      <c r="M265" t="s">
        <v>3610</v>
      </c>
    </row>
    <row r="266" spans="8:13" x14ac:dyDescent="0.25">
      <c r="H266">
        <v>1</v>
      </c>
      <c r="I266">
        <v>1</v>
      </c>
      <c r="J266">
        <v>1</v>
      </c>
      <c r="K266" s="30">
        <f>Table50[[#This Row],[HH had no food due to lack of resources]]+Table50[[#This Row],[HH member went to sleep without food]]+Table50[[#This Row],[HH had no food day and night]]</f>
        <v>3</v>
      </c>
      <c r="L266">
        <v>1</v>
      </c>
      <c r="M266" t="s">
        <v>3611</v>
      </c>
    </row>
    <row r="267" spans="8:13" x14ac:dyDescent="0.25">
      <c r="H267">
        <v>1</v>
      </c>
      <c r="I267">
        <v>1</v>
      </c>
      <c r="J267">
        <v>1</v>
      </c>
      <c r="K267" s="30">
        <f>Table50[[#This Row],[HH had no food due to lack of resources]]+Table50[[#This Row],[HH member went to sleep without food]]+Table50[[#This Row],[HH had no food day and night]]</f>
        <v>3</v>
      </c>
      <c r="L267">
        <v>1</v>
      </c>
      <c r="M267" t="s">
        <v>3611</v>
      </c>
    </row>
    <row r="268" spans="8:13" x14ac:dyDescent="0.25">
      <c r="H268">
        <v>1</v>
      </c>
      <c r="I268">
        <v>1</v>
      </c>
      <c r="J268">
        <v>2</v>
      </c>
      <c r="K268" s="30">
        <f>Table50[[#This Row],[HH had no food due to lack of resources]]+Table50[[#This Row],[HH member went to sleep without food]]+Table50[[#This Row],[HH had no food day and night]]</f>
        <v>4</v>
      </c>
      <c r="L268">
        <v>2</v>
      </c>
      <c r="M268" t="s">
        <v>3612</v>
      </c>
    </row>
    <row r="269" spans="8:13" x14ac:dyDescent="0.25">
      <c r="H269">
        <v>1</v>
      </c>
      <c r="I269">
        <v>1</v>
      </c>
      <c r="J269">
        <v>1</v>
      </c>
      <c r="K269" s="30">
        <f>Table50[[#This Row],[HH had no food due to lack of resources]]+Table50[[#This Row],[HH member went to sleep without food]]+Table50[[#This Row],[HH had no food day and night]]</f>
        <v>3</v>
      </c>
      <c r="L269">
        <v>1</v>
      </c>
      <c r="M269" t="s">
        <v>3611</v>
      </c>
    </row>
    <row r="270" spans="8:13" x14ac:dyDescent="0.25">
      <c r="H270">
        <v>1</v>
      </c>
      <c r="I270">
        <v>1</v>
      </c>
      <c r="J270">
        <v>1</v>
      </c>
      <c r="K270" s="30">
        <f>Table50[[#This Row],[HH had no food due to lack of resources]]+Table50[[#This Row],[HH member went to sleep without food]]+Table50[[#This Row],[HH had no food day and night]]</f>
        <v>3</v>
      </c>
      <c r="L270">
        <v>1</v>
      </c>
      <c r="M270" t="s">
        <v>3611</v>
      </c>
    </row>
    <row r="271" spans="8:13" x14ac:dyDescent="0.25">
      <c r="H271">
        <v>1</v>
      </c>
      <c r="I271">
        <v>1</v>
      </c>
      <c r="J271">
        <v>1</v>
      </c>
      <c r="K271" s="30">
        <f>Table50[[#This Row],[HH had no food due to lack of resources]]+Table50[[#This Row],[HH member went to sleep without food]]+Table50[[#This Row],[HH had no food day and night]]</f>
        <v>3</v>
      </c>
      <c r="L271">
        <v>1</v>
      </c>
      <c r="M271" t="s">
        <v>3611</v>
      </c>
    </row>
    <row r="272" spans="8:13" x14ac:dyDescent="0.25">
      <c r="H272">
        <v>1</v>
      </c>
      <c r="I272">
        <v>1</v>
      </c>
      <c r="J272">
        <v>1</v>
      </c>
      <c r="K272" s="30">
        <f>Table50[[#This Row],[HH had no food due to lack of resources]]+Table50[[#This Row],[HH member went to sleep without food]]+Table50[[#This Row],[HH had no food day and night]]</f>
        <v>3</v>
      </c>
      <c r="L272">
        <v>1</v>
      </c>
      <c r="M272" t="s">
        <v>3611</v>
      </c>
    </row>
    <row r="273" spans="8:13" x14ac:dyDescent="0.25">
      <c r="H273">
        <v>1</v>
      </c>
      <c r="I273">
        <v>1</v>
      </c>
      <c r="J273">
        <v>1</v>
      </c>
      <c r="K273" s="30">
        <f>Table50[[#This Row],[HH had no food due to lack of resources]]+Table50[[#This Row],[HH member went to sleep without food]]+Table50[[#This Row],[HH had no food day and night]]</f>
        <v>3</v>
      </c>
      <c r="L273">
        <v>1</v>
      </c>
      <c r="M273" t="s">
        <v>3611</v>
      </c>
    </row>
    <row r="274" spans="8:13" x14ac:dyDescent="0.25">
      <c r="H274">
        <v>1</v>
      </c>
      <c r="I274">
        <v>1</v>
      </c>
      <c r="J274">
        <v>1</v>
      </c>
      <c r="K274" s="30">
        <f>Table50[[#This Row],[HH had no food due to lack of resources]]+Table50[[#This Row],[HH member went to sleep without food]]+Table50[[#This Row],[HH had no food day and night]]</f>
        <v>3</v>
      </c>
      <c r="L274">
        <v>1</v>
      </c>
      <c r="M274" t="s">
        <v>3611</v>
      </c>
    </row>
    <row r="275" spans="8:13" x14ac:dyDescent="0.25">
      <c r="H275">
        <v>1</v>
      </c>
      <c r="I275">
        <v>1</v>
      </c>
      <c r="J275">
        <v>1</v>
      </c>
      <c r="K275" s="30">
        <f>Table50[[#This Row],[HH had no food due to lack of resources]]+Table50[[#This Row],[HH member went to sleep without food]]+Table50[[#This Row],[HH had no food day and night]]</f>
        <v>3</v>
      </c>
      <c r="L275">
        <v>1</v>
      </c>
      <c r="M275" t="s">
        <v>3611</v>
      </c>
    </row>
    <row r="276" spans="8:13" x14ac:dyDescent="0.25">
      <c r="H276">
        <v>1</v>
      </c>
      <c r="I276">
        <v>1</v>
      </c>
      <c r="J276">
        <v>1</v>
      </c>
      <c r="K276" s="30">
        <f>Table50[[#This Row],[HH had no food due to lack of resources]]+Table50[[#This Row],[HH member went to sleep without food]]+Table50[[#This Row],[HH had no food day and night]]</f>
        <v>3</v>
      </c>
      <c r="L276">
        <v>1</v>
      </c>
      <c r="M276" t="s">
        <v>3611</v>
      </c>
    </row>
    <row r="277" spans="8:13" x14ac:dyDescent="0.25">
      <c r="H277">
        <v>1</v>
      </c>
      <c r="I277">
        <v>2</v>
      </c>
      <c r="J277">
        <v>1</v>
      </c>
      <c r="K277" s="30">
        <f>Table50[[#This Row],[HH had no food due to lack of resources]]+Table50[[#This Row],[HH member went to sleep without food]]+Table50[[#This Row],[HH had no food day and night]]</f>
        <v>4</v>
      </c>
      <c r="L277">
        <v>2</v>
      </c>
      <c r="M277" t="s">
        <v>3612</v>
      </c>
    </row>
    <row r="278" spans="8:13" x14ac:dyDescent="0.25">
      <c r="H278">
        <v>1</v>
      </c>
      <c r="I278">
        <v>1</v>
      </c>
      <c r="J278">
        <v>1</v>
      </c>
      <c r="K278" s="30">
        <f>Table50[[#This Row],[HH had no food due to lack of resources]]+Table50[[#This Row],[HH member went to sleep without food]]+Table50[[#This Row],[HH had no food day and night]]</f>
        <v>3</v>
      </c>
      <c r="L278">
        <v>1</v>
      </c>
      <c r="M278" t="s">
        <v>3611</v>
      </c>
    </row>
    <row r="279" spans="8:13" x14ac:dyDescent="0.25">
      <c r="H279">
        <v>1</v>
      </c>
      <c r="I279">
        <v>1</v>
      </c>
      <c r="J279">
        <v>1</v>
      </c>
      <c r="K279" s="30">
        <f>Table50[[#This Row],[HH had no food due to lack of resources]]+Table50[[#This Row],[HH member went to sleep without food]]+Table50[[#This Row],[HH had no food day and night]]</f>
        <v>3</v>
      </c>
      <c r="L279">
        <v>1</v>
      </c>
      <c r="M279" t="s">
        <v>3611</v>
      </c>
    </row>
    <row r="280" spans="8:13" x14ac:dyDescent="0.25">
      <c r="H280">
        <v>1</v>
      </c>
      <c r="I280">
        <v>1</v>
      </c>
      <c r="J280">
        <v>1</v>
      </c>
      <c r="K280" s="30">
        <f>Table50[[#This Row],[HH had no food due to lack of resources]]+Table50[[#This Row],[HH member went to sleep without food]]+Table50[[#This Row],[HH had no food day and night]]</f>
        <v>3</v>
      </c>
      <c r="L280">
        <v>1</v>
      </c>
      <c r="M280" t="s">
        <v>3611</v>
      </c>
    </row>
    <row r="281" spans="8:13" x14ac:dyDescent="0.25">
      <c r="H281">
        <v>1</v>
      </c>
      <c r="I281">
        <v>1</v>
      </c>
      <c r="J281">
        <v>1</v>
      </c>
      <c r="K281" s="30">
        <f>Table50[[#This Row],[HH had no food due to lack of resources]]+Table50[[#This Row],[HH member went to sleep without food]]+Table50[[#This Row],[HH had no food day and night]]</f>
        <v>3</v>
      </c>
      <c r="L281">
        <v>1</v>
      </c>
      <c r="M281" t="s">
        <v>3611</v>
      </c>
    </row>
    <row r="282" spans="8:13" x14ac:dyDescent="0.25">
      <c r="H282">
        <v>1</v>
      </c>
      <c r="I282">
        <v>1</v>
      </c>
      <c r="J282">
        <v>1</v>
      </c>
      <c r="K282" s="30">
        <f>Table50[[#This Row],[HH had no food due to lack of resources]]+Table50[[#This Row],[HH member went to sleep without food]]+Table50[[#This Row],[HH had no food day and night]]</f>
        <v>3</v>
      </c>
      <c r="L282">
        <v>1</v>
      </c>
      <c r="M282" t="s">
        <v>3611</v>
      </c>
    </row>
    <row r="283" spans="8:13" x14ac:dyDescent="0.25">
      <c r="H283">
        <v>1</v>
      </c>
      <c r="I283">
        <v>1</v>
      </c>
      <c r="J283">
        <v>1</v>
      </c>
      <c r="K283" s="30">
        <f>Table50[[#This Row],[HH had no food due to lack of resources]]+Table50[[#This Row],[HH member went to sleep without food]]+Table50[[#This Row],[HH had no food day and night]]</f>
        <v>3</v>
      </c>
      <c r="L283">
        <v>1</v>
      </c>
      <c r="M283" t="s">
        <v>3611</v>
      </c>
    </row>
    <row r="284" spans="8:13" x14ac:dyDescent="0.25">
      <c r="H284">
        <v>1</v>
      </c>
      <c r="I284">
        <v>1</v>
      </c>
      <c r="J284">
        <v>1</v>
      </c>
      <c r="K284" s="30">
        <f>Table50[[#This Row],[HH had no food due to lack of resources]]+Table50[[#This Row],[HH member went to sleep without food]]+Table50[[#This Row],[HH had no food day and night]]</f>
        <v>3</v>
      </c>
      <c r="L284">
        <v>1</v>
      </c>
      <c r="M284" t="s">
        <v>3611</v>
      </c>
    </row>
    <row r="285" spans="8:13" x14ac:dyDescent="0.25">
      <c r="H285">
        <v>1</v>
      </c>
      <c r="I285">
        <v>1</v>
      </c>
      <c r="J285">
        <v>1</v>
      </c>
      <c r="K285" s="30">
        <f>Table50[[#This Row],[HH had no food due to lack of resources]]+Table50[[#This Row],[HH member went to sleep without food]]+Table50[[#This Row],[HH had no food day and night]]</f>
        <v>3</v>
      </c>
      <c r="L285">
        <v>1</v>
      </c>
      <c r="M285" t="s">
        <v>3611</v>
      </c>
    </row>
    <row r="286" spans="8:13" x14ac:dyDescent="0.25">
      <c r="H286">
        <v>1</v>
      </c>
      <c r="I286">
        <v>1</v>
      </c>
      <c r="J286">
        <v>0</v>
      </c>
      <c r="K286" s="30">
        <f>Table50[[#This Row],[HH had no food due to lack of resources]]+Table50[[#This Row],[HH member went to sleep without food]]+Table50[[#This Row],[HH had no food day and night]]</f>
        <v>2</v>
      </c>
      <c r="L286">
        <v>1</v>
      </c>
      <c r="M286" t="s">
        <v>3611</v>
      </c>
    </row>
    <row r="287" spans="8:13" x14ac:dyDescent="0.25">
      <c r="H287">
        <v>1</v>
      </c>
      <c r="I287">
        <v>1</v>
      </c>
      <c r="J287">
        <v>0</v>
      </c>
      <c r="K287" s="30">
        <f>Table50[[#This Row],[HH had no food due to lack of resources]]+Table50[[#This Row],[HH member went to sleep without food]]+Table50[[#This Row],[HH had no food day and night]]</f>
        <v>2</v>
      </c>
      <c r="L287">
        <v>1</v>
      </c>
      <c r="M287" t="s">
        <v>3611</v>
      </c>
    </row>
    <row r="288" spans="8:13" x14ac:dyDescent="0.25">
      <c r="H288">
        <v>1</v>
      </c>
      <c r="I288">
        <v>1</v>
      </c>
      <c r="J288">
        <v>0</v>
      </c>
      <c r="K288" s="30">
        <f>Table50[[#This Row],[HH had no food due to lack of resources]]+Table50[[#This Row],[HH member went to sleep without food]]+Table50[[#This Row],[HH had no food day and night]]</f>
        <v>2</v>
      </c>
      <c r="L288">
        <v>1</v>
      </c>
      <c r="M288" t="s">
        <v>3611</v>
      </c>
    </row>
    <row r="289" spans="8:13" x14ac:dyDescent="0.25">
      <c r="H289">
        <v>1</v>
      </c>
      <c r="I289">
        <v>0</v>
      </c>
      <c r="J289">
        <v>0</v>
      </c>
      <c r="K289" s="30">
        <f>Table50[[#This Row],[HH had no food due to lack of resources]]+Table50[[#This Row],[HH member went to sleep without food]]+Table50[[#This Row],[HH had no food day and night]]</f>
        <v>1</v>
      </c>
      <c r="L289">
        <v>0</v>
      </c>
      <c r="M289" t="s">
        <v>3610</v>
      </c>
    </row>
    <row r="290" spans="8:13" x14ac:dyDescent="0.25">
      <c r="H290">
        <v>1</v>
      </c>
      <c r="I290">
        <v>1</v>
      </c>
      <c r="J290">
        <v>0</v>
      </c>
      <c r="K290" s="30">
        <f>Table50[[#This Row],[HH had no food due to lack of resources]]+Table50[[#This Row],[HH member went to sleep without food]]+Table50[[#This Row],[HH had no food day and night]]</f>
        <v>2</v>
      </c>
      <c r="L290">
        <v>1</v>
      </c>
      <c r="M290" t="s">
        <v>3611</v>
      </c>
    </row>
    <row r="291" spans="8:13" x14ac:dyDescent="0.25">
      <c r="H291">
        <v>1</v>
      </c>
      <c r="I291">
        <v>1</v>
      </c>
      <c r="J291">
        <v>1</v>
      </c>
      <c r="K291" s="30">
        <f>Table50[[#This Row],[HH had no food due to lack of resources]]+Table50[[#This Row],[HH member went to sleep without food]]+Table50[[#This Row],[HH had no food day and night]]</f>
        <v>3</v>
      </c>
      <c r="L291">
        <v>1</v>
      </c>
      <c r="M291" t="s">
        <v>3611</v>
      </c>
    </row>
    <row r="292" spans="8:13" x14ac:dyDescent="0.25">
      <c r="H292">
        <v>1</v>
      </c>
      <c r="I292">
        <v>1</v>
      </c>
      <c r="J292">
        <v>0</v>
      </c>
      <c r="K292" s="30">
        <f>Table50[[#This Row],[HH had no food due to lack of resources]]+Table50[[#This Row],[HH member went to sleep without food]]+Table50[[#This Row],[HH had no food day and night]]</f>
        <v>2</v>
      </c>
      <c r="L292">
        <v>1</v>
      </c>
      <c r="M292" t="s">
        <v>3611</v>
      </c>
    </row>
    <row r="293" spans="8:13" x14ac:dyDescent="0.25">
      <c r="H293">
        <v>1</v>
      </c>
      <c r="I293">
        <v>1</v>
      </c>
      <c r="J293">
        <v>0</v>
      </c>
      <c r="K293" s="30">
        <f>Table50[[#This Row],[HH had no food due to lack of resources]]+Table50[[#This Row],[HH member went to sleep without food]]+Table50[[#This Row],[HH had no food day and night]]</f>
        <v>2</v>
      </c>
      <c r="L293">
        <v>1</v>
      </c>
      <c r="M293" t="s">
        <v>3611</v>
      </c>
    </row>
    <row r="294" spans="8:13" x14ac:dyDescent="0.25">
      <c r="H294">
        <v>1</v>
      </c>
      <c r="I294">
        <v>1</v>
      </c>
      <c r="J294">
        <v>0</v>
      </c>
      <c r="K294" s="30">
        <f>Table50[[#This Row],[HH had no food due to lack of resources]]+Table50[[#This Row],[HH member went to sleep without food]]+Table50[[#This Row],[HH had no food day and night]]</f>
        <v>2</v>
      </c>
      <c r="L294">
        <v>1</v>
      </c>
      <c r="M294" t="s">
        <v>3611</v>
      </c>
    </row>
    <row r="295" spans="8:13" x14ac:dyDescent="0.25">
      <c r="H295">
        <v>1</v>
      </c>
      <c r="I295">
        <v>1</v>
      </c>
      <c r="J295">
        <v>0</v>
      </c>
      <c r="K295" s="30">
        <f>Table50[[#This Row],[HH had no food due to lack of resources]]+Table50[[#This Row],[HH member went to sleep without food]]+Table50[[#This Row],[HH had no food day and night]]</f>
        <v>2</v>
      </c>
      <c r="L295">
        <v>1</v>
      </c>
      <c r="M295" t="s">
        <v>3611</v>
      </c>
    </row>
    <row r="296" spans="8:13" x14ac:dyDescent="0.25">
      <c r="H296">
        <v>1</v>
      </c>
      <c r="I296">
        <v>2</v>
      </c>
      <c r="J296">
        <v>1</v>
      </c>
      <c r="K296" s="30">
        <f>Table50[[#This Row],[HH had no food due to lack of resources]]+Table50[[#This Row],[HH member went to sleep without food]]+Table50[[#This Row],[HH had no food day and night]]</f>
        <v>4</v>
      </c>
      <c r="L296">
        <v>2</v>
      </c>
      <c r="M296" t="s">
        <v>3612</v>
      </c>
    </row>
    <row r="297" spans="8:13" x14ac:dyDescent="0.25">
      <c r="H297">
        <v>2</v>
      </c>
      <c r="I297">
        <v>1</v>
      </c>
      <c r="J297">
        <v>2</v>
      </c>
      <c r="K297" s="30">
        <f>Table50[[#This Row],[HH had no food due to lack of resources]]+Table50[[#This Row],[HH member went to sleep without food]]+Table50[[#This Row],[HH had no food day and night]]</f>
        <v>5</v>
      </c>
      <c r="L297">
        <v>2</v>
      </c>
      <c r="M297" t="s">
        <v>3612</v>
      </c>
    </row>
    <row r="298" spans="8:13" x14ac:dyDescent="0.25">
      <c r="H298">
        <v>1</v>
      </c>
      <c r="I298">
        <v>2</v>
      </c>
      <c r="J298">
        <v>2</v>
      </c>
      <c r="K298" s="30">
        <f>Table50[[#This Row],[HH had no food due to lack of resources]]+Table50[[#This Row],[HH member went to sleep without food]]+Table50[[#This Row],[HH had no food day and night]]</f>
        <v>5</v>
      </c>
      <c r="L298">
        <v>2</v>
      </c>
      <c r="M298" t="s">
        <v>3612</v>
      </c>
    </row>
    <row r="299" spans="8:13" x14ac:dyDescent="0.25">
      <c r="H299">
        <v>1</v>
      </c>
      <c r="I299">
        <v>1</v>
      </c>
      <c r="J299">
        <v>1</v>
      </c>
      <c r="K299" s="30">
        <f>Table50[[#This Row],[HH had no food due to lack of resources]]+Table50[[#This Row],[HH member went to sleep without food]]+Table50[[#This Row],[HH had no food day and night]]</f>
        <v>3</v>
      </c>
      <c r="L299">
        <v>1</v>
      </c>
      <c r="M299" t="s">
        <v>3611</v>
      </c>
    </row>
    <row r="300" spans="8:13" x14ac:dyDescent="0.25">
      <c r="H300">
        <v>1</v>
      </c>
      <c r="I300">
        <v>2</v>
      </c>
      <c r="J300">
        <v>2</v>
      </c>
      <c r="K300" s="30">
        <f>Table50[[#This Row],[HH had no food due to lack of resources]]+Table50[[#This Row],[HH member went to sleep without food]]+Table50[[#This Row],[HH had no food day and night]]</f>
        <v>5</v>
      </c>
      <c r="L300">
        <v>2</v>
      </c>
      <c r="M300" t="s">
        <v>3612</v>
      </c>
    </row>
    <row r="301" spans="8:13" x14ac:dyDescent="0.25">
      <c r="H301">
        <v>2</v>
      </c>
      <c r="I301">
        <v>2</v>
      </c>
      <c r="J301">
        <v>1</v>
      </c>
      <c r="K301" s="30">
        <f>Table50[[#This Row],[HH had no food due to lack of resources]]+Table50[[#This Row],[HH member went to sleep without food]]+Table50[[#This Row],[HH had no food day and night]]</f>
        <v>5</v>
      </c>
      <c r="L301">
        <v>2</v>
      </c>
      <c r="M301" t="s">
        <v>3612</v>
      </c>
    </row>
    <row r="302" spans="8:13" x14ac:dyDescent="0.25">
      <c r="H302">
        <v>1</v>
      </c>
      <c r="I302">
        <v>2</v>
      </c>
      <c r="J302">
        <v>1</v>
      </c>
      <c r="K302" s="30">
        <f>Table50[[#This Row],[HH had no food due to lack of resources]]+Table50[[#This Row],[HH member went to sleep without food]]+Table50[[#This Row],[HH had no food day and night]]</f>
        <v>4</v>
      </c>
      <c r="L302">
        <v>2</v>
      </c>
      <c r="M302" t="s">
        <v>3612</v>
      </c>
    </row>
    <row r="303" spans="8:13" x14ac:dyDescent="0.25">
      <c r="H303">
        <v>1</v>
      </c>
      <c r="I303">
        <v>2</v>
      </c>
      <c r="J303">
        <v>1</v>
      </c>
      <c r="K303" s="30">
        <f>Table50[[#This Row],[HH had no food due to lack of resources]]+Table50[[#This Row],[HH member went to sleep without food]]+Table50[[#This Row],[HH had no food day and night]]</f>
        <v>4</v>
      </c>
      <c r="L303">
        <v>2</v>
      </c>
      <c r="M303" t="s">
        <v>3612</v>
      </c>
    </row>
    <row r="304" spans="8:13" x14ac:dyDescent="0.25">
      <c r="H304">
        <v>1</v>
      </c>
      <c r="I304">
        <v>2</v>
      </c>
      <c r="J304">
        <v>1</v>
      </c>
      <c r="K304" s="30">
        <f>Table50[[#This Row],[HH had no food due to lack of resources]]+Table50[[#This Row],[HH member went to sleep without food]]+Table50[[#This Row],[HH had no food day and night]]</f>
        <v>4</v>
      </c>
      <c r="L304">
        <v>2</v>
      </c>
      <c r="M304" t="s">
        <v>3612</v>
      </c>
    </row>
    <row r="305" spans="8:13" x14ac:dyDescent="0.25">
      <c r="H305">
        <v>2</v>
      </c>
      <c r="I305">
        <v>1</v>
      </c>
      <c r="J305">
        <v>1</v>
      </c>
      <c r="K305" s="30">
        <f>Table50[[#This Row],[HH had no food due to lack of resources]]+Table50[[#This Row],[HH member went to sleep without food]]+Table50[[#This Row],[HH had no food day and night]]</f>
        <v>4</v>
      </c>
      <c r="L305">
        <v>2</v>
      </c>
      <c r="M305" t="s">
        <v>3612</v>
      </c>
    </row>
    <row r="306" spans="8:13" x14ac:dyDescent="0.25">
      <c r="H306">
        <v>1</v>
      </c>
      <c r="I306">
        <v>1</v>
      </c>
      <c r="J306">
        <v>2</v>
      </c>
      <c r="K306" s="30">
        <f>Table50[[#This Row],[HH had no food due to lack of resources]]+Table50[[#This Row],[HH member went to sleep without food]]+Table50[[#This Row],[HH had no food day and night]]</f>
        <v>4</v>
      </c>
      <c r="L306">
        <v>2</v>
      </c>
      <c r="M306" t="s">
        <v>3612</v>
      </c>
    </row>
    <row r="307" spans="8:13" x14ac:dyDescent="0.25">
      <c r="H307">
        <v>2</v>
      </c>
      <c r="I307">
        <v>1</v>
      </c>
      <c r="J307">
        <v>1</v>
      </c>
      <c r="K307" s="30">
        <f>Table50[[#This Row],[HH had no food due to lack of resources]]+Table50[[#This Row],[HH member went to sleep without food]]+Table50[[#This Row],[HH had no food day and night]]</f>
        <v>4</v>
      </c>
      <c r="L307">
        <v>2</v>
      </c>
      <c r="M307" t="s">
        <v>3612</v>
      </c>
    </row>
  </sheetData>
  <pageMargins left="0.7" right="0.7" top="0.75" bottom="0.75" header="0.3" footer="0.3"/>
  <pageSetup orientation="portrait" horizontalDpi="1200" verticalDpi="1200" r:id="rId1"/>
  <drawing r:id="rId2"/>
  <tableParts count="9">
    <tablePart r:id="rId3"/>
    <tablePart r:id="rId4"/>
    <tablePart r:id="rId5"/>
    <tablePart r:id="rId6"/>
    <tablePart r:id="rId7"/>
    <tablePart r:id="rId8"/>
    <tablePart r:id="rId9"/>
    <tablePart r:id="rId10"/>
    <tablePart r:id="rId1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303"/>
  <sheetViews>
    <sheetView workbookViewId="0">
      <selection activeCell="E38" sqref="E38"/>
    </sheetView>
  </sheetViews>
  <sheetFormatPr defaultRowHeight="15" x14ac:dyDescent="0.25"/>
  <cols>
    <col min="1" max="1" width="11" customWidth="1"/>
    <col min="2" max="2" width="17" customWidth="1"/>
    <col min="3" max="3" width="12.42578125" customWidth="1"/>
    <col min="4" max="4" width="16.7109375" customWidth="1"/>
    <col min="5" max="5" width="8.28515625" customWidth="1"/>
    <col min="7" max="9" width="6.7109375" customWidth="1"/>
    <col min="10" max="12" width="7.85546875" customWidth="1"/>
    <col min="13" max="15" width="8.7109375" customWidth="1"/>
    <col min="16" max="18" width="8" customWidth="1"/>
    <col min="19" max="21" width="8.7109375" customWidth="1"/>
    <col min="22" max="22" width="8.85546875" customWidth="1"/>
  </cols>
  <sheetData>
    <row r="1" spans="1:27" x14ac:dyDescent="0.25">
      <c r="I1">
        <v>7</v>
      </c>
      <c r="L1">
        <v>7</v>
      </c>
      <c r="O1">
        <v>14</v>
      </c>
      <c r="R1">
        <v>14</v>
      </c>
      <c r="U1">
        <v>28</v>
      </c>
      <c r="X1">
        <v>28</v>
      </c>
      <c r="Z1">
        <f>I1+L1+O1+R1+U1+X1</f>
        <v>98</v>
      </c>
    </row>
    <row r="2" spans="1:27" x14ac:dyDescent="0.25">
      <c r="G2" s="1" t="s">
        <v>3624</v>
      </c>
      <c r="H2" s="1"/>
      <c r="I2" s="1"/>
    </row>
    <row r="3" spans="1:27" x14ac:dyDescent="0.25">
      <c r="B3" t="s">
        <v>3631</v>
      </c>
      <c r="C3" t="s">
        <v>3632</v>
      </c>
      <c r="G3" s="33" t="s">
        <v>3625</v>
      </c>
      <c r="H3" s="34" t="s">
        <v>3634</v>
      </c>
      <c r="I3" s="32" t="s">
        <v>3633</v>
      </c>
      <c r="J3" s="33" t="s">
        <v>3637</v>
      </c>
      <c r="K3" s="34" t="s">
        <v>3635</v>
      </c>
      <c r="L3" s="32" t="s">
        <v>3636</v>
      </c>
      <c r="M3" s="33" t="s">
        <v>3627</v>
      </c>
      <c r="N3" s="34" t="s">
        <v>3639</v>
      </c>
      <c r="O3" s="32" t="s">
        <v>3640</v>
      </c>
      <c r="P3" s="33" t="s">
        <v>3638</v>
      </c>
      <c r="Q3" s="34" t="s">
        <v>3641</v>
      </c>
      <c r="R3" s="32" t="s">
        <v>3642</v>
      </c>
      <c r="S3" s="33" t="s">
        <v>3629</v>
      </c>
      <c r="T3" s="34" t="s">
        <v>3643</v>
      </c>
      <c r="U3" s="32" t="s">
        <v>3644</v>
      </c>
      <c r="V3" s="33" t="s">
        <v>3630</v>
      </c>
      <c r="W3" s="34" t="s">
        <v>3645</v>
      </c>
      <c r="X3" s="32" t="s">
        <v>3646</v>
      </c>
      <c r="Y3" s="33" t="s">
        <v>3647</v>
      </c>
      <c r="Z3" s="33" t="s">
        <v>3648</v>
      </c>
      <c r="AA3" s="33" t="s">
        <v>3652</v>
      </c>
    </row>
    <row r="4" spans="1:27" x14ac:dyDescent="0.25">
      <c r="A4">
        <v>1</v>
      </c>
      <c r="B4" t="s">
        <v>3625</v>
      </c>
      <c r="C4">
        <v>1</v>
      </c>
      <c r="G4" t="s">
        <v>175</v>
      </c>
      <c r="H4" s="31">
        <v>1</v>
      </c>
      <c r="I4" s="35">
        <f>Table58[[#This Row],[Rely on less preferred and less expensive food]]*Table58[[#This Row],[Severity score]]</f>
        <v>2</v>
      </c>
      <c r="J4" t="s">
        <v>186</v>
      </c>
      <c r="K4" s="31">
        <v>1</v>
      </c>
      <c r="L4" s="35">
        <f>Table58[[#This Row],[ Limit portion size at meals]]*Table58[[#This Row],[Severity score2]]</f>
        <v>3</v>
      </c>
      <c r="M4" t="s">
        <v>175</v>
      </c>
      <c r="N4" s="31">
        <v>2</v>
      </c>
      <c r="O4" s="35">
        <f>Table58[[#This Row],[Restrict consumption by adults in order for small children to]]*Table58[[#This Row],[Severity score22]]</f>
        <v>4</v>
      </c>
      <c r="P4" t="s">
        <v>186</v>
      </c>
      <c r="Q4" s="31">
        <v>2</v>
      </c>
      <c r="R4" s="35">
        <f>Table58[[#This Row],[ Reduce number of meals eaten in a day]]*Table58[[#This Row],[Severity score222]]</f>
        <v>6</v>
      </c>
      <c r="S4" t="s">
        <v>187</v>
      </c>
      <c r="T4" s="31">
        <v>4</v>
      </c>
      <c r="U4" s="35">
        <f>Table58[[#This Row],[Skip entire days without eating]]*Table58[[#This Row],[Severity score2222]]</f>
        <v>16</v>
      </c>
      <c r="V4" t="s">
        <v>179</v>
      </c>
      <c r="W4" s="31">
        <v>4</v>
      </c>
      <c r="X4" s="35">
        <f>Table58[[#This Row],[Collect any unusual amounts of types of wild foods for this]]*Table58[[#This Row],[Severity score2223]]</f>
        <v>4</v>
      </c>
      <c r="Y4" s="30">
        <f>Table58[[#This Row],[Weighted]]+Table58[[#This Row],[Weighted2]]+Table58[[#This Row],[Weighted22]]+Table58[[#This Row],[Weighted223]]+Table58[[#This Row],[Weighted2233]]+Table58[[#This Row],[Weighted2234]]</f>
        <v>35</v>
      </c>
      <c r="Z4" t="s">
        <v>3649</v>
      </c>
      <c r="AA4">
        <v>2</v>
      </c>
    </row>
    <row r="5" spans="1:27" x14ac:dyDescent="0.25">
      <c r="A5">
        <v>2</v>
      </c>
      <c r="B5" t="s">
        <v>3626</v>
      </c>
      <c r="C5">
        <v>1</v>
      </c>
      <c r="G5" t="s">
        <v>186</v>
      </c>
      <c r="H5" s="31">
        <v>1</v>
      </c>
      <c r="I5" s="35">
        <f>Table58[[#This Row],[Rely on less preferred and less expensive food]]*Table58[[#This Row],[Severity score]]</f>
        <v>3</v>
      </c>
      <c r="J5" t="s">
        <v>187</v>
      </c>
      <c r="K5" s="31">
        <v>1</v>
      </c>
      <c r="L5" s="35">
        <f>Table58[[#This Row],[ Limit portion size at meals]]*Table58[[#This Row],[Severity score2]]</f>
        <v>4</v>
      </c>
      <c r="M5" t="s">
        <v>186</v>
      </c>
      <c r="N5" s="31">
        <v>2</v>
      </c>
      <c r="O5" s="35">
        <f>Table58[[#This Row],[Restrict consumption by adults in order for small children to]]*Table58[[#This Row],[Severity score22]]</f>
        <v>6</v>
      </c>
      <c r="P5" t="s">
        <v>187</v>
      </c>
      <c r="Q5" s="31">
        <v>2</v>
      </c>
      <c r="R5" s="35">
        <f>Table58[[#This Row],[ Reduce number of meals eaten in a day]]*Table58[[#This Row],[Severity score222]]</f>
        <v>8</v>
      </c>
      <c r="S5" t="s">
        <v>186</v>
      </c>
      <c r="T5" s="31">
        <v>4</v>
      </c>
      <c r="U5" s="35">
        <f>Table58[[#This Row],[Skip entire days without eating]]*Table58[[#This Row],[Severity score2222]]</f>
        <v>12</v>
      </c>
      <c r="V5" t="s">
        <v>186</v>
      </c>
      <c r="W5" s="31">
        <v>4</v>
      </c>
      <c r="X5" s="35">
        <f>Table58[[#This Row],[Collect any unusual amounts of types of wild foods for this]]*Table58[[#This Row],[Severity score2223]]</f>
        <v>12</v>
      </c>
      <c r="Y5" s="30">
        <f>Table58[[#This Row],[Weighted]]+Table58[[#This Row],[Weighted2]]+Table58[[#This Row],[Weighted22]]+Table58[[#This Row],[Weighted223]]+Table58[[#This Row],[Weighted2233]]+Table58[[#This Row],[Weighted2234]]</f>
        <v>45</v>
      </c>
      <c r="Z5" t="s">
        <v>3650</v>
      </c>
      <c r="AA5">
        <v>3</v>
      </c>
    </row>
    <row r="6" spans="1:27" x14ac:dyDescent="0.25">
      <c r="A6">
        <v>3</v>
      </c>
      <c r="B6" t="s">
        <v>3627</v>
      </c>
      <c r="C6">
        <v>2</v>
      </c>
      <c r="G6" t="s">
        <v>186</v>
      </c>
      <c r="H6" s="31">
        <v>1</v>
      </c>
      <c r="I6" s="35">
        <f>Table58[[#This Row],[Rely on less preferred and less expensive food]]*Table58[[#This Row],[Severity score]]</f>
        <v>3</v>
      </c>
      <c r="J6" t="s">
        <v>186</v>
      </c>
      <c r="K6" s="31">
        <v>1</v>
      </c>
      <c r="L6" s="35">
        <f>Table58[[#This Row],[ Limit portion size at meals]]*Table58[[#This Row],[Severity score2]]</f>
        <v>3</v>
      </c>
      <c r="M6" t="s">
        <v>187</v>
      </c>
      <c r="N6" s="31">
        <v>2</v>
      </c>
      <c r="O6" s="35">
        <f>Table58[[#This Row],[Restrict consumption by adults in order for small children to]]*Table58[[#This Row],[Severity score22]]</f>
        <v>8</v>
      </c>
      <c r="P6" t="s">
        <v>187</v>
      </c>
      <c r="Q6" s="31">
        <v>2</v>
      </c>
      <c r="R6" s="35">
        <f>Table58[[#This Row],[ Reduce number of meals eaten in a day]]*Table58[[#This Row],[Severity score222]]</f>
        <v>8</v>
      </c>
      <c r="S6" t="s">
        <v>186</v>
      </c>
      <c r="T6" s="31">
        <v>4</v>
      </c>
      <c r="U6" s="35">
        <f>Table58[[#This Row],[Skip entire days without eating]]*Table58[[#This Row],[Severity score2222]]</f>
        <v>12</v>
      </c>
      <c r="V6" t="s">
        <v>179</v>
      </c>
      <c r="W6" s="31">
        <v>4</v>
      </c>
      <c r="X6" s="35">
        <f>Table58[[#This Row],[Collect any unusual amounts of types of wild foods for this]]*Table58[[#This Row],[Severity score2223]]</f>
        <v>4</v>
      </c>
      <c r="Y6" s="30">
        <f>Table58[[#This Row],[Weighted]]+Table58[[#This Row],[Weighted2]]+Table58[[#This Row],[Weighted22]]+Table58[[#This Row],[Weighted223]]+Table58[[#This Row],[Weighted2233]]+Table58[[#This Row],[Weighted2234]]</f>
        <v>38</v>
      </c>
      <c r="Z6" t="s">
        <v>3649</v>
      </c>
      <c r="AA6">
        <v>2</v>
      </c>
    </row>
    <row r="7" spans="1:27" x14ac:dyDescent="0.25">
      <c r="A7">
        <v>4</v>
      </c>
      <c r="B7" t="s">
        <v>3628</v>
      </c>
      <c r="C7">
        <v>2</v>
      </c>
      <c r="G7" t="s">
        <v>187</v>
      </c>
      <c r="H7" s="31">
        <v>1</v>
      </c>
      <c r="I7" s="35">
        <f>Table58[[#This Row],[Rely on less preferred and less expensive food]]*Table58[[#This Row],[Severity score]]</f>
        <v>4</v>
      </c>
      <c r="J7" t="s">
        <v>175</v>
      </c>
      <c r="K7" s="31">
        <v>1</v>
      </c>
      <c r="L7" s="35">
        <f>Table58[[#This Row],[ Limit portion size at meals]]*Table58[[#This Row],[Severity score2]]</f>
        <v>2</v>
      </c>
      <c r="M7" t="s">
        <v>186</v>
      </c>
      <c r="N7" s="31">
        <v>2</v>
      </c>
      <c r="O7" s="35">
        <f>Table58[[#This Row],[Restrict consumption by adults in order for small children to]]*Table58[[#This Row],[Severity score22]]</f>
        <v>6</v>
      </c>
      <c r="P7" t="s">
        <v>187</v>
      </c>
      <c r="Q7" s="31">
        <v>2</v>
      </c>
      <c r="R7" s="35">
        <f>Table58[[#This Row],[ Reduce number of meals eaten in a day]]*Table58[[#This Row],[Severity score222]]</f>
        <v>8</v>
      </c>
      <c r="S7" t="s">
        <v>186</v>
      </c>
      <c r="T7" s="31">
        <v>4</v>
      </c>
      <c r="U7" s="35">
        <f>Table58[[#This Row],[Skip entire days without eating]]*Table58[[#This Row],[Severity score2222]]</f>
        <v>12</v>
      </c>
      <c r="V7" t="s">
        <v>179</v>
      </c>
      <c r="W7" s="31">
        <v>4</v>
      </c>
      <c r="X7" s="35">
        <f>Table58[[#This Row],[Collect any unusual amounts of types of wild foods for this]]*Table58[[#This Row],[Severity score2223]]</f>
        <v>4</v>
      </c>
      <c r="Y7" s="30">
        <f>Table58[[#This Row],[Weighted]]+Table58[[#This Row],[Weighted2]]+Table58[[#This Row],[Weighted22]]+Table58[[#This Row],[Weighted223]]+Table58[[#This Row],[Weighted2233]]+Table58[[#This Row],[Weighted2234]]</f>
        <v>36</v>
      </c>
      <c r="Z7" t="s">
        <v>3649</v>
      </c>
      <c r="AA7">
        <v>2</v>
      </c>
    </row>
    <row r="8" spans="1:27" x14ac:dyDescent="0.25">
      <c r="A8">
        <v>5</v>
      </c>
      <c r="B8" t="s">
        <v>3629</v>
      </c>
      <c r="C8">
        <v>4</v>
      </c>
      <c r="G8" t="s">
        <v>175</v>
      </c>
      <c r="H8" s="31">
        <v>1</v>
      </c>
      <c r="I8" s="35">
        <f>Table58[[#This Row],[Rely on less preferred and less expensive food]]*Table58[[#This Row],[Severity score]]</f>
        <v>2</v>
      </c>
      <c r="J8" t="s">
        <v>186</v>
      </c>
      <c r="K8" s="31">
        <v>1</v>
      </c>
      <c r="L8" s="35">
        <f>Table58[[#This Row],[ Limit portion size at meals]]*Table58[[#This Row],[Severity score2]]</f>
        <v>3</v>
      </c>
      <c r="M8" t="s">
        <v>187</v>
      </c>
      <c r="N8" s="31">
        <v>2</v>
      </c>
      <c r="O8" s="35">
        <f>Table58[[#This Row],[Restrict consumption by adults in order for small children to]]*Table58[[#This Row],[Severity score22]]</f>
        <v>8</v>
      </c>
      <c r="P8" t="s">
        <v>187</v>
      </c>
      <c r="Q8" s="31">
        <v>2</v>
      </c>
      <c r="R8" s="35">
        <f>Table58[[#This Row],[ Reduce number of meals eaten in a day]]*Table58[[#This Row],[Severity score222]]</f>
        <v>8</v>
      </c>
      <c r="S8" t="s">
        <v>175</v>
      </c>
      <c r="T8" s="31">
        <v>4</v>
      </c>
      <c r="U8" s="35">
        <f>Table58[[#This Row],[Skip entire days without eating]]*Table58[[#This Row],[Severity score2222]]</f>
        <v>8</v>
      </c>
      <c r="V8" t="s">
        <v>179</v>
      </c>
      <c r="W8" s="31">
        <v>4</v>
      </c>
      <c r="X8" s="35">
        <f>Table58[[#This Row],[Collect any unusual amounts of types of wild foods for this]]*Table58[[#This Row],[Severity score2223]]</f>
        <v>4</v>
      </c>
      <c r="Y8" s="30">
        <f>Table58[[#This Row],[Weighted]]+Table58[[#This Row],[Weighted2]]+Table58[[#This Row],[Weighted22]]+Table58[[#This Row],[Weighted223]]+Table58[[#This Row],[Weighted2233]]+Table58[[#This Row],[Weighted2234]]</f>
        <v>33</v>
      </c>
      <c r="Z8" t="s">
        <v>3649</v>
      </c>
      <c r="AA8">
        <v>2</v>
      </c>
    </row>
    <row r="9" spans="1:27" x14ac:dyDescent="0.25">
      <c r="A9">
        <v>6</v>
      </c>
      <c r="B9" t="s">
        <v>3630</v>
      </c>
      <c r="C9">
        <v>4</v>
      </c>
      <c r="G9" t="s">
        <v>186</v>
      </c>
      <c r="H9" s="31">
        <v>1</v>
      </c>
      <c r="I9" s="35">
        <f>Table58[[#This Row],[Rely on less preferred and less expensive food]]*Table58[[#This Row],[Severity score]]</f>
        <v>3</v>
      </c>
      <c r="J9" t="s">
        <v>175</v>
      </c>
      <c r="K9" s="31">
        <v>1</v>
      </c>
      <c r="L9" s="35">
        <f>Table58[[#This Row],[ Limit portion size at meals]]*Table58[[#This Row],[Severity score2]]</f>
        <v>2</v>
      </c>
      <c r="M9" t="s">
        <v>187</v>
      </c>
      <c r="N9" s="31">
        <v>2</v>
      </c>
      <c r="O9" s="35">
        <f>Table58[[#This Row],[Restrict consumption by adults in order for small children to]]*Table58[[#This Row],[Severity score22]]</f>
        <v>8</v>
      </c>
      <c r="P9" t="s">
        <v>188</v>
      </c>
      <c r="Q9" s="31">
        <v>2</v>
      </c>
      <c r="R9" s="35">
        <f>Table58[[#This Row],[ Reduce number of meals eaten in a day]]*Table58[[#This Row],[Severity score222]]</f>
        <v>10</v>
      </c>
      <c r="S9" t="s">
        <v>186</v>
      </c>
      <c r="T9" s="31">
        <v>4</v>
      </c>
      <c r="U9" s="35">
        <f>Table58[[#This Row],[Skip entire days without eating]]*Table58[[#This Row],[Severity score2222]]</f>
        <v>12</v>
      </c>
      <c r="V9" t="s">
        <v>179</v>
      </c>
      <c r="W9" s="31">
        <v>4</v>
      </c>
      <c r="X9" s="35">
        <f>Table58[[#This Row],[Collect any unusual amounts of types of wild foods for this]]*Table58[[#This Row],[Severity score2223]]</f>
        <v>4</v>
      </c>
      <c r="Y9" s="30">
        <f>Table58[[#This Row],[Weighted]]+Table58[[#This Row],[Weighted2]]+Table58[[#This Row],[Weighted22]]+Table58[[#This Row],[Weighted223]]+Table58[[#This Row],[Weighted2233]]+Table58[[#This Row],[Weighted2234]]</f>
        <v>39</v>
      </c>
      <c r="Z9" t="s">
        <v>3649</v>
      </c>
      <c r="AA9">
        <v>2</v>
      </c>
    </row>
    <row r="10" spans="1:27" x14ac:dyDescent="0.25">
      <c r="G10" t="s">
        <v>175</v>
      </c>
      <c r="H10" s="31">
        <v>1</v>
      </c>
      <c r="I10" s="35">
        <f>Table58[[#This Row],[Rely on less preferred and less expensive food]]*Table58[[#This Row],[Severity score]]</f>
        <v>2</v>
      </c>
      <c r="J10" t="s">
        <v>186</v>
      </c>
      <c r="K10" s="31">
        <v>1</v>
      </c>
      <c r="L10" s="35">
        <f>Table58[[#This Row],[ Limit portion size at meals]]*Table58[[#This Row],[Severity score2]]</f>
        <v>3</v>
      </c>
      <c r="M10" t="s">
        <v>187</v>
      </c>
      <c r="N10" s="31">
        <v>2</v>
      </c>
      <c r="O10" s="35">
        <f>Table58[[#This Row],[Restrict consumption by adults in order for small children to]]*Table58[[#This Row],[Severity score22]]</f>
        <v>8</v>
      </c>
      <c r="P10" t="s">
        <v>187</v>
      </c>
      <c r="Q10" s="31">
        <v>2</v>
      </c>
      <c r="R10" s="35">
        <f>Table58[[#This Row],[ Reduce number of meals eaten in a day]]*Table58[[#This Row],[Severity score222]]</f>
        <v>8</v>
      </c>
      <c r="S10" t="s">
        <v>179</v>
      </c>
      <c r="T10" s="31">
        <v>4</v>
      </c>
      <c r="U10" s="35">
        <f>Table58[[#This Row],[Skip entire days without eating]]*Table58[[#This Row],[Severity score2222]]</f>
        <v>4</v>
      </c>
      <c r="V10" t="s">
        <v>175</v>
      </c>
      <c r="W10" s="31">
        <v>4</v>
      </c>
      <c r="X10" s="35">
        <f>Table58[[#This Row],[Collect any unusual amounts of types of wild foods for this]]*Table58[[#This Row],[Severity score2223]]</f>
        <v>8</v>
      </c>
      <c r="Y10" s="30">
        <f>Table58[[#This Row],[Weighted]]+Table58[[#This Row],[Weighted2]]+Table58[[#This Row],[Weighted22]]+Table58[[#This Row],[Weighted223]]+Table58[[#This Row],[Weighted2233]]+Table58[[#This Row],[Weighted2234]]</f>
        <v>33</v>
      </c>
      <c r="Z10" t="s">
        <v>3649</v>
      </c>
      <c r="AA10">
        <v>2</v>
      </c>
    </row>
    <row r="11" spans="1:27" x14ac:dyDescent="0.25">
      <c r="G11" t="s">
        <v>186</v>
      </c>
      <c r="H11" s="31">
        <v>1</v>
      </c>
      <c r="I11" s="35">
        <f>Table58[[#This Row],[Rely on less preferred and less expensive food]]*Table58[[#This Row],[Severity score]]</f>
        <v>3</v>
      </c>
      <c r="J11" t="s">
        <v>175</v>
      </c>
      <c r="K11" s="31">
        <v>1</v>
      </c>
      <c r="L11" s="35">
        <f>Table58[[#This Row],[ Limit portion size at meals]]*Table58[[#This Row],[Severity score2]]</f>
        <v>2</v>
      </c>
      <c r="M11" t="s">
        <v>186</v>
      </c>
      <c r="N11" s="31">
        <v>2</v>
      </c>
      <c r="O11" s="35">
        <f>Table58[[#This Row],[Restrict consumption by adults in order for small children to]]*Table58[[#This Row],[Severity score22]]</f>
        <v>6</v>
      </c>
      <c r="P11" t="s">
        <v>187</v>
      </c>
      <c r="Q11" s="31">
        <v>2</v>
      </c>
      <c r="R11" s="35">
        <f>Table58[[#This Row],[ Reduce number of meals eaten in a day]]*Table58[[#This Row],[Severity score222]]</f>
        <v>8</v>
      </c>
      <c r="S11" t="s">
        <v>175</v>
      </c>
      <c r="T11" s="31">
        <v>4</v>
      </c>
      <c r="U11" s="35">
        <f>Table58[[#This Row],[Skip entire days without eating]]*Table58[[#This Row],[Severity score2222]]</f>
        <v>8</v>
      </c>
      <c r="V11" t="s">
        <v>179</v>
      </c>
      <c r="W11" s="31">
        <v>4</v>
      </c>
      <c r="X11" s="35">
        <f>Table58[[#This Row],[Collect any unusual amounts of types of wild foods for this]]*Table58[[#This Row],[Severity score2223]]</f>
        <v>4</v>
      </c>
      <c r="Y11" s="30">
        <f>Table58[[#This Row],[Weighted]]+Table58[[#This Row],[Weighted2]]+Table58[[#This Row],[Weighted22]]+Table58[[#This Row],[Weighted223]]+Table58[[#This Row],[Weighted2233]]+Table58[[#This Row],[Weighted2234]]</f>
        <v>31</v>
      </c>
      <c r="Z11" t="s">
        <v>3649</v>
      </c>
      <c r="AA11">
        <v>2</v>
      </c>
    </row>
    <row r="12" spans="1:27" x14ac:dyDescent="0.25">
      <c r="A12" s="1" t="s">
        <v>3653</v>
      </c>
      <c r="G12" t="s">
        <v>179</v>
      </c>
      <c r="H12" s="31">
        <v>1</v>
      </c>
      <c r="I12" s="35">
        <f>Table58[[#This Row],[Rely on less preferred and less expensive food]]*Table58[[#This Row],[Severity score]]</f>
        <v>1</v>
      </c>
      <c r="J12" t="s">
        <v>175</v>
      </c>
      <c r="K12" s="31">
        <v>1</v>
      </c>
      <c r="L12" s="35">
        <f>Table58[[#This Row],[ Limit portion size at meals]]*Table58[[#This Row],[Severity score2]]</f>
        <v>2</v>
      </c>
      <c r="M12" t="s">
        <v>186</v>
      </c>
      <c r="N12" s="31">
        <v>2</v>
      </c>
      <c r="O12" s="35">
        <f>Table58[[#This Row],[Restrict consumption by adults in order for small children to]]*Table58[[#This Row],[Severity score22]]</f>
        <v>6</v>
      </c>
      <c r="P12" t="s">
        <v>186</v>
      </c>
      <c r="Q12" s="31">
        <v>2</v>
      </c>
      <c r="R12" s="35">
        <f>Table58[[#This Row],[ Reduce number of meals eaten in a day]]*Table58[[#This Row],[Severity score222]]</f>
        <v>6</v>
      </c>
      <c r="S12" t="s">
        <v>179</v>
      </c>
      <c r="T12" s="31">
        <v>4</v>
      </c>
      <c r="U12" s="35">
        <f>Table58[[#This Row],[Skip entire days without eating]]*Table58[[#This Row],[Severity score2222]]</f>
        <v>4</v>
      </c>
      <c r="V12" t="s">
        <v>179</v>
      </c>
      <c r="W12" s="31">
        <v>4</v>
      </c>
      <c r="X12" s="35">
        <f>Table58[[#This Row],[Collect any unusual amounts of types of wild foods for this]]*Table58[[#This Row],[Severity score2223]]</f>
        <v>4</v>
      </c>
      <c r="Y12" s="30">
        <f>Table58[[#This Row],[Weighted]]+Table58[[#This Row],[Weighted2]]+Table58[[#This Row],[Weighted22]]+Table58[[#This Row],[Weighted223]]+Table58[[#This Row],[Weighted2233]]+Table58[[#This Row],[Weighted2234]]</f>
        <v>23</v>
      </c>
      <c r="Z12" t="s">
        <v>3649</v>
      </c>
      <c r="AA12">
        <v>2</v>
      </c>
    </row>
    <row r="13" spans="1:27" x14ac:dyDescent="0.25">
      <c r="A13" t="s">
        <v>3439</v>
      </c>
      <c r="B13" t="s">
        <v>3613</v>
      </c>
      <c r="C13" t="s">
        <v>3441</v>
      </c>
      <c r="D13" t="s">
        <v>3442</v>
      </c>
      <c r="E13" t="s">
        <v>3443</v>
      </c>
      <c r="G13" t="s">
        <v>186</v>
      </c>
      <c r="H13" s="31">
        <v>1</v>
      </c>
      <c r="I13" s="35">
        <f>Table58[[#This Row],[Rely on less preferred and less expensive food]]*Table58[[#This Row],[Severity score]]</f>
        <v>3</v>
      </c>
      <c r="J13" t="s">
        <v>175</v>
      </c>
      <c r="K13" s="31">
        <v>1</v>
      </c>
      <c r="L13" s="35">
        <f>Table58[[#This Row],[ Limit portion size at meals]]*Table58[[#This Row],[Severity score2]]</f>
        <v>2</v>
      </c>
      <c r="M13" t="s">
        <v>179</v>
      </c>
      <c r="N13" s="31">
        <v>2</v>
      </c>
      <c r="O13" s="35">
        <f>Table58[[#This Row],[Restrict consumption by adults in order for small children to]]*Table58[[#This Row],[Severity score22]]</f>
        <v>2</v>
      </c>
      <c r="P13" t="s">
        <v>186</v>
      </c>
      <c r="Q13" s="31">
        <v>2</v>
      </c>
      <c r="R13" s="35">
        <f>Table58[[#This Row],[ Reduce number of meals eaten in a day]]*Table58[[#This Row],[Severity score222]]</f>
        <v>6</v>
      </c>
      <c r="S13" t="s">
        <v>179</v>
      </c>
      <c r="T13" s="31">
        <v>4</v>
      </c>
      <c r="U13" s="35">
        <f>Table58[[#This Row],[Skip entire days without eating]]*Table58[[#This Row],[Severity score2222]]</f>
        <v>4</v>
      </c>
      <c r="V13" t="s">
        <v>179</v>
      </c>
      <c r="W13" s="31">
        <v>4</v>
      </c>
      <c r="X13" s="35">
        <f>Table58[[#This Row],[Collect any unusual amounts of types of wild foods for this]]*Table58[[#This Row],[Severity score2223]]</f>
        <v>4</v>
      </c>
      <c r="Y13" s="30">
        <f>Table58[[#This Row],[Weighted]]+Table58[[#This Row],[Weighted2]]+Table58[[#This Row],[Weighted22]]+Table58[[#This Row],[Weighted223]]+Table58[[#This Row],[Weighted2233]]+Table58[[#This Row],[Weighted2234]]</f>
        <v>21</v>
      </c>
      <c r="Z13" t="s">
        <v>3649</v>
      </c>
      <c r="AA13">
        <v>2</v>
      </c>
    </row>
    <row r="14" spans="1:27" x14ac:dyDescent="0.25">
      <c r="A14" t="s">
        <v>3437</v>
      </c>
      <c r="B14" t="s">
        <v>3654</v>
      </c>
      <c r="C14">
        <v>158</v>
      </c>
      <c r="D14">
        <v>52.7</v>
      </c>
      <c r="E14">
        <v>52.7</v>
      </c>
      <c r="G14" t="s">
        <v>175</v>
      </c>
      <c r="H14" s="31">
        <v>1</v>
      </c>
      <c r="I14" s="35">
        <f>Table58[[#This Row],[Rely on less preferred and less expensive food]]*Table58[[#This Row],[Severity score]]</f>
        <v>2</v>
      </c>
      <c r="J14" t="s">
        <v>186</v>
      </c>
      <c r="K14" s="31">
        <v>1</v>
      </c>
      <c r="L14" s="35">
        <f>Table58[[#This Row],[ Limit portion size at meals]]*Table58[[#This Row],[Severity score2]]</f>
        <v>3</v>
      </c>
      <c r="M14" t="s">
        <v>175</v>
      </c>
      <c r="N14" s="31">
        <v>2</v>
      </c>
      <c r="O14" s="35">
        <f>Table58[[#This Row],[Restrict consumption by adults in order for small children to]]*Table58[[#This Row],[Severity score22]]</f>
        <v>4</v>
      </c>
      <c r="P14" t="s">
        <v>186</v>
      </c>
      <c r="Q14" s="31">
        <v>2</v>
      </c>
      <c r="R14" s="35">
        <f>Table58[[#This Row],[ Reduce number of meals eaten in a day]]*Table58[[#This Row],[Severity score222]]</f>
        <v>6</v>
      </c>
      <c r="S14" t="s">
        <v>179</v>
      </c>
      <c r="T14" s="31">
        <v>4</v>
      </c>
      <c r="U14" s="35">
        <f>Table58[[#This Row],[Skip entire days without eating]]*Table58[[#This Row],[Severity score2222]]</f>
        <v>4</v>
      </c>
      <c r="V14" t="s">
        <v>179</v>
      </c>
      <c r="W14" s="31">
        <v>4</v>
      </c>
      <c r="X14" s="35">
        <f>Table58[[#This Row],[Collect any unusual amounts of types of wild foods for this]]*Table58[[#This Row],[Severity score2223]]</f>
        <v>4</v>
      </c>
      <c r="Y14" s="30">
        <f>Table58[[#This Row],[Weighted]]+Table58[[#This Row],[Weighted2]]+Table58[[#This Row],[Weighted22]]+Table58[[#This Row],[Weighted223]]+Table58[[#This Row],[Weighted2233]]+Table58[[#This Row],[Weighted2234]]</f>
        <v>23</v>
      </c>
      <c r="Z14" t="s">
        <v>3649</v>
      </c>
      <c r="AA14">
        <v>2</v>
      </c>
    </row>
    <row r="15" spans="1:27" x14ac:dyDescent="0.25">
      <c r="B15" t="s">
        <v>3611</v>
      </c>
      <c r="C15">
        <v>132</v>
      </c>
      <c r="D15">
        <v>44</v>
      </c>
      <c r="E15">
        <v>44</v>
      </c>
      <c r="G15" t="s">
        <v>186</v>
      </c>
      <c r="H15" s="31">
        <v>1</v>
      </c>
      <c r="I15" s="35">
        <f>Table58[[#This Row],[Rely on less preferred and less expensive food]]*Table58[[#This Row],[Severity score]]</f>
        <v>3</v>
      </c>
      <c r="J15" t="s">
        <v>187</v>
      </c>
      <c r="K15" s="31">
        <v>1</v>
      </c>
      <c r="L15" s="35">
        <f>Table58[[#This Row],[ Limit portion size at meals]]*Table58[[#This Row],[Severity score2]]</f>
        <v>4</v>
      </c>
      <c r="M15" t="s">
        <v>175</v>
      </c>
      <c r="N15" s="31">
        <v>2</v>
      </c>
      <c r="O15" s="35">
        <f>Table58[[#This Row],[Restrict consumption by adults in order for small children to]]*Table58[[#This Row],[Severity score22]]</f>
        <v>4</v>
      </c>
      <c r="P15" t="s">
        <v>186</v>
      </c>
      <c r="Q15" s="31">
        <v>2</v>
      </c>
      <c r="R15" s="35">
        <f>Table58[[#This Row],[ Reduce number of meals eaten in a day]]*Table58[[#This Row],[Severity score222]]</f>
        <v>6</v>
      </c>
      <c r="S15" t="s">
        <v>175</v>
      </c>
      <c r="T15" s="31">
        <v>4</v>
      </c>
      <c r="U15" s="35">
        <f>Table58[[#This Row],[Skip entire days without eating]]*Table58[[#This Row],[Severity score2222]]</f>
        <v>8</v>
      </c>
      <c r="V15" t="s">
        <v>179</v>
      </c>
      <c r="W15" s="31">
        <v>4</v>
      </c>
      <c r="X15" s="35">
        <f>Table58[[#This Row],[Collect any unusual amounts of types of wild foods for this]]*Table58[[#This Row],[Severity score2223]]</f>
        <v>4</v>
      </c>
      <c r="Y15" s="30">
        <f>Table58[[#This Row],[Weighted]]+Table58[[#This Row],[Weighted2]]+Table58[[#This Row],[Weighted22]]+Table58[[#This Row],[Weighted223]]+Table58[[#This Row],[Weighted2233]]+Table58[[#This Row],[Weighted2234]]</f>
        <v>29</v>
      </c>
      <c r="Z15" t="s">
        <v>3649</v>
      </c>
      <c r="AA15">
        <v>2</v>
      </c>
    </row>
    <row r="16" spans="1:27" x14ac:dyDescent="0.25">
      <c r="B16" t="s">
        <v>3655</v>
      </c>
      <c r="C16">
        <v>10</v>
      </c>
      <c r="D16">
        <v>3.3</v>
      </c>
      <c r="E16">
        <v>3.3</v>
      </c>
      <c r="G16" t="s">
        <v>175</v>
      </c>
      <c r="H16" s="31">
        <v>1</v>
      </c>
      <c r="I16" s="35">
        <f>Table58[[#This Row],[Rely on less preferred and less expensive food]]*Table58[[#This Row],[Severity score]]</f>
        <v>2</v>
      </c>
      <c r="J16" t="s">
        <v>179</v>
      </c>
      <c r="K16" s="31">
        <v>1</v>
      </c>
      <c r="L16" s="35">
        <f>Table58[[#This Row],[ Limit portion size at meals]]*Table58[[#This Row],[Severity score2]]</f>
        <v>1</v>
      </c>
      <c r="M16" t="s">
        <v>186</v>
      </c>
      <c r="N16" s="31">
        <v>2</v>
      </c>
      <c r="O16" s="35">
        <f>Table58[[#This Row],[Restrict consumption by adults in order for small children to]]*Table58[[#This Row],[Severity score22]]</f>
        <v>6</v>
      </c>
      <c r="P16" t="s">
        <v>187</v>
      </c>
      <c r="Q16" s="31">
        <v>2</v>
      </c>
      <c r="R16" s="35">
        <f>Table58[[#This Row],[ Reduce number of meals eaten in a day]]*Table58[[#This Row],[Severity score222]]</f>
        <v>8</v>
      </c>
      <c r="S16" t="s">
        <v>179</v>
      </c>
      <c r="T16" s="31">
        <v>4</v>
      </c>
      <c r="U16" s="35">
        <f>Table58[[#This Row],[Skip entire days without eating]]*Table58[[#This Row],[Severity score2222]]</f>
        <v>4</v>
      </c>
      <c r="V16" t="s">
        <v>186</v>
      </c>
      <c r="W16" s="31">
        <v>4</v>
      </c>
      <c r="X16" s="35">
        <f>Table58[[#This Row],[Collect any unusual amounts of types of wild foods for this]]*Table58[[#This Row],[Severity score2223]]</f>
        <v>12</v>
      </c>
      <c r="Y16" s="30">
        <f>Table58[[#This Row],[Weighted]]+Table58[[#This Row],[Weighted2]]+Table58[[#This Row],[Weighted22]]+Table58[[#This Row],[Weighted223]]+Table58[[#This Row],[Weighted2233]]+Table58[[#This Row],[Weighted2234]]</f>
        <v>33</v>
      </c>
      <c r="Z16" t="s">
        <v>3649</v>
      </c>
      <c r="AA16">
        <v>2</v>
      </c>
    </row>
    <row r="17" spans="2:27" x14ac:dyDescent="0.25">
      <c r="B17" t="s">
        <v>3444</v>
      </c>
      <c r="C17">
        <v>300</v>
      </c>
      <c r="D17">
        <v>100</v>
      </c>
      <c r="E17">
        <v>100</v>
      </c>
      <c r="G17" t="s">
        <v>175</v>
      </c>
      <c r="H17" s="31">
        <v>1</v>
      </c>
      <c r="I17" s="35">
        <f>Table58[[#This Row],[Rely on less preferred and less expensive food]]*Table58[[#This Row],[Severity score]]</f>
        <v>2</v>
      </c>
      <c r="J17" t="s">
        <v>175</v>
      </c>
      <c r="K17" s="31">
        <v>1</v>
      </c>
      <c r="L17" s="35">
        <f>Table58[[#This Row],[ Limit portion size at meals]]*Table58[[#This Row],[Severity score2]]</f>
        <v>2</v>
      </c>
      <c r="M17" t="s">
        <v>186</v>
      </c>
      <c r="N17" s="31">
        <v>2</v>
      </c>
      <c r="O17" s="35">
        <f>Table58[[#This Row],[Restrict consumption by adults in order for small children to]]*Table58[[#This Row],[Severity score22]]</f>
        <v>6</v>
      </c>
      <c r="P17" t="s">
        <v>175</v>
      </c>
      <c r="Q17" s="31">
        <v>2</v>
      </c>
      <c r="R17" s="35">
        <f>Table58[[#This Row],[ Reduce number of meals eaten in a day]]*Table58[[#This Row],[Severity score222]]</f>
        <v>4</v>
      </c>
      <c r="S17" t="s">
        <v>179</v>
      </c>
      <c r="T17" s="31">
        <v>4</v>
      </c>
      <c r="U17" s="35">
        <f>Table58[[#This Row],[Skip entire days without eating]]*Table58[[#This Row],[Severity score2222]]</f>
        <v>4</v>
      </c>
      <c r="V17" t="s">
        <v>175</v>
      </c>
      <c r="W17" s="31">
        <v>4</v>
      </c>
      <c r="X17" s="35">
        <f>Table58[[#This Row],[Collect any unusual amounts of types of wild foods for this]]*Table58[[#This Row],[Severity score2223]]</f>
        <v>8</v>
      </c>
      <c r="Y17" s="30">
        <f>Table58[[#This Row],[Weighted]]+Table58[[#This Row],[Weighted2]]+Table58[[#This Row],[Weighted22]]+Table58[[#This Row],[Weighted223]]+Table58[[#This Row],[Weighted2233]]+Table58[[#This Row],[Weighted2234]]</f>
        <v>26</v>
      </c>
      <c r="Z17" t="s">
        <v>3649</v>
      </c>
      <c r="AA17">
        <v>2</v>
      </c>
    </row>
    <row r="18" spans="2:27" x14ac:dyDescent="0.25">
      <c r="G18" t="s">
        <v>186</v>
      </c>
      <c r="H18" s="31">
        <v>1</v>
      </c>
      <c r="I18" s="35">
        <f>Table58[[#This Row],[Rely on less preferred and less expensive food]]*Table58[[#This Row],[Severity score]]</f>
        <v>3</v>
      </c>
      <c r="J18" t="s">
        <v>186</v>
      </c>
      <c r="K18" s="31">
        <v>1</v>
      </c>
      <c r="L18" s="35">
        <f>Table58[[#This Row],[ Limit portion size at meals]]*Table58[[#This Row],[Severity score2]]</f>
        <v>3</v>
      </c>
      <c r="M18" t="s">
        <v>179</v>
      </c>
      <c r="N18" s="31">
        <v>2</v>
      </c>
      <c r="O18" s="35">
        <f>Table58[[#This Row],[Restrict consumption by adults in order for small children to]]*Table58[[#This Row],[Severity score22]]</f>
        <v>2</v>
      </c>
      <c r="P18" t="s">
        <v>175</v>
      </c>
      <c r="Q18" s="31">
        <v>2</v>
      </c>
      <c r="R18" s="35">
        <f>Table58[[#This Row],[ Reduce number of meals eaten in a day]]*Table58[[#This Row],[Severity score222]]</f>
        <v>4</v>
      </c>
      <c r="S18" t="s">
        <v>179</v>
      </c>
      <c r="T18" s="31">
        <v>4</v>
      </c>
      <c r="U18" s="35">
        <f>Table58[[#This Row],[Skip entire days without eating]]*Table58[[#This Row],[Severity score2222]]</f>
        <v>4</v>
      </c>
      <c r="V18" t="s">
        <v>179</v>
      </c>
      <c r="W18" s="31">
        <v>4</v>
      </c>
      <c r="X18" s="35">
        <f>Table58[[#This Row],[Collect any unusual amounts of types of wild foods for this]]*Table58[[#This Row],[Severity score2223]]</f>
        <v>4</v>
      </c>
      <c r="Y18" s="30">
        <f>Table58[[#This Row],[Weighted]]+Table58[[#This Row],[Weighted2]]+Table58[[#This Row],[Weighted22]]+Table58[[#This Row],[Weighted223]]+Table58[[#This Row],[Weighted2233]]+Table58[[#This Row],[Weighted2234]]</f>
        <v>20</v>
      </c>
      <c r="Z18" t="s">
        <v>3649</v>
      </c>
      <c r="AA18">
        <v>2</v>
      </c>
    </row>
    <row r="19" spans="2:27" x14ac:dyDescent="0.25">
      <c r="G19" t="s">
        <v>188</v>
      </c>
      <c r="H19" s="31">
        <v>1</v>
      </c>
      <c r="I19" s="35">
        <f>Table58[[#This Row],[Rely on less preferred and less expensive food]]*Table58[[#This Row],[Severity score]]</f>
        <v>5</v>
      </c>
      <c r="J19" t="s">
        <v>186</v>
      </c>
      <c r="K19" s="31">
        <v>1</v>
      </c>
      <c r="L19" s="35">
        <f>Table58[[#This Row],[ Limit portion size at meals]]*Table58[[#This Row],[Severity score2]]</f>
        <v>3</v>
      </c>
      <c r="M19" t="s">
        <v>186</v>
      </c>
      <c r="N19" s="31">
        <v>2</v>
      </c>
      <c r="O19" s="35">
        <f>Table58[[#This Row],[Restrict consumption by adults in order for small children to]]*Table58[[#This Row],[Severity score22]]</f>
        <v>6</v>
      </c>
      <c r="P19" t="s">
        <v>188</v>
      </c>
      <c r="Q19" s="31">
        <v>2</v>
      </c>
      <c r="R19" s="35">
        <f>Table58[[#This Row],[ Reduce number of meals eaten in a day]]*Table58[[#This Row],[Severity score222]]</f>
        <v>10</v>
      </c>
      <c r="S19" t="s">
        <v>179</v>
      </c>
      <c r="T19" s="31">
        <v>4</v>
      </c>
      <c r="U19" s="35">
        <f>Table58[[#This Row],[Skip entire days without eating]]*Table58[[#This Row],[Severity score2222]]</f>
        <v>4</v>
      </c>
      <c r="V19" t="s">
        <v>175</v>
      </c>
      <c r="W19" s="31">
        <v>4</v>
      </c>
      <c r="X19" s="35">
        <f>Table58[[#This Row],[Collect any unusual amounts of types of wild foods for this]]*Table58[[#This Row],[Severity score2223]]</f>
        <v>8</v>
      </c>
      <c r="Y19" s="30">
        <f>Table58[[#This Row],[Weighted]]+Table58[[#This Row],[Weighted2]]+Table58[[#This Row],[Weighted22]]+Table58[[#This Row],[Weighted223]]+Table58[[#This Row],[Weighted2233]]+Table58[[#This Row],[Weighted2234]]</f>
        <v>36</v>
      </c>
      <c r="Z19" t="s">
        <v>3649</v>
      </c>
      <c r="AA19">
        <v>2</v>
      </c>
    </row>
    <row r="20" spans="2:27" x14ac:dyDescent="0.25">
      <c r="G20" t="s">
        <v>179</v>
      </c>
      <c r="H20" s="31">
        <v>1</v>
      </c>
      <c r="I20" s="35">
        <f>Table58[[#This Row],[Rely on less preferred and less expensive food]]*Table58[[#This Row],[Severity score]]</f>
        <v>1</v>
      </c>
      <c r="J20" t="s">
        <v>179</v>
      </c>
      <c r="K20" s="31">
        <v>1</v>
      </c>
      <c r="L20" s="35">
        <f>Table58[[#This Row],[ Limit portion size at meals]]*Table58[[#This Row],[Severity score2]]</f>
        <v>1</v>
      </c>
      <c r="M20" t="s">
        <v>175</v>
      </c>
      <c r="N20" s="31">
        <v>2</v>
      </c>
      <c r="O20" s="35">
        <f>Table58[[#This Row],[Restrict consumption by adults in order for small children to]]*Table58[[#This Row],[Severity score22]]</f>
        <v>4</v>
      </c>
      <c r="P20" t="s">
        <v>179</v>
      </c>
      <c r="Q20" s="31">
        <v>2</v>
      </c>
      <c r="R20" s="35">
        <f>Table58[[#This Row],[ Reduce number of meals eaten in a day]]*Table58[[#This Row],[Severity score222]]</f>
        <v>2</v>
      </c>
      <c r="S20" t="s">
        <v>179</v>
      </c>
      <c r="T20" s="31">
        <v>4</v>
      </c>
      <c r="U20" s="35">
        <f>Table58[[#This Row],[Skip entire days without eating]]*Table58[[#This Row],[Severity score2222]]</f>
        <v>4</v>
      </c>
      <c r="V20" t="s">
        <v>179</v>
      </c>
      <c r="W20" s="31">
        <v>4</v>
      </c>
      <c r="X20" s="35">
        <f>Table58[[#This Row],[Collect any unusual amounts of types of wild foods for this]]*Table58[[#This Row],[Severity score2223]]</f>
        <v>4</v>
      </c>
      <c r="Y20" s="30">
        <f>Table58[[#This Row],[Weighted]]+Table58[[#This Row],[Weighted2]]+Table58[[#This Row],[Weighted22]]+Table58[[#This Row],[Weighted223]]+Table58[[#This Row],[Weighted2233]]+Table58[[#This Row],[Weighted2234]]</f>
        <v>16</v>
      </c>
      <c r="Z20" t="s">
        <v>3651</v>
      </c>
      <c r="AA20">
        <v>1</v>
      </c>
    </row>
    <row r="21" spans="2:27" x14ac:dyDescent="0.25">
      <c r="G21" t="s">
        <v>179</v>
      </c>
      <c r="H21" s="31">
        <v>1</v>
      </c>
      <c r="I21" s="35">
        <f>Table58[[#This Row],[Rely on less preferred and less expensive food]]*Table58[[#This Row],[Severity score]]</f>
        <v>1</v>
      </c>
      <c r="J21" t="s">
        <v>175</v>
      </c>
      <c r="K21" s="31">
        <v>1</v>
      </c>
      <c r="L21" s="35">
        <f>Table58[[#This Row],[ Limit portion size at meals]]*Table58[[#This Row],[Severity score2]]</f>
        <v>2</v>
      </c>
      <c r="M21" t="s">
        <v>179</v>
      </c>
      <c r="N21" s="31">
        <v>2</v>
      </c>
      <c r="O21" s="35">
        <f>Table58[[#This Row],[Restrict consumption by adults in order for small children to]]*Table58[[#This Row],[Severity score22]]</f>
        <v>2</v>
      </c>
      <c r="P21" t="s">
        <v>179</v>
      </c>
      <c r="Q21" s="31">
        <v>2</v>
      </c>
      <c r="R21" s="35">
        <f>Table58[[#This Row],[ Reduce number of meals eaten in a day]]*Table58[[#This Row],[Severity score222]]</f>
        <v>2</v>
      </c>
      <c r="S21" t="s">
        <v>175</v>
      </c>
      <c r="T21" s="31">
        <v>4</v>
      </c>
      <c r="U21" s="35">
        <f>Table58[[#This Row],[Skip entire days without eating]]*Table58[[#This Row],[Severity score2222]]</f>
        <v>8</v>
      </c>
      <c r="V21" t="s">
        <v>179</v>
      </c>
      <c r="W21" s="31">
        <v>4</v>
      </c>
      <c r="X21" s="35">
        <f>Table58[[#This Row],[Collect any unusual amounts of types of wild foods for this]]*Table58[[#This Row],[Severity score2223]]</f>
        <v>4</v>
      </c>
      <c r="Y21" s="30">
        <f>Table58[[#This Row],[Weighted]]+Table58[[#This Row],[Weighted2]]+Table58[[#This Row],[Weighted22]]+Table58[[#This Row],[Weighted223]]+Table58[[#This Row],[Weighted2233]]+Table58[[#This Row],[Weighted2234]]</f>
        <v>19</v>
      </c>
      <c r="Z21" t="s">
        <v>3651</v>
      </c>
      <c r="AA21">
        <v>1</v>
      </c>
    </row>
    <row r="22" spans="2:27" x14ac:dyDescent="0.25">
      <c r="G22" t="s">
        <v>179</v>
      </c>
      <c r="H22" s="31">
        <v>1</v>
      </c>
      <c r="I22" s="35">
        <f>Table58[[#This Row],[Rely on less preferred and less expensive food]]*Table58[[#This Row],[Severity score]]</f>
        <v>1</v>
      </c>
      <c r="J22" t="s">
        <v>175</v>
      </c>
      <c r="K22" s="31">
        <v>1</v>
      </c>
      <c r="L22" s="35">
        <f>Table58[[#This Row],[ Limit portion size at meals]]*Table58[[#This Row],[Severity score2]]</f>
        <v>2</v>
      </c>
      <c r="M22" t="s">
        <v>179</v>
      </c>
      <c r="N22" s="31">
        <v>2</v>
      </c>
      <c r="O22" s="35">
        <f>Table58[[#This Row],[Restrict consumption by adults in order for small children to]]*Table58[[#This Row],[Severity score22]]</f>
        <v>2</v>
      </c>
      <c r="P22" t="s">
        <v>179</v>
      </c>
      <c r="Q22" s="31">
        <v>2</v>
      </c>
      <c r="R22" s="35">
        <f>Table58[[#This Row],[ Reduce number of meals eaten in a day]]*Table58[[#This Row],[Severity score222]]</f>
        <v>2</v>
      </c>
      <c r="S22" t="s">
        <v>175</v>
      </c>
      <c r="T22" s="31">
        <v>4</v>
      </c>
      <c r="U22" s="35">
        <f>Table58[[#This Row],[Skip entire days without eating]]*Table58[[#This Row],[Severity score2222]]</f>
        <v>8</v>
      </c>
      <c r="V22" t="s">
        <v>179</v>
      </c>
      <c r="W22" s="31">
        <v>4</v>
      </c>
      <c r="X22" s="35">
        <f>Table58[[#This Row],[Collect any unusual amounts of types of wild foods for this]]*Table58[[#This Row],[Severity score2223]]</f>
        <v>4</v>
      </c>
      <c r="Y22" s="30">
        <f>Table58[[#This Row],[Weighted]]+Table58[[#This Row],[Weighted2]]+Table58[[#This Row],[Weighted22]]+Table58[[#This Row],[Weighted223]]+Table58[[#This Row],[Weighted2233]]+Table58[[#This Row],[Weighted2234]]</f>
        <v>19</v>
      </c>
      <c r="Z22" t="s">
        <v>3651</v>
      </c>
      <c r="AA22">
        <v>1</v>
      </c>
    </row>
    <row r="23" spans="2:27" x14ac:dyDescent="0.25">
      <c r="G23" t="s">
        <v>179</v>
      </c>
      <c r="H23" s="31">
        <v>1</v>
      </c>
      <c r="I23" s="35">
        <f>Table58[[#This Row],[Rely on less preferred and less expensive food]]*Table58[[#This Row],[Severity score]]</f>
        <v>1</v>
      </c>
      <c r="J23" t="s">
        <v>175</v>
      </c>
      <c r="K23" s="31">
        <v>1</v>
      </c>
      <c r="L23" s="35">
        <f>Table58[[#This Row],[ Limit portion size at meals]]*Table58[[#This Row],[Severity score2]]</f>
        <v>2</v>
      </c>
      <c r="M23" t="s">
        <v>179</v>
      </c>
      <c r="N23" s="31">
        <v>2</v>
      </c>
      <c r="O23" s="35">
        <f>Table58[[#This Row],[Restrict consumption by adults in order for small children to]]*Table58[[#This Row],[Severity score22]]</f>
        <v>2</v>
      </c>
      <c r="P23" t="s">
        <v>179</v>
      </c>
      <c r="Q23" s="31">
        <v>2</v>
      </c>
      <c r="R23" s="35">
        <f>Table58[[#This Row],[ Reduce number of meals eaten in a day]]*Table58[[#This Row],[Severity score222]]</f>
        <v>2</v>
      </c>
      <c r="S23" t="s">
        <v>179</v>
      </c>
      <c r="T23" s="31">
        <v>4</v>
      </c>
      <c r="U23" s="35">
        <f>Table58[[#This Row],[Skip entire days without eating]]*Table58[[#This Row],[Severity score2222]]</f>
        <v>4</v>
      </c>
      <c r="V23" t="s">
        <v>179</v>
      </c>
      <c r="W23" s="31">
        <v>4</v>
      </c>
      <c r="X23" s="35">
        <f>Table58[[#This Row],[Collect any unusual amounts of types of wild foods for this]]*Table58[[#This Row],[Severity score2223]]</f>
        <v>4</v>
      </c>
      <c r="Y23" s="30">
        <f>Table58[[#This Row],[Weighted]]+Table58[[#This Row],[Weighted2]]+Table58[[#This Row],[Weighted22]]+Table58[[#This Row],[Weighted223]]+Table58[[#This Row],[Weighted2233]]+Table58[[#This Row],[Weighted2234]]</f>
        <v>15</v>
      </c>
      <c r="Z23" t="s">
        <v>3651</v>
      </c>
      <c r="AA23">
        <v>1</v>
      </c>
    </row>
    <row r="24" spans="2:27" x14ac:dyDescent="0.25">
      <c r="G24" t="s">
        <v>175</v>
      </c>
      <c r="H24" s="31">
        <v>1</v>
      </c>
      <c r="I24" s="35">
        <f>Table58[[#This Row],[Rely on less preferred and less expensive food]]*Table58[[#This Row],[Severity score]]</f>
        <v>2</v>
      </c>
      <c r="J24" t="s">
        <v>179</v>
      </c>
      <c r="K24" s="31">
        <v>1</v>
      </c>
      <c r="L24" s="35">
        <f>Table58[[#This Row],[ Limit portion size at meals]]*Table58[[#This Row],[Severity score2]]</f>
        <v>1</v>
      </c>
      <c r="M24" t="s">
        <v>179</v>
      </c>
      <c r="N24" s="31">
        <v>2</v>
      </c>
      <c r="O24" s="35">
        <f>Table58[[#This Row],[Restrict consumption by adults in order for small children to]]*Table58[[#This Row],[Severity score22]]</f>
        <v>2</v>
      </c>
      <c r="P24" t="s">
        <v>179</v>
      </c>
      <c r="Q24" s="31">
        <v>2</v>
      </c>
      <c r="R24" s="35">
        <f>Table58[[#This Row],[ Reduce number of meals eaten in a day]]*Table58[[#This Row],[Severity score222]]</f>
        <v>2</v>
      </c>
      <c r="S24" t="s">
        <v>179</v>
      </c>
      <c r="T24" s="31">
        <v>4</v>
      </c>
      <c r="U24" s="35">
        <f>Table58[[#This Row],[Skip entire days without eating]]*Table58[[#This Row],[Severity score2222]]</f>
        <v>4</v>
      </c>
      <c r="V24" t="s">
        <v>175</v>
      </c>
      <c r="W24" s="31">
        <v>4</v>
      </c>
      <c r="X24" s="35">
        <f>Table58[[#This Row],[Collect any unusual amounts of types of wild foods for this]]*Table58[[#This Row],[Severity score2223]]</f>
        <v>8</v>
      </c>
      <c r="Y24" s="30">
        <f>Table58[[#This Row],[Weighted]]+Table58[[#This Row],[Weighted2]]+Table58[[#This Row],[Weighted22]]+Table58[[#This Row],[Weighted223]]+Table58[[#This Row],[Weighted2233]]+Table58[[#This Row],[Weighted2234]]</f>
        <v>19</v>
      </c>
      <c r="Z24" t="s">
        <v>3651</v>
      </c>
      <c r="AA24">
        <v>1</v>
      </c>
    </row>
    <row r="25" spans="2:27" x14ac:dyDescent="0.25">
      <c r="G25" t="s">
        <v>179</v>
      </c>
      <c r="H25" s="31">
        <v>1</v>
      </c>
      <c r="I25" s="35">
        <f>Table58[[#This Row],[Rely on less preferred and less expensive food]]*Table58[[#This Row],[Severity score]]</f>
        <v>1</v>
      </c>
      <c r="J25" t="s">
        <v>175</v>
      </c>
      <c r="K25" s="31">
        <v>1</v>
      </c>
      <c r="L25" s="35">
        <f>Table58[[#This Row],[ Limit portion size at meals]]*Table58[[#This Row],[Severity score2]]</f>
        <v>2</v>
      </c>
      <c r="M25" t="s">
        <v>179</v>
      </c>
      <c r="N25" s="31">
        <v>2</v>
      </c>
      <c r="O25" s="35">
        <f>Table58[[#This Row],[Restrict consumption by adults in order for small children to]]*Table58[[#This Row],[Severity score22]]</f>
        <v>2</v>
      </c>
      <c r="P25" t="s">
        <v>175</v>
      </c>
      <c r="Q25" s="31">
        <v>2</v>
      </c>
      <c r="R25" s="35">
        <f>Table58[[#This Row],[ Reduce number of meals eaten in a day]]*Table58[[#This Row],[Severity score222]]</f>
        <v>4</v>
      </c>
      <c r="S25" t="s">
        <v>179</v>
      </c>
      <c r="T25" s="31">
        <v>4</v>
      </c>
      <c r="U25" s="35">
        <f>Table58[[#This Row],[Skip entire days without eating]]*Table58[[#This Row],[Severity score2222]]</f>
        <v>4</v>
      </c>
      <c r="V25" t="s">
        <v>175</v>
      </c>
      <c r="W25" s="31">
        <v>4</v>
      </c>
      <c r="X25" s="35">
        <f>Table58[[#This Row],[Collect any unusual amounts of types of wild foods for this]]*Table58[[#This Row],[Severity score2223]]</f>
        <v>8</v>
      </c>
      <c r="Y25" s="30">
        <f>Table58[[#This Row],[Weighted]]+Table58[[#This Row],[Weighted2]]+Table58[[#This Row],[Weighted22]]+Table58[[#This Row],[Weighted223]]+Table58[[#This Row],[Weighted2233]]+Table58[[#This Row],[Weighted2234]]</f>
        <v>21</v>
      </c>
      <c r="Z25" t="s">
        <v>3649</v>
      </c>
      <c r="AA25">
        <v>2</v>
      </c>
    </row>
    <row r="26" spans="2:27" x14ac:dyDescent="0.25">
      <c r="G26" t="s">
        <v>179</v>
      </c>
      <c r="H26" s="31">
        <v>1</v>
      </c>
      <c r="I26" s="35">
        <f>Table58[[#This Row],[Rely on less preferred and less expensive food]]*Table58[[#This Row],[Severity score]]</f>
        <v>1</v>
      </c>
      <c r="J26" t="s">
        <v>179</v>
      </c>
      <c r="K26" s="31">
        <v>1</v>
      </c>
      <c r="L26" s="35">
        <f>Table58[[#This Row],[ Limit portion size at meals]]*Table58[[#This Row],[Severity score2]]</f>
        <v>1</v>
      </c>
      <c r="M26" t="s">
        <v>179</v>
      </c>
      <c r="N26" s="31">
        <v>2</v>
      </c>
      <c r="O26" s="35">
        <f>Table58[[#This Row],[Restrict consumption by adults in order for small children to]]*Table58[[#This Row],[Severity score22]]</f>
        <v>2</v>
      </c>
      <c r="P26" t="s">
        <v>175</v>
      </c>
      <c r="Q26" s="31">
        <v>2</v>
      </c>
      <c r="R26" s="35">
        <f>Table58[[#This Row],[ Reduce number of meals eaten in a day]]*Table58[[#This Row],[Severity score222]]</f>
        <v>4</v>
      </c>
      <c r="S26" t="s">
        <v>179</v>
      </c>
      <c r="T26" s="31">
        <v>4</v>
      </c>
      <c r="U26" s="35">
        <f>Table58[[#This Row],[Skip entire days without eating]]*Table58[[#This Row],[Severity score2222]]</f>
        <v>4</v>
      </c>
      <c r="V26" t="s">
        <v>179</v>
      </c>
      <c r="W26" s="31">
        <v>4</v>
      </c>
      <c r="X26" s="35">
        <f>Table58[[#This Row],[Collect any unusual amounts of types of wild foods for this]]*Table58[[#This Row],[Severity score2223]]</f>
        <v>4</v>
      </c>
      <c r="Y26" s="30">
        <f>Table58[[#This Row],[Weighted]]+Table58[[#This Row],[Weighted2]]+Table58[[#This Row],[Weighted22]]+Table58[[#This Row],[Weighted223]]+Table58[[#This Row],[Weighted2233]]+Table58[[#This Row],[Weighted2234]]</f>
        <v>16</v>
      </c>
      <c r="Z26" t="s">
        <v>3651</v>
      </c>
      <c r="AA26">
        <v>1</v>
      </c>
    </row>
    <row r="27" spans="2:27" x14ac:dyDescent="0.25">
      <c r="G27" t="s">
        <v>177</v>
      </c>
      <c r="H27" s="31">
        <v>1</v>
      </c>
      <c r="I27" s="35">
        <f>Table58[[#This Row],[Rely on less preferred and less expensive food]]*Table58[[#This Row],[Severity score]]</f>
        <v>0</v>
      </c>
      <c r="J27" t="s">
        <v>175</v>
      </c>
      <c r="K27" s="31">
        <v>1</v>
      </c>
      <c r="L27" s="35">
        <f>Table58[[#This Row],[ Limit portion size at meals]]*Table58[[#This Row],[Severity score2]]</f>
        <v>2</v>
      </c>
      <c r="M27" t="s">
        <v>179</v>
      </c>
      <c r="N27" s="31">
        <v>2</v>
      </c>
      <c r="O27" s="35">
        <f>Table58[[#This Row],[Restrict consumption by adults in order for small children to]]*Table58[[#This Row],[Severity score22]]</f>
        <v>2</v>
      </c>
      <c r="P27" t="s">
        <v>175</v>
      </c>
      <c r="Q27" s="31">
        <v>2</v>
      </c>
      <c r="R27" s="35">
        <f>Table58[[#This Row],[ Reduce number of meals eaten in a day]]*Table58[[#This Row],[Severity score222]]</f>
        <v>4</v>
      </c>
      <c r="S27" t="s">
        <v>177</v>
      </c>
      <c r="T27" s="31">
        <v>4</v>
      </c>
      <c r="U27" s="35">
        <f>Table58[[#This Row],[Skip entire days without eating]]*Table58[[#This Row],[Severity score2222]]</f>
        <v>0</v>
      </c>
      <c r="V27" t="s">
        <v>177</v>
      </c>
      <c r="W27" s="31">
        <v>4</v>
      </c>
      <c r="X27" s="35">
        <f>Table58[[#This Row],[Collect any unusual amounts of types of wild foods for this]]*Table58[[#This Row],[Severity score2223]]</f>
        <v>0</v>
      </c>
      <c r="Y27" s="30">
        <f>Table58[[#This Row],[Weighted]]+Table58[[#This Row],[Weighted2]]+Table58[[#This Row],[Weighted22]]+Table58[[#This Row],[Weighted223]]+Table58[[#This Row],[Weighted2233]]+Table58[[#This Row],[Weighted2234]]</f>
        <v>8</v>
      </c>
      <c r="Z27" t="s">
        <v>3651</v>
      </c>
      <c r="AA27">
        <v>1</v>
      </c>
    </row>
    <row r="28" spans="2:27" x14ac:dyDescent="0.25">
      <c r="G28" t="s">
        <v>179</v>
      </c>
      <c r="H28" s="31">
        <v>1</v>
      </c>
      <c r="I28" s="35">
        <f>Table58[[#This Row],[Rely on less preferred and less expensive food]]*Table58[[#This Row],[Severity score]]</f>
        <v>1</v>
      </c>
      <c r="J28" t="s">
        <v>179</v>
      </c>
      <c r="K28" s="31">
        <v>1</v>
      </c>
      <c r="L28" s="35">
        <f>Table58[[#This Row],[ Limit portion size at meals]]*Table58[[#This Row],[Severity score2]]</f>
        <v>1</v>
      </c>
      <c r="M28" t="s">
        <v>179</v>
      </c>
      <c r="N28" s="31">
        <v>2</v>
      </c>
      <c r="O28" s="35">
        <f>Table58[[#This Row],[Restrict consumption by adults in order for small children to]]*Table58[[#This Row],[Severity score22]]</f>
        <v>2</v>
      </c>
      <c r="P28" t="s">
        <v>179</v>
      </c>
      <c r="Q28" s="31">
        <v>2</v>
      </c>
      <c r="R28" s="35">
        <f>Table58[[#This Row],[ Reduce number of meals eaten in a day]]*Table58[[#This Row],[Severity score222]]</f>
        <v>2</v>
      </c>
      <c r="S28" t="s">
        <v>179</v>
      </c>
      <c r="T28" s="31">
        <v>4</v>
      </c>
      <c r="U28" s="35">
        <f>Table58[[#This Row],[Skip entire days without eating]]*Table58[[#This Row],[Severity score2222]]</f>
        <v>4</v>
      </c>
      <c r="V28" t="s">
        <v>179</v>
      </c>
      <c r="W28" s="31">
        <v>4</v>
      </c>
      <c r="X28" s="35">
        <f>Table58[[#This Row],[Collect any unusual amounts of types of wild foods for this]]*Table58[[#This Row],[Severity score2223]]</f>
        <v>4</v>
      </c>
      <c r="Y28" s="30">
        <f>Table58[[#This Row],[Weighted]]+Table58[[#This Row],[Weighted2]]+Table58[[#This Row],[Weighted22]]+Table58[[#This Row],[Weighted223]]+Table58[[#This Row],[Weighted2233]]+Table58[[#This Row],[Weighted2234]]</f>
        <v>14</v>
      </c>
      <c r="Z28" t="s">
        <v>3651</v>
      </c>
      <c r="AA28">
        <v>1</v>
      </c>
    </row>
    <row r="29" spans="2:27" x14ac:dyDescent="0.25">
      <c r="G29" t="s">
        <v>179</v>
      </c>
      <c r="H29" s="31">
        <v>1</v>
      </c>
      <c r="I29" s="35">
        <f>Table58[[#This Row],[Rely on less preferred and less expensive food]]*Table58[[#This Row],[Severity score]]</f>
        <v>1</v>
      </c>
      <c r="J29" t="s">
        <v>179</v>
      </c>
      <c r="K29" s="31">
        <v>1</v>
      </c>
      <c r="L29" s="35">
        <f>Table58[[#This Row],[ Limit portion size at meals]]*Table58[[#This Row],[Severity score2]]</f>
        <v>1</v>
      </c>
      <c r="M29" t="s">
        <v>179</v>
      </c>
      <c r="N29" s="31">
        <v>2</v>
      </c>
      <c r="O29" s="35">
        <f>Table58[[#This Row],[Restrict consumption by adults in order for small children to]]*Table58[[#This Row],[Severity score22]]</f>
        <v>2</v>
      </c>
      <c r="P29" t="s">
        <v>175</v>
      </c>
      <c r="Q29" s="31">
        <v>2</v>
      </c>
      <c r="R29" s="35">
        <f>Table58[[#This Row],[ Reduce number of meals eaten in a day]]*Table58[[#This Row],[Severity score222]]</f>
        <v>4</v>
      </c>
      <c r="S29" t="s">
        <v>179</v>
      </c>
      <c r="T29" s="31">
        <v>4</v>
      </c>
      <c r="U29" s="35">
        <f>Table58[[#This Row],[Skip entire days without eating]]*Table58[[#This Row],[Severity score2222]]</f>
        <v>4</v>
      </c>
      <c r="V29" t="s">
        <v>179</v>
      </c>
      <c r="W29" s="31">
        <v>4</v>
      </c>
      <c r="X29" s="35">
        <f>Table58[[#This Row],[Collect any unusual amounts of types of wild foods for this]]*Table58[[#This Row],[Severity score2223]]</f>
        <v>4</v>
      </c>
      <c r="Y29" s="30">
        <f>Table58[[#This Row],[Weighted]]+Table58[[#This Row],[Weighted2]]+Table58[[#This Row],[Weighted22]]+Table58[[#This Row],[Weighted223]]+Table58[[#This Row],[Weighted2233]]+Table58[[#This Row],[Weighted2234]]</f>
        <v>16</v>
      </c>
      <c r="Z29" t="s">
        <v>3651</v>
      </c>
      <c r="AA29">
        <v>1</v>
      </c>
    </row>
    <row r="30" spans="2:27" x14ac:dyDescent="0.25">
      <c r="G30" t="s">
        <v>175</v>
      </c>
      <c r="H30" s="31">
        <v>1</v>
      </c>
      <c r="I30" s="35">
        <f>Table58[[#This Row],[Rely on less preferred and less expensive food]]*Table58[[#This Row],[Severity score]]</f>
        <v>2</v>
      </c>
      <c r="J30" t="s">
        <v>179</v>
      </c>
      <c r="K30" s="31">
        <v>1</v>
      </c>
      <c r="L30" s="35">
        <f>Table58[[#This Row],[ Limit portion size at meals]]*Table58[[#This Row],[Severity score2]]</f>
        <v>1</v>
      </c>
      <c r="M30" t="s">
        <v>179</v>
      </c>
      <c r="N30" s="31">
        <v>2</v>
      </c>
      <c r="O30" s="35">
        <f>Table58[[#This Row],[Restrict consumption by adults in order for small children to]]*Table58[[#This Row],[Severity score22]]</f>
        <v>2</v>
      </c>
      <c r="P30" t="s">
        <v>175</v>
      </c>
      <c r="Q30" s="31">
        <v>2</v>
      </c>
      <c r="R30" s="35">
        <f>Table58[[#This Row],[ Reduce number of meals eaten in a day]]*Table58[[#This Row],[Severity score222]]</f>
        <v>4</v>
      </c>
      <c r="S30" t="s">
        <v>179</v>
      </c>
      <c r="T30" s="31">
        <v>4</v>
      </c>
      <c r="U30" s="35">
        <f>Table58[[#This Row],[Skip entire days without eating]]*Table58[[#This Row],[Severity score2222]]</f>
        <v>4</v>
      </c>
      <c r="V30" t="s">
        <v>179</v>
      </c>
      <c r="W30" s="31">
        <v>4</v>
      </c>
      <c r="X30" s="35">
        <f>Table58[[#This Row],[Collect any unusual amounts of types of wild foods for this]]*Table58[[#This Row],[Severity score2223]]</f>
        <v>4</v>
      </c>
      <c r="Y30" s="30">
        <f>Table58[[#This Row],[Weighted]]+Table58[[#This Row],[Weighted2]]+Table58[[#This Row],[Weighted22]]+Table58[[#This Row],[Weighted223]]+Table58[[#This Row],[Weighted2233]]+Table58[[#This Row],[Weighted2234]]</f>
        <v>17</v>
      </c>
      <c r="Z30" t="s">
        <v>3651</v>
      </c>
      <c r="AA30">
        <v>1</v>
      </c>
    </row>
    <row r="31" spans="2:27" x14ac:dyDescent="0.25">
      <c r="G31" t="s">
        <v>179</v>
      </c>
      <c r="H31" s="31">
        <v>1</v>
      </c>
      <c r="I31" s="35">
        <f>Table58[[#This Row],[Rely on less preferred and less expensive food]]*Table58[[#This Row],[Severity score]]</f>
        <v>1</v>
      </c>
      <c r="J31" t="s">
        <v>179</v>
      </c>
      <c r="K31" s="31">
        <v>1</v>
      </c>
      <c r="L31" s="35">
        <f>Table58[[#This Row],[ Limit portion size at meals]]*Table58[[#This Row],[Severity score2]]</f>
        <v>1</v>
      </c>
      <c r="M31" t="s">
        <v>179</v>
      </c>
      <c r="N31" s="31">
        <v>2</v>
      </c>
      <c r="O31" s="35">
        <f>Table58[[#This Row],[Restrict consumption by adults in order for small children to]]*Table58[[#This Row],[Severity score22]]</f>
        <v>2</v>
      </c>
      <c r="P31" t="s">
        <v>179</v>
      </c>
      <c r="Q31" s="31">
        <v>2</v>
      </c>
      <c r="R31" s="35">
        <f>Table58[[#This Row],[ Reduce number of meals eaten in a day]]*Table58[[#This Row],[Severity score222]]</f>
        <v>2</v>
      </c>
      <c r="S31" t="s">
        <v>179</v>
      </c>
      <c r="T31" s="31">
        <v>4</v>
      </c>
      <c r="U31" s="35">
        <f>Table58[[#This Row],[Skip entire days without eating]]*Table58[[#This Row],[Severity score2222]]</f>
        <v>4</v>
      </c>
      <c r="V31" t="s">
        <v>179</v>
      </c>
      <c r="W31" s="31">
        <v>4</v>
      </c>
      <c r="X31" s="35">
        <f>Table58[[#This Row],[Collect any unusual amounts of types of wild foods for this]]*Table58[[#This Row],[Severity score2223]]</f>
        <v>4</v>
      </c>
      <c r="Y31" s="30">
        <f>Table58[[#This Row],[Weighted]]+Table58[[#This Row],[Weighted2]]+Table58[[#This Row],[Weighted22]]+Table58[[#This Row],[Weighted223]]+Table58[[#This Row],[Weighted2233]]+Table58[[#This Row],[Weighted2234]]</f>
        <v>14</v>
      </c>
      <c r="Z31" t="s">
        <v>3651</v>
      </c>
      <c r="AA31">
        <v>1</v>
      </c>
    </row>
    <row r="32" spans="2:27" x14ac:dyDescent="0.25">
      <c r="G32" t="s">
        <v>175</v>
      </c>
      <c r="H32" s="31">
        <v>1</v>
      </c>
      <c r="I32" s="35">
        <f>Table58[[#This Row],[Rely on less preferred and less expensive food]]*Table58[[#This Row],[Severity score]]</f>
        <v>2</v>
      </c>
      <c r="J32" t="s">
        <v>179</v>
      </c>
      <c r="K32" s="31">
        <v>1</v>
      </c>
      <c r="L32" s="35">
        <f>Table58[[#This Row],[ Limit portion size at meals]]*Table58[[#This Row],[Severity score2]]</f>
        <v>1</v>
      </c>
      <c r="M32" t="s">
        <v>175</v>
      </c>
      <c r="N32" s="31">
        <v>2</v>
      </c>
      <c r="O32" s="35">
        <f>Table58[[#This Row],[Restrict consumption by adults in order for small children to]]*Table58[[#This Row],[Severity score22]]</f>
        <v>4</v>
      </c>
      <c r="P32" t="s">
        <v>179</v>
      </c>
      <c r="Q32" s="31">
        <v>2</v>
      </c>
      <c r="R32" s="35">
        <f>Table58[[#This Row],[ Reduce number of meals eaten in a day]]*Table58[[#This Row],[Severity score222]]</f>
        <v>2</v>
      </c>
      <c r="S32" t="s">
        <v>179</v>
      </c>
      <c r="T32" s="31">
        <v>4</v>
      </c>
      <c r="U32" s="35">
        <f>Table58[[#This Row],[Skip entire days without eating]]*Table58[[#This Row],[Severity score2222]]</f>
        <v>4</v>
      </c>
      <c r="V32" t="s">
        <v>175</v>
      </c>
      <c r="W32" s="31">
        <v>4</v>
      </c>
      <c r="X32" s="35">
        <f>Table58[[#This Row],[Collect any unusual amounts of types of wild foods for this]]*Table58[[#This Row],[Severity score2223]]</f>
        <v>8</v>
      </c>
      <c r="Y32" s="30">
        <f>Table58[[#This Row],[Weighted]]+Table58[[#This Row],[Weighted2]]+Table58[[#This Row],[Weighted22]]+Table58[[#This Row],[Weighted223]]+Table58[[#This Row],[Weighted2233]]+Table58[[#This Row],[Weighted2234]]</f>
        <v>21</v>
      </c>
      <c r="Z32" t="s">
        <v>3649</v>
      </c>
      <c r="AA32">
        <v>2</v>
      </c>
    </row>
    <row r="33" spans="1:27" x14ac:dyDescent="0.25">
      <c r="G33" t="s">
        <v>175</v>
      </c>
      <c r="H33" s="31">
        <v>1</v>
      </c>
      <c r="I33" s="35">
        <f>Table58[[#This Row],[Rely on less preferred and less expensive food]]*Table58[[#This Row],[Severity score]]</f>
        <v>2</v>
      </c>
      <c r="J33" t="s">
        <v>179</v>
      </c>
      <c r="K33" s="31">
        <v>1</v>
      </c>
      <c r="L33" s="35">
        <f>Table58[[#This Row],[ Limit portion size at meals]]*Table58[[#This Row],[Severity score2]]</f>
        <v>1</v>
      </c>
      <c r="M33" t="s">
        <v>186</v>
      </c>
      <c r="N33" s="31">
        <v>2</v>
      </c>
      <c r="O33" s="35">
        <f>Table58[[#This Row],[Restrict consumption by adults in order for small children to]]*Table58[[#This Row],[Severity score22]]</f>
        <v>6</v>
      </c>
      <c r="P33" t="s">
        <v>177</v>
      </c>
      <c r="Q33" s="31">
        <v>2</v>
      </c>
      <c r="R33" s="35">
        <f>Table58[[#This Row],[ Reduce number of meals eaten in a day]]*Table58[[#This Row],[Severity score222]]</f>
        <v>0</v>
      </c>
      <c r="S33" t="s">
        <v>175</v>
      </c>
      <c r="T33" s="31">
        <v>4</v>
      </c>
      <c r="U33" s="35">
        <f>Table58[[#This Row],[Skip entire days without eating]]*Table58[[#This Row],[Severity score2222]]</f>
        <v>8</v>
      </c>
      <c r="V33" t="s">
        <v>175</v>
      </c>
      <c r="W33" s="31">
        <v>4</v>
      </c>
      <c r="X33" s="35">
        <f>Table58[[#This Row],[Collect any unusual amounts of types of wild foods for this]]*Table58[[#This Row],[Severity score2223]]</f>
        <v>8</v>
      </c>
      <c r="Y33" s="30">
        <f>Table58[[#This Row],[Weighted]]+Table58[[#This Row],[Weighted2]]+Table58[[#This Row],[Weighted22]]+Table58[[#This Row],[Weighted223]]+Table58[[#This Row],[Weighted2233]]+Table58[[#This Row],[Weighted2234]]</f>
        <v>25</v>
      </c>
      <c r="Z33" t="s">
        <v>3649</v>
      </c>
      <c r="AA33">
        <v>2</v>
      </c>
    </row>
    <row r="34" spans="1:27" x14ac:dyDescent="0.25">
      <c r="G34" t="s">
        <v>179</v>
      </c>
      <c r="H34" s="31">
        <v>1</v>
      </c>
      <c r="I34" s="35">
        <f>Table58[[#This Row],[Rely on less preferred and less expensive food]]*Table58[[#This Row],[Severity score]]</f>
        <v>1</v>
      </c>
      <c r="J34" t="s">
        <v>175</v>
      </c>
      <c r="K34" s="31">
        <v>1</v>
      </c>
      <c r="L34" s="35">
        <f>Table58[[#This Row],[ Limit portion size at meals]]*Table58[[#This Row],[Severity score2]]</f>
        <v>2</v>
      </c>
      <c r="M34" t="s">
        <v>179</v>
      </c>
      <c r="N34" s="31">
        <v>2</v>
      </c>
      <c r="O34" s="35">
        <f>Table58[[#This Row],[Restrict consumption by adults in order for small children to]]*Table58[[#This Row],[Severity score22]]</f>
        <v>2</v>
      </c>
      <c r="P34" t="s">
        <v>175</v>
      </c>
      <c r="Q34" s="31">
        <v>2</v>
      </c>
      <c r="R34" s="35">
        <f>Table58[[#This Row],[ Reduce number of meals eaten in a day]]*Table58[[#This Row],[Severity score222]]</f>
        <v>4</v>
      </c>
      <c r="S34" t="s">
        <v>179</v>
      </c>
      <c r="T34" s="31">
        <v>4</v>
      </c>
      <c r="U34" s="35">
        <f>Table58[[#This Row],[Skip entire days without eating]]*Table58[[#This Row],[Severity score2222]]</f>
        <v>4</v>
      </c>
      <c r="V34" t="s">
        <v>179</v>
      </c>
      <c r="W34" s="31">
        <v>4</v>
      </c>
      <c r="X34" s="35">
        <f>Table58[[#This Row],[Collect any unusual amounts of types of wild foods for this]]*Table58[[#This Row],[Severity score2223]]</f>
        <v>4</v>
      </c>
      <c r="Y34" s="30">
        <f>Table58[[#This Row],[Weighted]]+Table58[[#This Row],[Weighted2]]+Table58[[#This Row],[Weighted22]]+Table58[[#This Row],[Weighted223]]+Table58[[#This Row],[Weighted2233]]+Table58[[#This Row],[Weighted2234]]</f>
        <v>17</v>
      </c>
      <c r="Z34" t="s">
        <v>3651</v>
      </c>
      <c r="AA34">
        <v>1</v>
      </c>
    </row>
    <row r="35" spans="1:27" x14ac:dyDescent="0.25">
      <c r="G35" t="s">
        <v>175</v>
      </c>
      <c r="H35" s="31">
        <v>1</v>
      </c>
      <c r="I35" s="35">
        <f>Table58[[#This Row],[Rely on less preferred and less expensive food]]*Table58[[#This Row],[Severity score]]</f>
        <v>2</v>
      </c>
      <c r="J35" t="s">
        <v>179</v>
      </c>
      <c r="K35" s="31">
        <v>1</v>
      </c>
      <c r="L35" s="35">
        <f>Table58[[#This Row],[ Limit portion size at meals]]*Table58[[#This Row],[Severity score2]]</f>
        <v>1</v>
      </c>
      <c r="M35" t="s">
        <v>179</v>
      </c>
      <c r="N35" s="31">
        <v>2</v>
      </c>
      <c r="O35" s="35">
        <f>Table58[[#This Row],[Restrict consumption by adults in order for small children to]]*Table58[[#This Row],[Severity score22]]</f>
        <v>2</v>
      </c>
      <c r="P35" t="s">
        <v>175</v>
      </c>
      <c r="Q35" s="31">
        <v>2</v>
      </c>
      <c r="R35" s="35">
        <f>Table58[[#This Row],[ Reduce number of meals eaten in a day]]*Table58[[#This Row],[Severity score222]]</f>
        <v>4</v>
      </c>
      <c r="S35" t="s">
        <v>179</v>
      </c>
      <c r="T35" s="31">
        <v>4</v>
      </c>
      <c r="U35" s="35">
        <f>Table58[[#This Row],[Skip entire days without eating]]*Table58[[#This Row],[Severity score2222]]</f>
        <v>4</v>
      </c>
      <c r="V35" t="s">
        <v>179</v>
      </c>
      <c r="W35" s="31">
        <v>4</v>
      </c>
      <c r="X35" s="35">
        <f>Table58[[#This Row],[Collect any unusual amounts of types of wild foods for this]]*Table58[[#This Row],[Severity score2223]]</f>
        <v>4</v>
      </c>
      <c r="Y35" s="30">
        <f>Table58[[#This Row],[Weighted]]+Table58[[#This Row],[Weighted2]]+Table58[[#This Row],[Weighted22]]+Table58[[#This Row],[Weighted223]]+Table58[[#This Row],[Weighted2233]]+Table58[[#This Row],[Weighted2234]]</f>
        <v>17</v>
      </c>
      <c r="Z35" t="s">
        <v>3651</v>
      </c>
      <c r="AA35">
        <v>1</v>
      </c>
    </row>
    <row r="36" spans="1:27" x14ac:dyDescent="0.25">
      <c r="G36" t="s">
        <v>175</v>
      </c>
      <c r="H36" s="31">
        <v>1</v>
      </c>
      <c r="I36" s="35">
        <f>Table58[[#This Row],[Rely on less preferred and less expensive food]]*Table58[[#This Row],[Severity score]]</f>
        <v>2</v>
      </c>
      <c r="J36" t="s">
        <v>175</v>
      </c>
      <c r="K36" s="31">
        <v>1</v>
      </c>
      <c r="L36" s="35">
        <f>Table58[[#This Row],[ Limit portion size at meals]]*Table58[[#This Row],[Severity score2]]</f>
        <v>2</v>
      </c>
      <c r="M36" t="s">
        <v>175</v>
      </c>
      <c r="N36" s="31">
        <v>2</v>
      </c>
      <c r="O36" s="35">
        <f>Table58[[#This Row],[Restrict consumption by adults in order for small children to]]*Table58[[#This Row],[Severity score22]]</f>
        <v>4</v>
      </c>
      <c r="P36" t="s">
        <v>177</v>
      </c>
      <c r="Q36" s="31">
        <v>2</v>
      </c>
      <c r="R36" s="35">
        <f>Table58[[#This Row],[ Reduce number of meals eaten in a day]]*Table58[[#This Row],[Severity score222]]</f>
        <v>0</v>
      </c>
      <c r="S36" t="s">
        <v>186</v>
      </c>
      <c r="T36" s="31">
        <v>4</v>
      </c>
      <c r="U36" s="35">
        <f>Table58[[#This Row],[Skip entire days without eating]]*Table58[[#This Row],[Severity score2222]]</f>
        <v>12</v>
      </c>
      <c r="V36" t="s">
        <v>175</v>
      </c>
      <c r="W36" s="31">
        <v>4</v>
      </c>
      <c r="X36" s="35">
        <f>Table58[[#This Row],[Collect any unusual amounts of types of wild foods for this]]*Table58[[#This Row],[Severity score2223]]</f>
        <v>8</v>
      </c>
      <c r="Y36" s="30">
        <f>Table58[[#This Row],[Weighted]]+Table58[[#This Row],[Weighted2]]+Table58[[#This Row],[Weighted22]]+Table58[[#This Row],[Weighted223]]+Table58[[#This Row],[Weighted2233]]+Table58[[#This Row],[Weighted2234]]</f>
        <v>28</v>
      </c>
      <c r="Z36" t="s">
        <v>3649</v>
      </c>
      <c r="AA36">
        <v>2</v>
      </c>
    </row>
    <row r="37" spans="1:27" x14ac:dyDescent="0.25">
      <c r="G37" t="s">
        <v>175</v>
      </c>
      <c r="H37" s="31">
        <v>1</v>
      </c>
      <c r="I37" s="35">
        <f>Table58[[#This Row],[Rely on less preferred and less expensive food]]*Table58[[#This Row],[Severity score]]</f>
        <v>2</v>
      </c>
      <c r="J37" t="s">
        <v>186</v>
      </c>
      <c r="K37" s="31">
        <v>1</v>
      </c>
      <c r="L37" s="35">
        <f>Table58[[#This Row],[ Limit portion size at meals]]*Table58[[#This Row],[Severity score2]]</f>
        <v>3</v>
      </c>
      <c r="M37" t="s">
        <v>175</v>
      </c>
      <c r="N37" s="31">
        <v>2</v>
      </c>
      <c r="O37" s="35">
        <f>Table58[[#This Row],[Restrict consumption by adults in order for small children to]]*Table58[[#This Row],[Severity score22]]</f>
        <v>4</v>
      </c>
      <c r="P37" t="s">
        <v>186</v>
      </c>
      <c r="Q37" s="31">
        <v>2</v>
      </c>
      <c r="R37" s="35">
        <f>Table58[[#This Row],[ Reduce number of meals eaten in a day]]*Table58[[#This Row],[Severity score222]]</f>
        <v>6</v>
      </c>
      <c r="S37" t="s">
        <v>175</v>
      </c>
      <c r="T37" s="31">
        <v>4</v>
      </c>
      <c r="U37" s="35">
        <f>Table58[[#This Row],[Skip entire days without eating]]*Table58[[#This Row],[Severity score2222]]</f>
        <v>8</v>
      </c>
      <c r="V37" t="s">
        <v>177</v>
      </c>
      <c r="W37" s="31">
        <v>4</v>
      </c>
      <c r="X37" s="35">
        <f>Table58[[#This Row],[Collect any unusual amounts of types of wild foods for this]]*Table58[[#This Row],[Severity score2223]]</f>
        <v>0</v>
      </c>
      <c r="Y37" s="30">
        <f>Table58[[#This Row],[Weighted]]+Table58[[#This Row],[Weighted2]]+Table58[[#This Row],[Weighted22]]+Table58[[#This Row],[Weighted223]]+Table58[[#This Row],[Weighted2233]]+Table58[[#This Row],[Weighted2234]]</f>
        <v>23</v>
      </c>
      <c r="Z37" t="s">
        <v>3649</v>
      </c>
      <c r="AA37">
        <v>2</v>
      </c>
    </row>
    <row r="38" spans="1:27" x14ac:dyDescent="0.25">
      <c r="G38" t="s">
        <v>179</v>
      </c>
      <c r="H38" s="31">
        <v>1</v>
      </c>
      <c r="I38" s="35">
        <f>Table58[[#This Row],[Rely on less preferred and less expensive food]]*Table58[[#This Row],[Severity score]]</f>
        <v>1</v>
      </c>
      <c r="J38" t="s">
        <v>175</v>
      </c>
      <c r="K38" s="31">
        <v>1</v>
      </c>
      <c r="L38" s="35">
        <f>Table58[[#This Row],[ Limit portion size at meals]]*Table58[[#This Row],[Severity score2]]</f>
        <v>2</v>
      </c>
      <c r="M38" t="s">
        <v>179</v>
      </c>
      <c r="N38" s="31">
        <v>2</v>
      </c>
      <c r="O38" s="35">
        <f>Table58[[#This Row],[Restrict consumption by adults in order for small children to]]*Table58[[#This Row],[Severity score22]]</f>
        <v>2</v>
      </c>
      <c r="P38" t="s">
        <v>187</v>
      </c>
      <c r="Q38" s="31">
        <v>2</v>
      </c>
      <c r="R38" s="35">
        <f>Table58[[#This Row],[ Reduce number of meals eaten in a day]]*Table58[[#This Row],[Severity score222]]</f>
        <v>8</v>
      </c>
      <c r="S38" t="s">
        <v>175</v>
      </c>
      <c r="T38" s="31">
        <v>4</v>
      </c>
      <c r="U38" s="35">
        <f>Table58[[#This Row],[Skip entire days without eating]]*Table58[[#This Row],[Severity score2222]]</f>
        <v>8</v>
      </c>
      <c r="V38" t="s">
        <v>177</v>
      </c>
      <c r="W38" s="31">
        <v>4</v>
      </c>
      <c r="X38" s="35">
        <f>Table58[[#This Row],[Collect any unusual amounts of types of wild foods for this]]*Table58[[#This Row],[Severity score2223]]</f>
        <v>0</v>
      </c>
      <c r="Y38" s="30">
        <f>Table58[[#This Row],[Weighted]]+Table58[[#This Row],[Weighted2]]+Table58[[#This Row],[Weighted22]]+Table58[[#This Row],[Weighted223]]+Table58[[#This Row],[Weighted2233]]+Table58[[#This Row],[Weighted2234]]</f>
        <v>21</v>
      </c>
      <c r="Z38" t="s">
        <v>3649</v>
      </c>
      <c r="AA38">
        <v>2</v>
      </c>
    </row>
    <row r="39" spans="1:27" x14ac:dyDescent="0.25">
      <c r="A39" s="1" t="s">
        <v>147</v>
      </c>
      <c r="G39" t="s">
        <v>179</v>
      </c>
      <c r="H39" s="31">
        <v>1</v>
      </c>
      <c r="I39" s="35">
        <f>Table58[[#This Row],[Rely on less preferred and less expensive food]]*Table58[[#This Row],[Severity score]]</f>
        <v>1</v>
      </c>
      <c r="J39" t="s">
        <v>175</v>
      </c>
      <c r="K39" s="31">
        <v>1</v>
      </c>
      <c r="L39" s="35">
        <f>Table58[[#This Row],[ Limit portion size at meals]]*Table58[[#This Row],[Severity score2]]</f>
        <v>2</v>
      </c>
      <c r="M39" t="s">
        <v>175</v>
      </c>
      <c r="N39" s="31">
        <v>2</v>
      </c>
      <c r="O39" s="35">
        <f>Table58[[#This Row],[Restrict consumption by adults in order for small children to]]*Table58[[#This Row],[Severity score22]]</f>
        <v>4</v>
      </c>
      <c r="P39" t="s">
        <v>186</v>
      </c>
      <c r="Q39" s="31">
        <v>2</v>
      </c>
      <c r="R39" s="35">
        <f>Table58[[#This Row],[ Reduce number of meals eaten in a day]]*Table58[[#This Row],[Severity score222]]</f>
        <v>6</v>
      </c>
      <c r="S39" t="s">
        <v>177</v>
      </c>
      <c r="T39" s="31">
        <v>4</v>
      </c>
      <c r="U39" s="35">
        <f>Table58[[#This Row],[Skip entire days without eating]]*Table58[[#This Row],[Severity score2222]]</f>
        <v>0</v>
      </c>
      <c r="V39" t="s">
        <v>177</v>
      </c>
      <c r="W39" s="31">
        <v>4</v>
      </c>
      <c r="X39" s="35">
        <f>Table58[[#This Row],[Collect any unusual amounts of types of wild foods for this]]*Table58[[#This Row],[Severity score2223]]</f>
        <v>0</v>
      </c>
      <c r="Y39" s="30">
        <f>Table58[[#This Row],[Weighted]]+Table58[[#This Row],[Weighted2]]+Table58[[#This Row],[Weighted22]]+Table58[[#This Row],[Weighted223]]+Table58[[#This Row],[Weighted2233]]+Table58[[#This Row],[Weighted2234]]</f>
        <v>13</v>
      </c>
      <c r="Z39" t="s">
        <v>3651</v>
      </c>
      <c r="AA39">
        <v>1</v>
      </c>
    </row>
    <row r="40" spans="1:27" x14ac:dyDescent="0.25">
      <c r="A40" t="s">
        <v>3439</v>
      </c>
      <c r="B40" t="s">
        <v>3602</v>
      </c>
      <c r="C40" t="s">
        <v>3441</v>
      </c>
      <c r="D40" t="s">
        <v>3442</v>
      </c>
      <c r="G40" t="s">
        <v>179</v>
      </c>
      <c r="H40" s="31">
        <v>1</v>
      </c>
      <c r="I40" s="35">
        <f>Table58[[#This Row],[Rely on less preferred and less expensive food]]*Table58[[#This Row],[Severity score]]</f>
        <v>1</v>
      </c>
      <c r="J40" t="s">
        <v>175</v>
      </c>
      <c r="K40" s="31">
        <v>1</v>
      </c>
      <c r="L40" s="35">
        <f>Table58[[#This Row],[ Limit portion size at meals]]*Table58[[#This Row],[Severity score2]]</f>
        <v>2</v>
      </c>
      <c r="M40" t="s">
        <v>179</v>
      </c>
      <c r="N40" s="31">
        <v>2</v>
      </c>
      <c r="O40" s="35">
        <f>Table58[[#This Row],[Restrict consumption by adults in order for small children to]]*Table58[[#This Row],[Severity score22]]</f>
        <v>2</v>
      </c>
      <c r="P40" t="s">
        <v>179</v>
      </c>
      <c r="Q40" s="31">
        <v>2</v>
      </c>
      <c r="R40" s="35">
        <f>Table58[[#This Row],[ Reduce number of meals eaten in a day]]*Table58[[#This Row],[Severity score222]]</f>
        <v>2</v>
      </c>
      <c r="S40" t="s">
        <v>179</v>
      </c>
      <c r="T40" s="31">
        <v>4</v>
      </c>
      <c r="U40" s="35">
        <f>Table58[[#This Row],[Skip entire days without eating]]*Table58[[#This Row],[Severity score2222]]</f>
        <v>4</v>
      </c>
      <c r="V40" t="s">
        <v>177</v>
      </c>
      <c r="W40" s="31">
        <v>4</v>
      </c>
      <c r="X40" s="35">
        <f>Table58[[#This Row],[Collect any unusual amounts of types of wild foods for this]]*Table58[[#This Row],[Severity score2223]]</f>
        <v>0</v>
      </c>
      <c r="Y40" s="30">
        <f>Table58[[#This Row],[Weighted]]+Table58[[#This Row],[Weighted2]]+Table58[[#This Row],[Weighted22]]+Table58[[#This Row],[Weighted223]]+Table58[[#This Row],[Weighted2233]]+Table58[[#This Row],[Weighted2234]]</f>
        <v>11</v>
      </c>
      <c r="Z40" t="s">
        <v>3651</v>
      </c>
      <c r="AA40">
        <v>1</v>
      </c>
    </row>
    <row r="41" spans="1:27" x14ac:dyDescent="0.25">
      <c r="A41" t="s">
        <v>3437</v>
      </c>
      <c r="B41" t="s">
        <v>178</v>
      </c>
      <c r="C41">
        <v>213</v>
      </c>
      <c r="D41">
        <v>71</v>
      </c>
      <c r="G41" t="s">
        <v>179</v>
      </c>
      <c r="H41" s="31">
        <v>1</v>
      </c>
      <c r="I41" s="35">
        <f>Table58[[#This Row],[Rely on less preferred and less expensive food]]*Table58[[#This Row],[Severity score]]</f>
        <v>1</v>
      </c>
      <c r="J41" t="s">
        <v>175</v>
      </c>
      <c r="K41" s="31">
        <v>1</v>
      </c>
      <c r="L41" s="35">
        <f>Table58[[#This Row],[ Limit portion size at meals]]*Table58[[#This Row],[Severity score2]]</f>
        <v>2</v>
      </c>
      <c r="M41" t="s">
        <v>186</v>
      </c>
      <c r="N41" s="31">
        <v>2</v>
      </c>
      <c r="O41" s="35">
        <f>Table58[[#This Row],[Restrict consumption by adults in order for small children to]]*Table58[[#This Row],[Severity score22]]</f>
        <v>6</v>
      </c>
      <c r="P41" t="s">
        <v>175</v>
      </c>
      <c r="Q41" s="31">
        <v>2</v>
      </c>
      <c r="R41" s="35">
        <f>Table58[[#This Row],[ Reduce number of meals eaten in a day]]*Table58[[#This Row],[Severity score222]]</f>
        <v>4</v>
      </c>
      <c r="S41" t="s">
        <v>177</v>
      </c>
      <c r="T41" s="31">
        <v>4</v>
      </c>
      <c r="U41" s="35">
        <f>Table58[[#This Row],[Skip entire days without eating]]*Table58[[#This Row],[Severity score2222]]</f>
        <v>0</v>
      </c>
      <c r="V41" t="s">
        <v>177</v>
      </c>
      <c r="W41" s="31">
        <v>4</v>
      </c>
      <c r="X41" s="35">
        <f>Table58[[#This Row],[Collect any unusual amounts of types of wild foods for this]]*Table58[[#This Row],[Severity score2223]]</f>
        <v>0</v>
      </c>
      <c r="Y41" s="30">
        <f>Table58[[#This Row],[Weighted]]+Table58[[#This Row],[Weighted2]]+Table58[[#This Row],[Weighted22]]+Table58[[#This Row],[Weighted223]]+Table58[[#This Row],[Weighted2233]]+Table58[[#This Row],[Weighted2234]]</f>
        <v>13</v>
      </c>
      <c r="Z41" t="s">
        <v>3651</v>
      </c>
      <c r="AA41">
        <v>1</v>
      </c>
    </row>
    <row r="42" spans="1:27" x14ac:dyDescent="0.25">
      <c r="B42" t="s">
        <v>182</v>
      </c>
      <c r="C42">
        <v>87</v>
      </c>
      <c r="D42">
        <v>29</v>
      </c>
      <c r="G42" t="s">
        <v>179</v>
      </c>
      <c r="H42" s="31">
        <v>1</v>
      </c>
      <c r="I42" s="35">
        <f>Table58[[#This Row],[Rely on less preferred and less expensive food]]*Table58[[#This Row],[Severity score]]</f>
        <v>1</v>
      </c>
      <c r="J42" t="s">
        <v>175</v>
      </c>
      <c r="K42" s="31">
        <v>1</v>
      </c>
      <c r="L42" s="35">
        <f>Table58[[#This Row],[ Limit portion size at meals]]*Table58[[#This Row],[Severity score2]]</f>
        <v>2</v>
      </c>
      <c r="M42" t="s">
        <v>179</v>
      </c>
      <c r="N42" s="31">
        <v>2</v>
      </c>
      <c r="O42" s="35">
        <f>Table58[[#This Row],[Restrict consumption by adults in order for small children to]]*Table58[[#This Row],[Severity score22]]</f>
        <v>2</v>
      </c>
      <c r="P42" t="s">
        <v>175</v>
      </c>
      <c r="Q42" s="31">
        <v>2</v>
      </c>
      <c r="R42" s="35">
        <f>Table58[[#This Row],[ Reduce number of meals eaten in a day]]*Table58[[#This Row],[Severity score222]]</f>
        <v>4</v>
      </c>
      <c r="S42" t="s">
        <v>179</v>
      </c>
      <c r="T42" s="31">
        <v>4</v>
      </c>
      <c r="U42" s="35">
        <f>Table58[[#This Row],[Skip entire days without eating]]*Table58[[#This Row],[Severity score2222]]</f>
        <v>4</v>
      </c>
      <c r="V42" t="s">
        <v>175</v>
      </c>
      <c r="W42" s="31">
        <v>4</v>
      </c>
      <c r="X42" s="35">
        <f>Table58[[#This Row],[Collect any unusual amounts of types of wild foods for this]]*Table58[[#This Row],[Severity score2223]]</f>
        <v>8</v>
      </c>
      <c r="Y42" s="30">
        <f>Table58[[#This Row],[Weighted]]+Table58[[#This Row],[Weighted2]]+Table58[[#This Row],[Weighted22]]+Table58[[#This Row],[Weighted223]]+Table58[[#This Row],[Weighted2233]]+Table58[[#This Row],[Weighted2234]]</f>
        <v>21</v>
      </c>
      <c r="Z42" t="s">
        <v>3649</v>
      </c>
      <c r="AA42">
        <v>2</v>
      </c>
    </row>
    <row r="43" spans="1:27" x14ac:dyDescent="0.25">
      <c r="B43" t="s">
        <v>3444</v>
      </c>
      <c r="C43">
        <v>300</v>
      </c>
      <c r="D43">
        <v>100</v>
      </c>
      <c r="G43" t="s">
        <v>179</v>
      </c>
      <c r="H43" s="31">
        <v>1</v>
      </c>
      <c r="I43" s="35">
        <f>Table58[[#This Row],[Rely on less preferred and less expensive food]]*Table58[[#This Row],[Severity score]]</f>
        <v>1</v>
      </c>
      <c r="J43" t="s">
        <v>175</v>
      </c>
      <c r="K43" s="31">
        <v>1</v>
      </c>
      <c r="L43" s="35">
        <f>Table58[[#This Row],[ Limit portion size at meals]]*Table58[[#This Row],[Severity score2]]</f>
        <v>2</v>
      </c>
      <c r="M43" t="s">
        <v>179</v>
      </c>
      <c r="N43" s="31">
        <v>2</v>
      </c>
      <c r="O43" s="35">
        <f>Table58[[#This Row],[Restrict consumption by adults in order for small children to]]*Table58[[#This Row],[Severity score22]]</f>
        <v>2</v>
      </c>
      <c r="P43" t="s">
        <v>175</v>
      </c>
      <c r="Q43" s="31">
        <v>2</v>
      </c>
      <c r="R43" s="35">
        <f>Table58[[#This Row],[ Reduce number of meals eaten in a day]]*Table58[[#This Row],[Severity score222]]</f>
        <v>4</v>
      </c>
      <c r="S43" t="s">
        <v>186</v>
      </c>
      <c r="T43" s="31">
        <v>4</v>
      </c>
      <c r="U43" s="35">
        <f>Table58[[#This Row],[Skip entire days without eating]]*Table58[[#This Row],[Severity score2222]]</f>
        <v>12</v>
      </c>
      <c r="V43" t="s">
        <v>177</v>
      </c>
      <c r="W43" s="31">
        <v>4</v>
      </c>
      <c r="X43" s="35">
        <f>Table58[[#This Row],[Collect any unusual amounts of types of wild foods for this]]*Table58[[#This Row],[Severity score2223]]</f>
        <v>0</v>
      </c>
      <c r="Y43" s="30">
        <f>Table58[[#This Row],[Weighted]]+Table58[[#This Row],[Weighted2]]+Table58[[#This Row],[Weighted22]]+Table58[[#This Row],[Weighted223]]+Table58[[#This Row],[Weighted2233]]+Table58[[#This Row],[Weighted2234]]</f>
        <v>21</v>
      </c>
      <c r="Z43" t="s">
        <v>3649</v>
      </c>
      <c r="AA43">
        <v>2</v>
      </c>
    </row>
    <row r="44" spans="1:27" x14ac:dyDescent="0.25">
      <c r="G44" t="s">
        <v>179</v>
      </c>
      <c r="H44" s="31">
        <v>1</v>
      </c>
      <c r="I44" s="35">
        <f>Table58[[#This Row],[Rely on less preferred and less expensive food]]*Table58[[#This Row],[Severity score]]</f>
        <v>1</v>
      </c>
      <c r="J44" t="s">
        <v>175</v>
      </c>
      <c r="K44" s="31">
        <v>1</v>
      </c>
      <c r="L44" s="35">
        <f>Table58[[#This Row],[ Limit portion size at meals]]*Table58[[#This Row],[Severity score2]]</f>
        <v>2</v>
      </c>
      <c r="M44" t="s">
        <v>186</v>
      </c>
      <c r="N44" s="31">
        <v>2</v>
      </c>
      <c r="O44" s="35">
        <f>Table58[[#This Row],[Restrict consumption by adults in order for small children to]]*Table58[[#This Row],[Severity score22]]</f>
        <v>6</v>
      </c>
      <c r="P44" t="s">
        <v>179</v>
      </c>
      <c r="Q44" s="31">
        <v>2</v>
      </c>
      <c r="R44" s="35">
        <f>Table58[[#This Row],[ Reduce number of meals eaten in a day]]*Table58[[#This Row],[Severity score222]]</f>
        <v>2</v>
      </c>
      <c r="S44" t="s">
        <v>175</v>
      </c>
      <c r="T44" s="31">
        <v>4</v>
      </c>
      <c r="U44" s="35">
        <f>Table58[[#This Row],[Skip entire days without eating]]*Table58[[#This Row],[Severity score2222]]</f>
        <v>8</v>
      </c>
      <c r="V44" t="s">
        <v>177</v>
      </c>
      <c r="W44" s="31">
        <v>4</v>
      </c>
      <c r="X44" s="35">
        <f>Table58[[#This Row],[Collect any unusual amounts of types of wild foods for this]]*Table58[[#This Row],[Severity score2223]]</f>
        <v>0</v>
      </c>
      <c r="Y44" s="30">
        <f>Table58[[#This Row],[Weighted]]+Table58[[#This Row],[Weighted2]]+Table58[[#This Row],[Weighted22]]+Table58[[#This Row],[Weighted223]]+Table58[[#This Row],[Weighted2233]]+Table58[[#This Row],[Weighted2234]]</f>
        <v>19</v>
      </c>
      <c r="Z44" t="s">
        <v>3651</v>
      </c>
      <c r="AA44">
        <v>1</v>
      </c>
    </row>
    <row r="45" spans="1:27" x14ac:dyDescent="0.25">
      <c r="G45" t="s">
        <v>179</v>
      </c>
      <c r="H45" s="31">
        <v>1</v>
      </c>
      <c r="I45" s="35">
        <f>Table58[[#This Row],[Rely on less preferred and less expensive food]]*Table58[[#This Row],[Severity score]]</f>
        <v>1</v>
      </c>
      <c r="J45" t="s">
        <v>175</v>
      </c>
      <c r="K45" s="31">
        <v>1</v>
      </c>
      <c r="L45" s="35">
        <f>Table58[[#This Row],[ Limit portion size at meals]]*Table58[[#This Row],[Severity score2]]</f>
        <v>2</v>
      </c>
      <c r="M45" t="s">
        <v>175</v>
      </c>
      <c r="N45" s="31">
        <v>2</v>
      </c>
      <c r="O45" s="35">
        <f>Table58[[#This Row],[Restrict consumption by adults in order for small children to]]*Table58[[#This Row],[Severity score22]]</f>
        <v>4</v>
      </c>
      <c r="P45" t="s">
        <v>179</v>
      </c>
      <c r="Q45" s="31">
        <v>2</v>
      </c>
      <c r="R45" s="35">
        <f>Table58[[#This Row],[ Reduce number of meals eaten in a day]]*Table58[[#This Row],[Severity score222]]</f>
        <v>2</v>
      </c>
      <c r="S45" t="s">
        <v>177</v>
      </c>
      <c r="T45" s="31">
        <v>4</v>
      </c>
      <c r="U45" s="35">
        <f>Table58[[#This Row],[Skip entire days without eating]]*Table58[[#This Row],[Severity score2222]]</f>
        <v>0</v>
      </c>
      <c r="V45" t="s">
        <v>177</v>
      </c>
      <c r="W45" s="31">
        <v>4</v>
      </c>
      <c r="X45" s="35">
        <f>Table58[[#This Row],[Collect any unusual amounts of types of wild foods for this]]*Table58[[#This Row],[Severity score2223]]</f>
        <v>0</v>
      </c>
      <c r="Y45" s="30">
        <f>Table58[[#This Row],[Weighted]]+Table58[[#This Row],[Weighted2]]+Table58[[#This Row],[Weighted22]]+Table58[[#This Row],[Weighted223]]+Table58[[#This Row],[Weighted2233]]+Table58[[#This Row],[Weighted2234]]</f>
        <v>9</v>
      </c>
      <c r="Z45" t="s">
        <v>3651</v>
      </c>
      <c r="AA45">
        <v>1</v>
      </c>
    </row>
    <row r="46" spans="1:27" x14ac:dyDescent="0.25">
      <c r="G46" t="s">
        <v>179</v>
      </c>
      <c r="H46" s="31">
        <v>1</v>
      </c>
      <c r="I46" s="35">
        <f>Table58[[#This Row],[Rely on less preferred and less expensive food]]*Table58[[#This Row],[Severity score]]</f>
        <v>1</v>
      </c>
      <c r="J46" t="s">
        <v>175</v>
      </c>
      <c r="K46" s="31">
        <v>1</v>
      </c>
      <c r="L46" s="35">
        <f>Table58[[#This Row],[ Limit portion size at meals]]*Table58[[#This Row],[Severity score2]]</f>
        <v>2</v>
      </c>
      <c r="M46" t="s">
        <v>175</v>
      </c>
      <c r="N46" s="31">
        <v>2</v>
      </c>
      <c r="O46" s="35">
        <f>Table58[[#This Row],[Restrict consumption by adults in order for small children to]]*Table58[[#This Row],[Severity score22]]</f>
        <v>4</v>
      </c>
      <c r="P46" t="s">
        <v>175</v>
      </c>
      <c r="Q46" s="31">
        <v>2</v>
      </c>
      <c r="R46" s="35">
        <f>Table58[[#This Row],[ Reduce number of meals eaten in a day]]*Table58[[#This Row],[Severity score222]]</f>
        <v>4</v>
      </c>
      <c r="S46" t="s">
        <v>186</v>
      </c>
      <c r="T46" s="31">
        <v>4</v>
      </c>
      <c r="U46" s="35">
        <f>Table58[[#This Row],[Skip entire days without eating]]*Table58[[#This Row],[Severity score2222]]</f>
        <v>12</v>
      </c>
      <c r="V46" t="s">
        <v>177</v>
      </c>
      <c r="W46" s="31">
        <v>4</v>
      </c>
      <c r="X46" s="35">
        <f>Table58[[#This Row],[Collect any unusual amounts of types of wild foods for this]]*Table58[[#This Row],[Severity score2223]]</f>
        <v>0</v>
      </c>
      <c r="Y46" s="30">
        <f>Table58[[#This Row],[Weighted]]+Table58[[#This Row],[Weighted2]]+Table58[[#This Row],[Weighted22]]+Table58[[#This Row],[Weighted223]]+Table58[[#This Row],[Weighted2233]]+Table58[[#This Row],[Weighted2234]]</f>
        <v>23</v>
      </c>
      <c r="Z46" t="s">
        <v>3649</v>
      </c>
      <c r="AA46">
        <v>2</v>
      </c>
    </row>
    <row r="47" spans="1:27" x14ac:dyDescent="0.25">
      <c r="A47" s="1" t="s">
        <v>148</v>
      </c>
      <c r="G47" t="s">
        <v>179</v>
      </c>
      <c r="H47" s="31">
        <v>1</v>
      </c>
      <c r="I47" s="35">
        <f>Table58[[#This Row],[Rely on less preferred and less expensive food]]*Table58[[#This Row],[Severity score]]</f>
        <v>1</v>
      </c>
      <c r="J47" t="s">
        <v>179</v>
      </c>
      <c r="K47" s="31">
        <v>1</v>
      </c>
      <c r="L47" s="35">
        <f>Table58[[#This Row],[ Limit portion size at meals]]*Table58[[#This Row],[Severity score2]]</f>
        <v>1</v>
      </c>
      <c r="M47" t="s">
        <v>175</v>
      </c>
      <c r="N47" s="31">
        <v>2</v>
      </c>
      <c r="O47" s="35">
        <f>Table58[[#This Row],[Restrict consumption by adults in order for small children to]]*Table58[[#This Row],[Severity score22]]</f>
        <v>4</v>
      </c>
      <c r="P47" t="s">
        <v>186</v>
      </c>
      <c r="Q47" s="31">
        <v>2</v>
      </c>
      <c r="R47" s="35">
        <f>Table58[[#This Row],[ Reduce number of meals eaten in a day]]*Table58[[#This Row],[Severity score222]]</f>
        <v>6</v>
      </c>
      <c r="S47" t="s">
        <v>179</v>
      </c>
      <c r="T47" s="31">
        <v>4</v>
      </c>
      <c r="U47" s="35">
        <f>Table58[[#This Row],[Skip entire days without eating]]*Table58[[#This Row],[Severity score2222]]</f>
        <v>4</v>
      </c>
      <c r="V47" t="s">
        <v>179</v>
      </c>
      <c r="W47" s="31">
        <v>4</v>
      </c>
      <c r="X47" s="35">
        <f>Table58[[#This Row],[Collect any unusual amounts of types of wild foods for this]]*Table58[[#This Row],[Severity score2223]]</f>
        <v>4</v>
      </c>
      <c r="Y47" s="30">
        <f>Table58[[#This Row],[Weighted]]+Table58[[#This Row],[Weighted2]]+Table58[[#This Row],[Weighted22]]+Table58[[#This Row],[Weighted223]]+Table58[[#This Row],[Weighted2233]]+Table58[[#This Row],[Weighted2234]]</f>
        <v>20</v>
      </c>
      <c r="Z47" t="s">
        <v>3649</v>
      </c>
      <c r="AA47">
        <v>2</v>
      </c>
    </row>
    <row r="48" spans="1:27" x14ac:dyDescent="0.25">
      <c r="A48" t="s">
        <v>3439</v>
      </c>
      <c r="B48" t="s">
        <v>3656</v>
      </c>
      <c r="C48" t="s">
        <v>3441</v>
      </c>
      <c r="D48" t="s">
        <v>3442</v>
      </c>
      <c r="G48" t="s">
        <v>179</v>
      </c>
      <c r="H48" s="31">
        <v>1</v>
      </c>
      <c r="I48" s="35">
        <f>Table58[[#This Row],[Rely on less preferred and less expensive food]]*Table58[[#This Row],[Severity score]]</f>
        <v>1</v>
      </c>
      <c r="J48" t="s">
        <v>175</v>
      </c>
      <c r="K48" s="31">
        <v>1</v>
      </c>
      <c r="L48" s="35">
        <f>Table58[[#This Row],[ Limit portion size at meals]]*Table58[[#This Row],[Severity score2]]</f>
        <v>2</v>
      </c>
      <c r="M48" t="s">
        <v>179</v>
      </c>
      <c r="N48" s="31">
        <v>2</v>
      </c>
      <c r="O48" s="35">
        <f>Table58[[#This Row],[Restrict consumption by adults in order for small children to]]*Table58[[#This Row],[Severity score22]]</f>
        <v>2</v>
      </c>
      <c r="P48" t="s">
        <v>179</v>
      </c>
      <c r="Q48" s="31">
        <v>2</v>
      </c>
      <c r="R48" s="35">
        <f>Table58[[#This Row],[ Reduce number of meals eaten in a day]]*Table58[[#This Row],[Severity score222]]</f>
        <v>2</v>
      </c>
      <c r="S48" t="s">
        <v>177</v>
      </c>
      <c r="T48" s="31">
        <v>4</v>
      </c>
      <c r="U48" s="35">
        <f>Table58[[#This Row],[Skip entire days without eating]]*Table58[[#This Row],[Severity score2222]]</f>
        <v>0</v>
      </c>
      <c r="V48" t="s">
        <v>177</v>
      </c>
      <c r="W48" s="31">
        <v>4</v>
      </c>
      <c r="X48" s="35">
        <f>Table58[[#This Row],[Collect any unusual amounts of types of wild foods for this]]*Table58[[#This Row],[Severity score2223]]</f>
        <v>0</v>
      </c>
      <c r="Y48" s="30">
        <f>Table58[[#This Row],[Weighted]]+Table58[[#This Row],[Weighted2]]+Table58[[#This Row],[Weighted22]]+Table58[[#This Row],[Weighted223]]+Table58[[#This Row],[Weighted2233]]+Table58[[#This Row],[Weighted2234]]</f>
        <v>7</v>
      </c>
      <c r="Z48" t="s">
        <v>3651</v>
      </c>
      <c r="AA48">
        <v>1</v>
      </c>
    </row>
    <row r="49" spans="1:27" x14ac:dyDescent="0.25">
      <c r="A49" t="s">
        <v>3437</v>
      </c>
      <c r="B49">
        <v>0</v>
      </c>
      <c r="C49">
        <v>86</v>
      </c>
      <c r="D49">
        <v>28.7</v>
      </c>
      <c r="G49" t="s">
        <v>179</v>
      </c>
      <c r="H49" s="31">
        <v>1</v>
      </c>
      <c r="I49" s="35">
        <f>Table58[[#This Row],[Rely on less preferred and less expensive food]]*Table58[[#This Row],[Severity score]]</f>
        <v>1</v>
      </c>
      <c r="J49" t="s">
        <v>175</v>
      </c>
      <c r="K49" s="31">
        <v>1</v>
      </c>
      <c r="L49" s="35">
        <f>Table58[[#This Row],[ Limit portion size at meals]]*Table58[[#This Row],[Severity score2]]</f>
        <v>2</v>
      </c>
      <c r="M49" t="s">
        <v>186</v>
      </c>
      <c r="N49" s="31">
        <v>2</v>
      </c>
      <c r="O49" s="35">
        <f>Table58[[#This Row],[Restrict consumption by adults in order for small children to]]*Table58[[#This Row],[Severity score22]]</f>
        <v>6</v>
      </c>
      <c r="P49" t="s">
        <v>175</v>
      </c>
      <c r="Q49" s="31">
        <v>2</v>
      </c>
      <c r="R49" s="35">
        <f>Table58[[#This Row],[ Reduce number of meals eaten in a day]]*Table58[[#This Row],[Severity score222]]</f>
        <v>4</v>
      </c>
      <c r="S49" t="s">
        <v>179</v>
      </c>
      <c r="T49" s="31">
        <v>4</v>
      </c>
      <c r="U49" s="35">
        <f>Table58[[#This Row],[Skip entire days without eating]]*Table58[[#This Row],[Severity score2222]]</f>
        <v>4</v>
      </c>
      <c r="V49" t="s">
        <v>177</v>
      </c>
      <c r="W49" s="31">
        <v>4</v>
      </c>
      <c r="X49" s="35">
        <f>Table58[[#This Row],[Collect any unusual amounts of types of wild foods for this]]*Table58[[#This Row],[Severity score2223]]</f>
        <v>0</v>
      </c>
      <c r="Y49" s="30">
        <f>Table58[[#This Row],[Weighted]]+Table58[[#This Row],[Weighted2]]+Table58[[#This Row],[Weighted22]]+Table58[[#This Row],[Weighted223]]+Table58[[#This Row],[Weighted2233]]+Table58[[#This Row],[Weighted2234]]</f>
        <v>17</v>
      </c>
      <c r="Z49" t="s">
        <v>3651</v>
      </c>
      <c r="AA49">
        <v>1</v>
      </c>
    </row>
    <row r="50" spans="1:27" x14ac:dyDescent="0.25">
      <c r="B50">
        <v>1</v>
      </c>
      <c r="C50">
        <v>84</v>
      </c>
      <c r="D50">
        <v>28</v>
      </c>
      <c r="G50" t="s">
        <v>179</v>
      </c>
      <c r="H50" s="31">
        <v>1</v>
      </c>
      <c r="I50" s="35">
        <f>Table58[[#This Row],[Rely on less preferred and less expensive food]]*Table58[[#This Row],[Severity score]]</f>
        <v>1</v>
      </c>
      <c r="J50" t="s">
        <v>188</v>
      </c>
      <c r="K50" s="31">
        <v>1</v>
      </c>
      <c r="L50" s="35">
        <f>Table58[[#This Row],[ Limit portion size at meals]]*Table58[[#This Row],[Severity score2]]</f>
        <v>5</v>
      </c>
      <c r="M50" t="s">
        <v>175</v>
      </c>
      <c r="N50" s="31">
        <v>2</v>
      </c>
      <c r="O50" s="35">
        <f>Table58[[#This Row],[Restrict consumption by adults in order for small children to]]*Table58[[#This Row],[Severity score22]]</f>
        <v>4</v>
      </c>
      <c r="P50" t="s">
        <v>186</v>
      </c>
      <c r="Q50" s="31">
        <v>2</v>
      </c>
      <c r="R50" s="35">
        <f>Table58[[#This Row],[ Reduce number of meals eaten in a day]]*Table58[[#This Row],[Severity score222]]</f>
        <v>6</v>
      </c>
      <c r="S50" t="s">
        <v>177</v>
      </c>
      <c r="T50" s="31">
        <v>4</v>
      </c>
      <c r="U50" s="35">
        <f>Table58[[#This Row],[Skip entire days without eating]]*Table58[[#This Row],[Severity score2222]]</f>
        <v>0</v>
      </c>
      <c r="V50" t="s">
        <v>177</v>
      </c>
      <c r="W50" s="31">
        <v>4</v>
      </c>
      <c r="X50" s="35">
        <f>Table58[[#This Row],[Collect any unusual amounts of types of wild foods for this]]*Table58[[#This Row],[Severity score2223]]</f>
        <v>0</v>
      </c>
      <c r="Y50" s="30">
        <f>Table58[[#This Row],[Weighted]]+Table58[[#This Row],[Weighted2]]+Table58[[#This Row],[Weighted22]]+Table58[[#This Row],[Weighted223]]+Table58[[#This Row],[Weighted2233]]+Table58[[#This Row],[Weighted2234]]</f>
        <v>16</v>
      </c>
      <c r="Z50" t="s">
        <v>3651</v>
      </c>
      <c r="AA50">
        <v>1</v>
      </c>
    </row>
    <row r="51" spans="1:27" x14ac:dyDescent="0.25">
      <c r="B51">
        <v>2</v>
      </c>
      <c r="C51">
        <v>72</v>
      </c>
      <c r="D51">
        <v>24</v>
      </c>
      <c r="G51" t="s">
        <v>179</v>
      </c>
      <c r="H51" s="31">
        <v>1</v>
      </c>
      <c r="I51" s="35">
        <f>Table58[[#This Row],[Rely on less preferred and less expensive food]]*Table58[[#This Row],[Severity score]]</f>
        <v>1</v>
      </c>
      <c r="J51" t="s">
        <v>175</v>
      </c>
      <c r="K51" s="31">
        <v>1</v>
      </c>
      <c r="L51" s="35">
        <f>Table58[[#This Row],[ Limit portion size at meals]]*Table58[[#This Row],[Severity score2]]</f>
        <v>2</v>
      </c>
      <c r="M51" t="s">
        <v>179</v>
      </c>
      <c r="N51" s="31">
        <v>2</v>
      </c>
      <c r="O51" s="35">
        <f>Table58[[#This Row],[Restrict consumption by adults in order for small children to]]*Table58[[#This Row],[Severity score22]]</f>
        <v>2</v>
      </c>
      <c r="P51" t="s">
        <v>175</v>
      </c>
      <c r="Q51" s="31">
        <v>2</v>
      </c>
      <c r="R51" s="35">
        <f>Table58[[#This Row],[ Reduce number of meals eaten in a day]]*Table58[[#This Row],[Severity score222]]</f>
        <v>4</v>
      </c>
      <c r="S51" t="s">
        <v>179</v>
      </c>
      <c r="T51" s="31">
        <v>4</v>
      </c>
      <c r="U51" s="35">
        <f>Table58[[#This Row],[Skip entire days without eating]]*Table58[[#This Row],[Severity score2222]]</f>
        <v>4</v>
      </c>
      <c r="V51" t="s">
        <v>177</v>
      </c>
      <c r="W51" s="31">
        <v>4</v>
      </c>
      <c r="X51" s="35">
        <f>Table58[[#This Row],[Collect any unusual amounts of types of wild foods for this]]*Table58[[#This Row],[Severity score2223]]</f>
        <v>0</v>
      </c>
      <c r="Y51" s="30">
        <f>Table58[[#This Row],[Weighted]]+Table58[[#This Row],[Weighted2]]+Table58[[#This Row],[Weighted22]]+Table58[[#This Row],[Weighted223]]+Table58[[#This Row],[Weighted2233]]+Table58[[#This Row],[Weighted2234]]</f>
        <v>13</v>
      </c>
      <c r="Z51" t="s">
        <v>3651</v>
      </c>
      <c r="AA51">
        <v>1</v>
      </c>
    </row>
    <row r="52" spans="1:27" x14ac:dyDescent="0.25">
      <c r="B52">
        <v>3</v>
      </c>
      <c r="C52">
        <v>51</v>
      </c>
      <c r="D52">
        <v>17</v>
      </c>
      <c r="G52" t="s">
        <v>179</v>
      </c>
      <c r="H52" s="31">
        <v>1</v>
      </c>
      <c r="I52" s="35">
        <f>Table58[[#This Row],[Rely on less preferred and less expensive food]]*Table58[[#This Row],[Severity score]]</f>
        <v>1</v>
      </c>
      <c r="J52" t="s">
        <v>179</v>
      </c>
      <c r="K52" s="31">
        <v>1</v>
      </c>
      <c r="L52" s="35">
        <f>Table58[[#This Row],[ Limit portion size at meals]]*Table58[[#This Row],[Severity score2]]</f>
        <v>1</v>
      </c>
      <c r="M52" t="s">
        <v>175</v>
      </c>
      <c r="N52" s="31">
        <v>2</v>
      </c>
      <c r="O52" s="35">
        <f>Table58[[#This Row],[Restrict consumption by adults in order for small children to]]*Table58[[#This Row],[Severity score22]]</f>
        <v>4</v>
      </c>
      <c r="P52" t="s">
        <v>179</v>
      </c>
      <c r="Q52" s="31">
        <v>2</v>
      </c>
      <c r="R52" s="35">
        <f>Table58[[#This Row],[ Reduce number of meals eaten in a day]]*Table58[[#This Row],[Severity score222]]</f>
        <v>2</v>
      </c>
      <c r="S52" t="s">
        <v>177</v>
      </c>
      <c r="T52" s="31">
        <v>4</v>
      </c>
      <c r="U52" s="35">
        <f>Table58[[#This Row],[Skip entire days without eating]]*Table58[[#This Row],[Severity score2222]]</f>
        <v>0</v>
      </c>
      <c r="V52" t="s">
        <v>177</v>
      </c>
      <c r="W52" s="31">
        <v>4</v>
      </c>
      <c r="X52" s="35">
        <f>Table58[[#This Row],[Collect any unusual amounts of types of wild foods for this]]*Table58[[#This Row],[Severity score2223]]</f>
        <v>0</v>
      </c>
      <c r="Y52" s="30">
        <f>Table58[[#This Row],[Weighted]]+Table58[[#This Row],[Weighted2]]+Table58[[#This Row],[Weighted22]]+Table58[[#This Row],[Weighted223]]+Table58[[#This Row],[Weighted2233]]+Table58[[#This Row],[Weighted2234]]</f>
        <v>8</v>
      </c>
      <c r="Z52" t="s">
        <v>3651</v>
      </c>
      <c r="AA52">
        <v>1</v>
      </c>
    </row>
    <row r="53" spans="1:27" x14ac:dyDescent="0.25">
      <c r="B53">
        <v>4</v>
      </c>
      <c r="C53">
        <v>2</v>
      </c>
      <c r="D53">
        <v>0.7</v>
      </c>
      <c r="G53" t="s">
        <v>179</v>
      </c>
      <c r="H53" s="31">
        <v>1</v>
      </c>
      <c r="I53" s="35">
        <f>Table58[[#This Row],[Rely on less preferred and less expensive food]]*Table58[[#This Row],[Severity score]]</f>
        <v>1</v>
      </c>
      <c r="J53" t="s">
        <v>179</v>
      </c>
      <c r="K53" s="31">
        <v>1</v>
      </c>
      <c r="L53" s="35">
        <f>Table58[[#This Row],[ Limit portion size at meals]]*Table58[[#This Row],[Severity score2]]</f>
        <v>1</v>
      </c>
      <c r="M53" t="s">
        <v>179</v>
      </c>
      <c r="N53" s="31">
        <v>2</v>
      </c>
      <c r="O53" s="35">
        <f>Table58[[#This Row],[Restrict consumption by adults in order for small children to]]*Table58[[#This Row],[Severity score22]]</f>
        <v>2</v>
      </c>
      <c r="P53" t="s">
        <v>175</v>
      </c>
      <c r="Q53" s="31">
        <v>2</v>
      </c>
      <c r="R53" s="35">
        <f>Table58[[#This Row],[ Reduce number of meals eaten in a day]]*Table58[[#This Row],[Severity score222]]</f>
        <v>4</v>
      </c>
      <c r="S53" t="s">
        <v>179</v>
      </c>
      <c r="T53" s="31">
        <v>4</v>
      </c>
      <c r="U53" s="35">
        <f>Table58[[#This Row],[Skip entire days without eating]]*Table58[[#This Row],[Severity score2222]]</f>
        <v>4</v>
      </c>
      <c r="V53" t="s">
        <v>177</v>
      </c>
      <c r="W53" s="31">
        <v>4</v>
      </c>
      <c r="X53" s="35">
        <f>Table58[[#This Row],[Collect any unusual amounts of types of wild foods for this]]*Table58[[#This Row],[Severity score2223]]</f>
        <v>0</v>
      </c>
      <c r="Y53" s="30">
        <f>Table58[[#This Row],[Weighted]]+Table58[[#This Row],[Weighted2]]+Table58[[#This Row],[Weighted22]]+Table58[[#This Row],[Weighted223]]+Table58[[#This Row],[Weighted2233]]+Table58[[#This Row],[Weighted2234]]</f>
        <v>12</v>
      </c>
      <c r="Z53" t="s">
        <v>3651</v>
      </c>
      <c r="AA53">
        <v>1</v>
      </c>
    </row>
    <row r="54" spans="1:27" x14ac:dyDescent="0.25">
      <c r="B54">
        <v>5</v>
      </c>
      <c r="C54">
        <v>2</v>
      </c>
      <c r="D54">
        <v>0.7</v>
      </c>
      <c r="G54" t="s">
        <v>179</v>
      </c>
      <c r="H54" s="31">
        <v>1</v>
      </c>
      <c r="I54" s="35">
        <f>Table58[[#This Row],[Rely on less preferred and less expensive food]]*Table58[[#This Row],[Severity score]]</f>
        <v>1</v>
      </c>
      <c r="J54" t="s">
        <v>179</v>
      </c>
      <c r="K54" s="31">
        <v>1</v>
      </c>
      <c r="L54" s="35">
        <f>Table58[[#This Row],[ Limit portion size at meals]]*Table58[[#This Row],[Severity score2]]</f>
        <v>1</v>
      </c>
      <c r="M54" t="s">
        <v>175</v>
      </c>
      <c r="N54" s="31">
        <v>2</v>
      </c>
      <c r="O54" s="35">
        <f>Table58[[#This Row],[Restrict consumption by adults in order for small children to]]*Table58[[#This Row],[Severity score22]]</f>
        <v>4</v>
      </c>
      <c r="P54" t="s">
        <v>177</v>
      </c>
      <c r="Q54" s="31">
        <v>2</v>
      </c>
      <c r="R54" s="35">
        <f>Table58[[#This Row],[ Reduce number of meals eaten in a day]]*Table58[[#This Row],[Severity score222]]</f>
        <v>0</v>
      </c>
      <c r="S54" t="s">
        <v>177</v>
      </c>
      <c r="T54" s="31">
        <v>4</v>
      </c>
      <c r="U54" s="35">
        <f>Table58[[#This Row],[Skip entire days without eating]]*Table58[[#This Row],[Severity score2222]]</f>
        <v>0</v>
      </c>
      <c r="V54" t="s">
        <v>177</v>
      </c>
      <c r="W54" s="31">
        <v>4</v>
      </c>
      <c r="X54" s="35">
        <f>Table58[[#This Row],[Collect any unusual amounts of types of wild foods for this]]*Table58[[#This Row],[Severity score2223]]</f>
        <v>0</v>
      </c>
      <c r="Y54" s="30">
        <f>Table58[[#This Row],[Weighted]]+Table58[[#This Row],[Weighted2]]+Table58[[#This Row],[Weighted22]]+Table58[[#This Row],[Weighted223]]+Table58[[#This Row],[Weighted2233]]+Table58[[#This Row],[Weighted2234]]</f>
        <v>6</v>
      </c>
      <c r="Z54" t="s">
        <v>3651</v>
      </c>
      <c r="AA54">
        <v>1</v>
      </c>
    </row>
    <row r="55" spans="1:27" x14ac:dyDescent="0.25">
      <c r="B55">
        <v>6</v>
      </c>
      <c r="C55">
        <v>1</v>
      </c>
      <c r="D55">
        <v>0.3</v>
      </c>
      <c r="G55" t="s">
        <v>179</v>
      </c>
      <c r="H55" s="31">
        <v>1</v>
      </c>
      <c r="I55" s="35">
        <f>Table58[[#This Row],[Rely on less preferred and less expensive food]]*Table58[[#This Row],[Severity score]]</f>
        <v>1</v>
      </c>
      <c r="J55" t="s">
        <v>179</v>
      </c>
      <c r="K55" s="31">
        <v>1</v>
      </c>
      <c r="L55" s="35">
        <f>Table58[[#This Row],[ Limit portion size at meals]]*Table58[[#This Row],[Severity score2]]</f>
        <v>1</v>
      </c>
      <c r="M55" t="s">
        <v>175</v>
      </c>
      <c r="N55" s="31">
        <v>2</v>
      </c>
      <c r="O55" s="35">
        <f>Table58[[#This Row],[Restrict consumption by adults in order for small children to]]*Table58[[#This Row],[Severity score22]]</f>
        <v>4</v>
      </c>
      <c r="P55" t="s">
        <v>186</v>
      </c>
      <c r="Q55" s="31">
        <v>2</v>
      </c>
      <c r="R55" s="35">
        <f>Table58[[#This Row],[ Reduce number of meals eaten in a day]]*Table58[[#This Row],[Severity score222]]</f>
        <v>6</v>
      </c>
      <c r="S55" t="s">
        <v>177</v>
      </c>
      <c r="T55" s="31">
        <v>4</v>
      </c>
      <c r="U55" s="35">
        <f>Table58[[#This Row],[Skip entire days without eating]]*Table58[[#This Row],[Severity score2222]]</f>
        <v>0</v>
      </c>
      <c r="V55" t="s">
        <v>177</v>
      </c>
      <c r="W55" s="31">
        <v>4</v>
      </c>
      <c r="X55" s="35">
        <f>Table58[[#This Row],[Collect any unusual amounts of types of wild foods for this]]*Table58[[#This Row],[Severity score2223]]</f>
        <v>0</v>
      </c>
      <c r="Y55" s="30">
        <f>Table58[[#This Row],[Weighted]]+Table58[[#This Row],[Weighted2]]+Table58[[#This Row],[Weighted22]]+Table58[[#This Row],[Weighted223]]+Table58[[#This Row],[Weighted2233]]+Table58[[#This Row],[Weighted2234]]</f>
        <v>12</v>
      </c>
      <c r="Z55" t="s">
        <v>3651</v>
      </c>
      <c r="AA55">
        <v>1</v>
      </c>
    </row>
    <row r="56" spans="1:27" x14ac:dyDescent="0.25">
      <c r="B56">
        <v>10</v>
      </c>
      <c r="C56">
        <v>1</v>
      </c>
      <c r="D56">
        <v>0.3</v>
      </c>
      <c r="G56" t="s">
        <v>179</v>
      </c>
      <c r="H56" s="31">
        <v>1</v>
      </c>
      <c r="I56" s="35">
        <f>Table58[[#This Row],[Rely on less preferred and less expensive food]]*Table58[[#This Row],[Severity score]]</f>
        <v>1</v>
      </c>
      <c r="J56" t="s">
        <v>179</v>
      </c>
      <c r="K56" s="31">
        <v>1</v>
      </c>
      <c r="L56" s="35">
        <f>Table58[[#This Row],[ Limit portion size at meals]]*Table58[[#This Row],[Severity score2]]</f>
        <v>1</v>
      </c>
      <c r="M56" t="s">
        <v>175</v>
      </c>
      <c r="N56" s="31">
        <v>2</v>
      </c>
      <c r="O56" s="35">
        <f>Table58[[#This Row],[Restrict consumption by adults in order for small children to]]*Table58[[#This Row],[Severity score22]]</f>
        <v>4</v>
      </c>
      <c r="P56" t="s">
        <v>175</v>
      </c>
      <c r="Q56" s="31">
        <v>2</v>
      </c>
      <c r="R56" s="35">
        <f>Table58[[#This Row],[ Reduce number of meals eaten in a day]]*Table58[[#This Row],[Severity score222]]</f>
        <v>4</v>
      </c>
      <c r="S56" t="s">
        <v>177</v>
      </c>
      <c r="T56" s="31">
        <v>4</v>
      </c>
      <c r="U56" s="35">
        <f>Table58[[#This Row],[Skip entire days without eating]]*Table58[[#This Row],[Severity score2222]]</f>
        <v>0</v>
      </c>
      <c r="V56" t="s">
        <v>177</v>
      </c>
      <c r="W56" s="31">
        <v>4</v>
      </c>
      <c r="X56" s="35">
        <f>Table58[[#This Row],[Collect any unusual amounts of types of wild foods for this]]*Table58[[#This Row],[Severity score2223]]</f>
        <v>0</v>
      </c>
      <c r="Y56" s="30">
        <f>Table58[[#This Row],[Weighted]]+Table58[[#This Row],[Weighted2]]+Table58[[#This Row],[Weighted22]]+Table58[[#This Row],[Weighted223]]+Table58[[#This Row],[Weighted2233]]+Table58[[#This Row],[Weighted2234]]</f>
        <v>10</v>
      </c>
      <c r="Z56" t="s">
        <v>3651</v>
      </c>
      <c r="AA56">
        <v>1</v>
      </c>
    </row>
    <row r="57" spans="1:27" x14ac:dyDescent="0.25">
      <c r="B57">
        <v>20</v>
      </c>
      <c r="C57">
        <v>1</v>
      </c>
      <c r="D57">
        <v>0.3</v>
      </c>
      <c r="G57" t="s">
        <v>179</v>
      </c>
      <c r="H57" s="31">
        <v>1</v>
      </c>
      <c r="I57" s="35">
        <f>Table58[[#This Row],[Rely on less preferred and less expensive food]]*Table58[[#This Row],[Severity score]]</f>
        <v>1</v>
      </c>
      <c r="J57" t="s">
        <v>175</v>
      </c>
      <c r="K57" s="31">
        <v>1</v>
      </c>
      <c r="L57" s="35">
        <f>Table58[[#This Row],[ Limit portion size at meals]]*Table58[[#This Row],[Severity score2]]</f>
        <v>2</v>
      </c>
      <c r="M57" t="s">
        <v>175</v>
      </c>
      <c r="N57" s="31">
        <v>2</v>
      </c>
      <c r="O57" s="35">
        <f>Table58[[#This Row],[Restrict consumption by adults in order for small children to]]*Table58[[#This Row],[Severity score22]]</f>
        <v>4</v>
      </c>
      <c r="P57" t="s">
        <v>179</v>
      </c>
      <c r="Q57" s="31">
        <v>2</v>
      </c>
      <c r="R57" s="35">
        <f>Table58[[#This Row],[ Reduce number of meals eaten in a day]]*Table58[[#This Row],[Severity score222]]</f>
        <v>2</v>
      </c>
      <c r="S57" t="s">
        <v>177</v>
      </c>
      <c r="T57" s="31">
        <v>4</v>
      </c>
      <c r="U57" s="35">
        <f>Table58[[#This Row],[Skip entire days without eating]]*Table58[[#This Row],[Severity score2222]]</f>
        <v>0</v>
      </c>
      <c r="V57" t="s">
        <v>177</v>
      </c>
      <c r="W57" s="31">
        <v>4</v>
      </c>
      <c r="X57" s="35">
        <f>Table58[[#This Row],[Collect any unusual amounts of types of wild foods for this]]*Table58[[#This Row],[Severity score2223]]</f>
        <v>0</v>
      </c>
      <c r="Y57" s="30">
        <f>Table58[[#This Row],[Weighted]]+Table58[[#This Row],[Weighted2]]+Table58[[#This Row],[Weighted22]]+Table58[[#This Row],[Weighted223]]+Table58[[#This Row],[Weighted2233]]+Table58[[#This Row],[Weighted2234]]</f>
        <v>9</v>
      </c>
      <c r="Z57" t="s">
        <v>3651</v>
      </c>
      <c r="AA57">
        <v>1</v>
      </c>
    </row>
    <row r="58" spans="1:27" x14ac:dyDescent="0.25">
      <c r="A58" s="1"/>
      <c r="B58" s="1" t="s">
        <v>3444</v>
      </c>
      <c r="C58" s="1">
        <v>300</v>
      </c>
      <c r="D58" s="1">
        <v>100</v>
      </c>
      <c r="G58" t="s">
        <v>179</v>
      </c>
      <c r="H58" s="31">
        <v>1</v>
      </c>
      <c r="I58" s="35">
        <f>Table58[[#This Row],[Rely on less preferred and less expensive food]]*Table58[[#This Row],[Severity score]]</f>
        <v>1</v>
      </c>
      <c r="J58" t="s">
        <v>175</v>
      </c>
      <c r="K58" s="31">
        <v>1</v>
      </c>
      <c r="L58" s="35">
        <f>Table58[[#This Row],[ Limit portion size at meals]]*Table58[[#This Row],[Severity score2]]</f>
        <v>2</v>
      </c>
      <c r="M58" t="s">
        <v>175</v>
      </c>
      <c r="N58" s="31">
        <v>2</v>
      </c>
      <c r="O58" s="35">
        <f>Table58[[#This Row],[Restrict consumption by adults in order for small children to]]*Table58[[#This Row],[Severity score22]]</f>
        <v>4</v>
      </c>
      <c r="P58" t="s">
        <v>175</v>
      </c>
      <c r="Q58" s="31">
        <v>2</v>
      </c>
      <c r="R58" s="35">
        <f>Table58[[#This Row],[ Reduce number of meals eaten in a day]]*Table58[[#This Row],[Severity score222]]</f>
        <v>4</v>
      </c>
      <c r="S58" t="s">
        <v>179</v>
      </c>
      <c r="T58" s="31">
        <v>4</v>
      </c>
      <c r="U58" s="35">
        <f>Table58[[#This Row],[Skip entire days without eating]]*Table58[[#This Row],[Severity score2222]]</f>
        <v>4</v>
      </c>
      <c r="V58" t="s">
        <v>177</v>
      </c>
      <c r="W58" s="31">
        <v>4</v>
      </c>
      <c r="X58" s="35">
        <f>Table58[[#This Row],[Collect any unusual amounts of types of wild foods for this]]*Table58[[#This Row],[Severity score2223]]</f>
        <v>0</v>
      </c>
      <c r="Y58" s="30">
        <f>Table58[[#This Row],[Weighted]]+Table58[[#This Row],[Weighted2]]+Table58[[#This Row],[Weighted22]]+Table58[[#This Row],[Weighted223]]+Table58[[#This Row],[Weighted2233]]+Table58[[#This Row],[Weighted2234]]</f>
        <v>15</v>
      </c>
      <c r="Z58" t="s">
        <v>3651</v>
      </c>
      <c r="AA58">
        <v>1</v>
      </c>
    </row>
    <row r="59" spans="1:27" x14ac:dyDescent="0.25">
      <c r="G59" t="s">
        <v>179</v>
      </c>
      <c r="H59" s="31">
        <v>1</v>
      </c>
      <c r="I59" s="35">
        <f>Table58[[#This Row],[Rely on less preferred and less expensive food]]*Table58[[#This Row],[Severity score]]</f>
        <v>1</v>
      </c>
      <c r="J59" t="s">
        <v>175</v>
      </c>
      <c r="K59" s="31">
        <v>1</v>
      </c>
      <c r="L59" s="35">
        <f>Table58[[#This Row],[ Limit portion size at meals]]*Table58[[#This Row],[Severity score2]]</f>
        <v>2</v>
      </c>
      <c r="M59" t="s">
        <v>179</v>
      </c>
      <c r="N59" s="31">
        <v>2</v>
      </c>
      <c r="O59" s="35">
        <f>Table58[[#This Row],[Restrict consumption by adults in order for small children to]]*Table58[[#This Row],[Severity score22]]</f>
        <v>2</v>
      </c>
      <c r="P59" t="s">
        <v>175</v>
      </c>
      <c r="Q59" s="31">
        <v>2</v>
      </c>
      <c r="R59" s="35">
        <f>Table58[[#This Row],[ Reduce number of meals eaten in a day]]*Table58[[#This Row],[Severity score222]]</f>
        <v>4</v>
      </c>
      <c r="S59" t="s">
        <v>177</v>
      </c>
      <c r="T59" s="31">
        <v>4</v>
      </c>
      <c r="U59" s="35">
        <f>Table58[[#This Row],[Skip entire days without eating]]*Table58[[#This Row],[Severity score2222]]</f>
        <v>0</v>
      </c>
      <c r="V59" t="s">
        <v>175</v>
      </c>
      <c r="W59" s="31">
        <v>4</v>
      </c>
      <c r="X59" s="35">
        <f>Table58[[#This Row],[Collect any unusual amounts of types of wild foods for this]]*Table58[[#This Row],[Severity score2223]]</f>
        <v>8</v>
      </c>
      <c r="Y59" s="30">
        <f>Table58[[#This Row],[Weighted]]+Table58[[#This Row],[Weighted2]]+Table58[[#This Row],[Weighted22]]+Table58[[#This Row],[Weighted223]]+Table58[[#This Row],[Weighted2233]]+Table58[[#This Row],[Weighted2234]]</f>
        <v>17</v>
      </c>
      <c r="Z59" t="s">
        <v>3651</v>
      </c>
      <c r="AA59">
        <v>1</v>
      </c>
    </row>
    <row r="60" spans="1:27" x14ac:dyDescent="0.25">
      <c r="G60" t="s">
        <v>175</v>
      </c>
      <c r="H60" s="31">
        <v>1</v>
      </c>
      <c r="I60" s="35">
        <f>Table58[[#This Row],[Rely on less preferred and less expensive food]]*Table58[[#This Row],[Severity score]]</f>
        <v>2</v>
      </c>
      <c r="J60" t="s">
        <v>175</v>
      </c>
      <c r="K60" s="31">
        <v>1</v>
      </c>
      <c r="L60" s="35">
        <f>Table58[[#This Row],[ Limit portion size at meals]]*Table58[[#This Row],[Severity score2]]</f>
        <v>2</v>
      </c>
      <c r="M60" t="s">
        <v>179</v>
      </c>
      <c r="N60" s="31">
        <v>2</v>
      </c>
      <c r="O60" s="35">
        <f>Table58[[#This Row],[Restrict consumption by adults in order for small children to]]*Table58[[#This Row],[Severity score22]]</f>
        <v>2</v>
      </c>
      <c r="P60" t="s">
        <v>175</v>
      </c>
      <c r="Q60" s="31">
        <v>2</v>
      </c>
      <c r="R60" s="35">
        <f>Table58[[#This Row],[ Reduce number of meals eaten in a day]]*Table58[[#This Row],[Severity score222]]</f>
        <v>4</v>
      </c>
      <c r="S60" t="s">
        <v>175</v>
      </c>
      <c r="T60" s="31">
        <v>4</v>
      </c>
      <c r="U60" s="35">
        <f>Table58[[#This Row],[Skip entire days without eating]]*Table58[[#This Row],[Severity score2222]]</f>
        <v>8</v>
      </c>
      <c r="V60" t="s">
        <v>179</v>
      </c>
      <c r="W60" s="31">
        <v>4</v>
      </c>
      <c r="X60" s="35">
        <f>Table58[[#This Row],[Collect any unusual amounts of types of wild foods for this]]*Table58[[#This Row],[Severity score2223]]</f>
        <v>4</v>
      </c>
      <c r="Y60" s="30">
        <f>Table58[[#This Row],[Weighted]]+Table58[[#This Row],[Weighted2]]+Table58[[#This Row],[Weighted22]]+Table58[[#This Row],[Weighted223]]+Table58[[#This Row],[Weighted2233]]+Table58[[#This Row],[Weighted2234]]</f>
        <v>22</v>
      </c>
      <c r="Z60" t="s">
        <v>3649</v>
      </c>
      <c r="AA60">
        <v>2</v>
      </c>
    </row>
    <row r="61" spans="1:27" x14ac:dyDescent="0.25">
      <c r="B61" s="1" t="s">
        <v>3434</v>
      </c>
      <c r="G61" t="s">
        <v>175</v>
      </c>
      <c r="H61" s="31">
        <v>1</v>
      </c>
      <c r="I61" s="35">
        <f>Table58[[#This Row],[Rely on less preferred and less expensive food]]*Table58[[#This Row],[Severity score]]</f>
        <v>2</v>
      </c>
      <c r="J61" t="s">
        <v>175</v>
      </c>
      <c r="K61" s="31">
        <v>1</v>
      </c>
      <c r="L61" s="35">
        <f>Table58[[#This Row],[ Limit portion size at meals]]*Table58[[#This Row],[Severity score2]]</f>
        <v>2</v>
      </c>
      <c r="M61" t="s">
        <v>179</v>
      </c>
      <c r="N61" s="31">
        <v>2</v>
      </c>
      <c r="O61" s="35">
        <f>Table58[[#This Row],[Restrict consumption by adults in order for small children to]]*Table58[[#This Row],[Severity score22]]</f>
        <v>2</v>
      </c>
      <c r="P61" t="s">
        <v>179</v>
      </c>
      <c r="Q61" s="31">
        <v>2</v>
      </c>
      <c r="R61" s="35">
        <f>Table58[[#This Row],[ Reduce number of meals eaten in a day]]*Table58[[#This Row],[Severity score222]]</f>
        <v>2</v>
      </c>
      <c r="S61" t="s">
        <v>179</v>
      </c>
      <c r="T61" s="31">
        <v>4</v>
      </c>
      <c r="U61" s="35">
        <f>Table58[[#This Row],[Skip entire days without eating]]*Table58[[#This Row],[Severity score2222]]</f>
        <v>4</v>
      </c>
      <c r="V61" t="s">
        <v>179</v>
      </c>
      <c r="W61" s="31">
        <v>4</v>
      </c>
      <c r="X61" s="35">
        <f>Table58[[#This Row],[Collect any unusual amounts of types of wild foods for this]]*Table58[[#This Row],[Severity score2223]]</f>
        <v>4</v>
      </c>
      <c r="Y61" s="30">
        <f>Table58[[#This Row],[Weighted]]+Table58[[#This Row],[Weighted2]]+Table58[[#This Row],[Weighted22]]+Table58[[#This Row],[Weighted223]]+Table58[[#This Row],[Weighted2233]]+Table58[[#This Row],[Weighted2234]]</f>
        <v>16</v>
      </c>
      <c r="Z61" t="s">
        <v>3651</v>
      </c>
      <c r="AA61">
        <v>1</v>
      </c>
    </row>
    <row r="62" spans="1:27" x14ac:dyDescent="0.25">
      <c r="B62" t="s">
        <v>3439</v>
      </c>
      <c r="C62" t="s">
        <v>3440</v>
      </c>
      <c r="D62" t="s">
        <v>148</v>
      </c>
      <c r="G62" t="s">
        <v>175</v>
      </c>
      <c r="H62" s="31">
        <v>1</v>
      </c>
      <c r="I62" s="35">
        <f>Table58[[#This Row],[Rely on less preferred and less expensive food]]*Table58[[#This Row],[Severity score]]</f>
        <v>2</v>
      </c>
      <c r="J62" t="s">
        <v>179</v>
      </c>
      <c r="K62" s="31">
        <v>1</v>
      </c>
      <c r="L62" s="35">
        <f>Table58[[#This Row],[ Limit portion size at meals]]*Table58[[#This Row],[Severity score2]]</f>
        <v>1</v>
      </c>
      <c r="M62" t="s">
        <v>175</v>
      </c>
      <c r="N62" s="31">
        <v>2</v>
      </c>
      <c r="O62" s="35">
        <f>Table58[[#This Row],[Restrict consumption by adults in order for small children to]]*Table58[[#This Row],[Severity score22]]</f>
        <v>4</v>
      </c>
      <c r="P62" t="s">
        <v>179</v>
      </c>
      <c r="Q62" s="31">
        <v>2</v>
      </c>
      <c r="R62" s="35">
        <f>Table58[[#This Row],[ Reduce number of meals eaten in a day]]*Table58[[#This Row],[Severity score222]]</f>
        <v>2</v>
      </c>
      <c r="S62" t="s">
        <v>179</v>
      </c>
      <c r="T62" s="31">
        <v>4</v>
      </c>
      <c r="U62" s="35">
        <f>Table58[[#This Row],[Skip entire days without eating]]*Table58[[#This Row],[Severity score2222]]</f>
        <v>4</v>
      </c>
      <c r="V62" t="s">
        <v>179</v>
      </c>
      <c r="W62" s="31">
        <v>4</v>
      </c>
      <c r="X62" s="35">
        <f>Table58[[#This Row],[Collect any unusual amounts of types of wild foods for this]]*Table58[[#This Row],[Severity score2223]]</f>
        <v>4</v>
      </c>
      <c r="Y62" s="30">
        <f>Table58[[#This Row],[Weighted]]+Table58[[#This Row],[Weighted2]]+Table58[[#This Row],[Weighted22]]+Table58[[#This Row],[Weighted223]]+Table58[[#This Row],[Weighted2233]]+Table58[[#This Row],[Weighted2234]]</f>
        <v>17</v>
      </c>
      <c r="Z62" t="s">
        <v>3651</v>
      </c>
      <c r="AA62">
        <v>1</v>
      </c>
    </row>
    <row r="63" spans="1:27" x14ac:dyDescent="0.25">
      <c r="B63" t="s">
        <v>3436</v>
      </c>
      <c r="C63" t="s">
        <v>3437</v>
      </c>
      <c r="D63">
        <v>300</v>
      </c>
      <c r="G63" t="s">
        <v>177</v>
      </c>
      <c r="H63" s="31">
        <v>1</v>
      </c>
      <c r="I63" s="35">
        <f>Table58[[#This Row],[Rely on less preferred and less expensive food]]*Table58[[#This Row],[Severity score]]</f>
        <v>0</v>
      </c>
      <c r="J63" t="s">
        <v>177</v>
      </c>
      <c r="K63" s="31">
        <v>1</v>
      </c>
      <c r="L63" s="35">
        <f>Table58[[#This Row],[ Limit portion size at meals]]*Table58[[#This Row],[Severity score2]]</f>
        <v>0</v>
      </c>
      <c r="M63" t="s">
        <v>175</v>
      </c>
      <c r="N63" s="31">
        <v>2</v>
      </c>
      <c r="O63" s="35">
        <f>Table58[[#This Row],[Restrict consumption by adults in order for small children to]]*Table58[[#This Row],[Severity score22]]</f>
        <v>4</v>
      </c>
      <c r="P63" t="s">
        <v>179</v>
      </c>
      <c r="Q63" s="31">
        <v>2</v>
      </c>
      <c r="R63" s="35">
        <f>Table58[[#This Row],[ Reduce number of meals eaten in a day]]*Table58[[#This Row],[Severity score222]]</f>
        <v>2</v>
      </c>
      <c r="S63" t="s">
        <v>175</v>
      </c>
      <c r="T63" s="31">
        <v>4</v>
      </c>
      <c r="U63" s="35">
        <f>Table58[[#This Row],[Skip entire days without eating]]*Table58[[#This Row],[Severity score2222]]</f>
        <v>8</v>
      </c>
      <c r="V63" t="s">
        <v>175</v>
      </c>
      <c r="W63" s="31">
        <v>4</v>
      </c>
      <c r="X63" s="35">
        <f>Table58[[#This Row],[Collect any unusual amounts of types of wild foods for this]]*Table58[[#This Row],[Severity score2223]]</f>
        <v>8</v>
      </c>
      <c r="Y63" s="30">
        <f>Table58[[#This Row],[Weighted]]+Table58[[#This Row],[Weighted2]]+Table58[[#This Row],[Weighted22]]+Table58[[#This Row],[Weighted223]]+Table58[[#This Row],[Weighted2233]]+Table58[[#This Row],[Weighted2234]]</f>
        <v>22</v>
      </c>
      <c r="Z63" t="s">
        <v>3649</v>
      </c>
      <c r="AA63">
        <v>2</v>
      </c>
    </row>
    <row r="64" spans="1:27" x14ac:dyDescent="0.25">
      <c r="C64" t="s">
        <v>3438</v>
      </c>
      <c r="D64">
        <v>0</v>
      </c>
      <c r="G64" t="s">
        <v>179</v>
      </c>
      <c r="H64" s="31">
        <v>1</v>
      </c>
      <c r="I64" s="35">
        <f>Table58[[#This Row],[Rely on less preferred and less expensive food]]*Table58[[#This Row],[Severity score]]</f>
        <v>1</v>
      </c>
      <c r="J64" t="s">
        <v>179</v>
      </c>
      <c r="K64" s="31">
        <v>1</v>
      </c>
      <c r="L64" s="35">
        <f>Table58[[#This Row],[ Limit portion size at meals]]*Table58[[#This Row],[Severity score2]]</f>
        <v>1</v>
      </c>
      <c r="M64" t="s">
        <v>179</v>
      </c>
      <c r="N64" s="31">
        <v>2</v>
      </c>
      <c r="O64" s="35">
        <f>Table58[[#This Row],[Restrict consumption by adults in order for small children to]]*Table58[[#This Row],[Severity score22]]</f>
        <v>2</v>
      </c>
      <c r="P64" t="s">
        <v>179</v>
      </c>
      <c r="Q64" s="31">
        <v>2</v>
      </c>
      <c r="R64" s="35">
        <f>Table58[[#This Row],[ Reduce number of meals eaten in a day]]*Table58[[#This Row],[Severity score222]]</f>
        <v>2</v>
      </c>
      <c r="S64" t="s">
        <v>175</v>
      </c>
      <c r="T64" s="31">
        <v>4</v>
      </c>
      <c r="U64" s="35">
        <f>Table58[[#This Row],[Skip entire days without eating]]*Table58[[#This Row],[Severity score2222]]</f>
        <v>8</v>
      </c>
      <c r="V64" t="s">
        <v>179</v>
      </c>
      <c r="W64" s="31">
        <v>4</v>
      </c>
      <c r="X64" s="35">
        <f>Table58[[#This Row],[Collect any unusual amounts of types of wild foods for this]]*Table58[[#This Row],[Severity score2223]]</f>
        <v>4</v>
      </c>
      <c r="Y64" s="30">
        <f>Table58[[#This Row],[Weighted]]+Table58[[#This Row],[Weighted2]]+Table58[[#This Row],[Weighted22]]+Table58[[#This Row],[Weighted223]]+Table58[[#This Row],[Weighted2233]]+Table58[[#This Row],[Weighted2234]]</f>
        <v>18</v>
      </c>
      <c r="Z64" t="s">
        <v>3651</v>
      </c>
      <c r="AA64">
        <v>1</v>
      </c>
    </row>
    <row r="65" spans="2:27" x14ac:dyDescent="0.25">
      <c r="B65" s="1" t="s">
        <v>3454</v>
      </c>
      <c r="C65" s="1"/>
      <c r="D65" s="1">
        <v>1.45</v>
      </c>
      <c r="G65" t="s">
        <v>179</v>
      </c>
      <c r="H65" s="31">
        <v>1</v>
      </c>
      <c r="I65" s="35">
        <f>Table58[[#This Row],[Rely on less preferred and less expensive food]]*Table58[[#This Row],[Severity score]]</f>
        <v>1</v>
      </c>
      <c r="J65" t="s">
        <v>177</v>
      </c>
      <c r="K65" s="31">
        <v>1</v>
      </c>
      <c r="L65" s="35">
        <f>Table58[[#This Row],[ Limit portion size at meals]]*Table58[[#This Row],[Severity score2]]</f>
        <v>0</v>
      </c>
      <c r="M65" t="s">
        <v>177</v>
      </c>
      <c r="N65" s="31">
        <v>2</v>
      </c>
      <c r="O65" s="35">
        <f>Table58[[#This Row],[Restrict consumption by adults in order for small children to]]*Table58[[#This Row],[Severity score22]]</f>
        <v>0</v>
      </c>
      <c r="P65" t="s">
        <v>175</v>
      </c>
      <c r="Q65" s="31">
        <v>2</v>
      </c>
      <c r="R65" s="35">
        <f>Table58[[#This Row],[ Reduce number of meals eaten in a day]]*Table58[[#This Row],[Severity score222]]</f>
        <v>4</v>
      </c>
      <c r="S65" t="s">
        <v>177</v>
      </c>
      <c r="T65" s="31">
        <v>4</v>
      </c>
      <c r="U65" s="35">
        <f>Table58[[#This Row],[Skip entire days without eating]]*Table58[[#This Row],[Severity score2222]]</f>
        <v>0</v>
      </c>
      <c r="V65" t="s">
        <v>177</v>
      </c>
      <c r="W65" s="31">
        <v>4</v>
      </c>
      <c r="X65" s="35">
        <f>Table58[[#This Row],[Collect any unusual amounts of types of wild foods for this]]*Table58[[#This Row],[Severity score2223]]</f>
        <v>0</v>
      </c>
      <c r="Y65" s="30">
        <f>Table58[[#This Row],[Weighted]]+Table58[[#This Row],[Weighted2]]+Table58[[#This Row],[Weighted22]]+Table58[[#This Row],[Weighted223]]+Table58[[#This Row],[Weighted2233]]+Table58[[#This Row],[Weighted2234]]</f>
        <v>5</v>
      </c>
      <c r="Z65" t="s">
        <v>3651</v>
      </c>
      <c r="AA65">
        <v>1</v>
      </c>
    </row>
    <row r="66" spans="2:27" x14ac:dyDescent="0.25">
      <c r="B66" t="s">
        <v>3455</v>
      </c>
      <c r="D66">
        <v>0</v>
      </c>
      <c r="G66" t="s">
        <v>179</v>
      </c>
      <c r="H66" s="31">
        <v>1</v>
      </c>
      <c r="I66" s="35">
        <f>Table58[[#This Row],[Rely on less preferred and less expensive food]]*Table58[[#This Row],[Severity score]]</f>
        <v>1</v>
      </c>
      <c r="J66" t="s">
        <v>179</v>
      </c>
      <c r="K66" s="31">
        <v>1</v>
      </c>
      <c r="L66" s="35">
        <f>Table58[[#This Row],[ Limit portion size at meals]]*Table58[[#This Row],[Severity score2]]</f>
        <v>1</v>
      </c>
      <c r="M66" t="s">
        <v>179</v>
      </c>
      <c r="N66" s="31">
        <v>2</v>
      </c>
      <c r="O66" s="35">
        <f>Table58[[#This Row],[Restrict consumption by adults in order for small children to]]*Table58[[#This Row],[Severity score22]]</f>
        <v>2</v>
      </c>
      <c r="P66" t="s">
        <v>179</v>
      </c>
      <c r="Q66" s="31">
        <v>2</v>
      </c>
      <c r="R66" s="35">
        <f>Table58[[#This Row],[ Reduce number of meals eaten in a day]]*Table58[[#This Row],[Severity score222]]</f>
        <v>2</v>
      </c>
      <c r="S66" t="s">
        <v>179</v>
      </c>
      <c r="T66" s="31">
        <v>4</v>
      </c>
      <c r="U66" s="35">
        <f>Table58[[#This Row],[Skip entire days without eating]]*Table58[[#This Row],[Severity score2222]]</f>
        <v>4</v>
      </c>
      <c r="V66" t="s">
        <v>179</v>
      </c>
      <c r="W66" s="31">
        <v>4</v>
      </c>
      <c r="X66" s="35">
        <f>Table58[[#This Row],[Collect any unusual amounts of types of wild foods for this]]*Table58[[#This Row],[Severity score2223]]</f>
        <v>4</v>
      </c>
      <c r="Y66" s="30">
        <f>Table58[[#This Row],[Weighted]]+Table58[[#This Row],[Weighted2]]+Table58[[#This Row],[Weighted22]]+Table58[[#This Row],[Weighted223]]+Table58[[#This Row],[Weighted2233]]+Table58[[#This Row],[Weighted2234]]</f>
        <v>14</v>
      </c>
      <c r="Z66" t="s">
        <v>3651</v>
      </c>
      <c r="AA66">
        <v>1</v>
      </c>
    </row>
    <row r="67" spans="2:27" x14ac:dyDescent="0.25">
      <c r="B67" t="s">
        <v>3456</v>
      </c>
      <c r="D67">
        <v>0</v>
      </c>
      <c r="G67" t="s">
        <v>179</v>
      </c>
      <c r="H67" s="31">
        <v>1</v>
      </c>
      <c r="I67" s="35">
        <f>Table58[[#This Row],[Rely on less preferred and less expensive food]]*Table58[[#This Row],[Severity score]]</f>
        <v>1</v>
      </c>
      <c r="J67" t="s">
        <v>175</v>
      </c>
      <c r="K67" s="31">
        <v>1</v>
      </c>
      <c r="L67" s="35">
        <f>Table58[[#This Row],[ Limit portion size at meals]]*Table58[[#This Row],[Severity score2]]</f>
        <v>2</v>
      </c>
      <c r="M67" t="s">
        <v>179</v>
      </c>
      <c r="N67" s="31">
        <v>2</v>
      </c>
      <c r="O67" s="35">
        <f>Table58[[#This Row],[Restrict consumption by adults in order for small children to]]*Table58[[#This Row],[Severity score22]]</f>
        <v>2</v>
      </c>
      <c r="P67" t="s">
        <v>175</v>
      </c>
      <c r="Q67" s="31">
        <v>2</v>
      </c>
      <c r="R67" s="35">
        <f>Table58[[#This Row],[ Reduce number of meals eaten in a day]]*Table58[[#This Row],[Severity score222]]</f>
        <v>4</v>
      </c>
      <c r="S67" t="s">
        <v>179</v>
      </c>
      <c r="T67" s="31">
        <v>4</v>
      </c>
      <c r="U67" s="35">
        <f>Table58[[#This Row],[Skip entire days without eating]]*Table58[[#This Row],[Severity score2222]]</f>
        <v>4</v>
      </c>
      <c r="V67" t="s">
        <v>175</v>
      </c>
      <c r="W67" s="31">
        <v>4</v>
      </c>
      <c r="X67" s="35">
        <f>Table58[[#This Row],[Collect any unusual amounts of types of wild foods for this]]*Table58[[#This Row],[Severity score2223]]</f>
        <v>8</v>
      </c>
      <c r="Y67" s="30">
        <f>Table58[[#This Row],[Weighted]]+Table58[[#This Row],[Weighted2]]+Table58[[#This Row],[Weighted22]]+Table58[[#This Row],[Weighted223]]+Table58[[#This Row],[Weighted2233]]+Table58[[#This Row],[Weighted2234]]</f>
        <v>21</v>
      </c>
      <c r="Z67" t="s">
        <v>3649</v>
      </c>
      <c r="AA67">
        <v>2</v>
      </c>
    </row>
    <row r="68" spans="2:27" x14ac:dyDescent="0.25">
      <c r="B68" t="s">
        <v>3457</v>
      </c>
      <c r="D68">
        <v>20</v>
      </c>
      <c r="G68" t="s">
        <v>179</v>
      </c>
      <c r="H68" s="31">
        <v>1</v>
      </c>
      <c r="I68" s="35">
        <f>Table58[[#This Row],[Rely on less preferred and less expensive food]]*Table58[[#This Row],[Severity score]]</f>
        <v>1</v>
      </c>
      <c r="J68" t="s">
        <v>175</v>
      </c>
      <c r="K68" s="31">
        <v>1</v>
      </c>
      <c r="L68" s="35">
        <f>Table58[[#This Row],[ Limit portion size at meals]]*Table58[[#This Row],[Severity score2]]</f>
        <v>2</v>
      </c>
      <c r="M68" t="s">
        <v>179</v>
      </c>
      <c r="N68" s="31">
        <v>2</v>
      </c>
      <c r="O68" s="35">
        <f>Table58[[#This Row],[Restrict consumption by adults in order for small children to]]*Table58[[#This Row],[Severity score22]]</f>
        <v>2</v>
      </c>
      <c r="P68" t="s">
        <v>175</v>
      </c>
      <c r="Q68" s="31">
        <v>2</v>
      </c>
      <c r="R68" s="35">
        <f>Table58[[#This Row],[ Reduce number of meals eaten in a day]]*Table58[[#This Row],[Severity score222]]</f>
        <v>4</v>
      </c>
      <c r="S68" t="s">
        <v>179</v>
      </c>
      <c r="T68" s="31">
        <v>4</v>
      </c>
      <c r="U68" s="35">
        <f>Table58[[#This Row],[Skip entire days without eating]]*Table58[[#This Row],[Severity score2222]]</f>
        <v>4</v>
      </c>
      <c r="V68" t="s">
        <v>175</v>
      </c>
      <c r="W68" s="31">
        <v>4</v>
      </c>
      <c r="X68" s="35">
        <f>Table58[[#This Row],[Collect any unusual amounts of types of wild foods for this]]*Table58[[#This Row],[Severity score2223]]</f>
        <v>8</v>
      </c>
      <c r="Y68" s="30">
        <f>Table58[[#This Row],[Weighted]]+Table58[[#This Row],[Weighted2]]+Table58[[#This Row],[Weighted22]]+Table58[[#This Row],[Weighted223]]+Table58[[#This Row],[Weighted2233]]+Table58[[#This Row],[Weighted2234]]</f>
        <v>21</v>
      </c>
      <c r="Z68" t="s">
        <v>3649</v>
      </c>
      <c r="AA68">
        <v>2</v>
      </c>
    </row>
    <row r="69" spans="2:27" x14ac:dyDescent="0.25">
      <c r="G69" t="s">
        <v>179</v>
      </c>
      <c r="H69" s="31">
        <v>1</v>
      </c>
      <c r="I69" s="35">
        <f>Table58[[#This Row],[Rely on less preferred and less expensive food]]*Table58[[#This Row],[Severity score]]</f>
        <v>1</v>
      </c>
      <c r="J69" t="s">
        <v>175</v>
      </c>
      <c r="K69" s="31">
        <v>1</v>
      </c>
      <c r="L69" s="35">
        <f>Table58[[#This Row],[ Limit portion size at meals]]*Table58[[#This Row],[Severity score2]]</f>
        <v>2</v>
      </c>
      <c r="M69" t="s">
        <v>179</v>
      </c>
      <c r="N69" s="31">
        <v>2</v>
      </c>
      <c r="O69" s="35">
        <f>Table58[[#This Row],[Restrict consumption by adults in order for small children to]]*Table58[[#This Row],[Severity score22]]</f>
        <v>2</v>
      </c>
      <c r="P69" t="s">
        <v>175</v>
      </c>
      <c r="Q69" s="31">
        <v>2</v>
      </c>
      <c r="R69" s="35">
        <f>Table58[[#This Row],[ Reduce number of meals eaten in a day]]*Table58[[#This Row],[Severity score222]]</f>
        <v>4</v>
      </c>
      <c r="S69" t="s">
        <v>179</v>
      </c>
      <c r="T69" s="31">
        <v>4</v>
      </c>
      <c r="U69" s="35">
        <f>Table58[[#This Row],[Skip entire days without eating]]*Table58[[#This Row],[Severity score2222]]</f>
        <v>4</v>
      </c>
      <c r="V69" t="s">
        <v>179</v>
      </c>
      <c r="W69" s="31">
        <v>4</v>
      </c>
      <c r="X69" s="35">
        <f>Table58[[#This Row],[Collect any unusual amounts of types of wild foods for this]]*Table58[[#This Row],[Severity score2223]]</f>
        <v>4</v>
      </c>
      <c r="Y69" s="30">
        <f>Table58[[#This Row],[Weighted]]+Table58[[#This Row],[Weighted2]]+Table58[[#This Row],[Weighted22]]+Table58[[#This Row],[Weighted223]]+Table58[[#This Row],[Weighted2233]]+Table58[[#This Row],[Weighted2234]]</f>
        <v>17</v>
      </c>
      <c r="Z69" t="s">
        <v>3651</v>
      </c>
      <c r="AA69">
        <v>1</v>
      </c>
    </row>
    <row r="70" spans="2:27" x14ac:dyDescent="0.25">
      <c r="G70" t="s">
        <v>177</v>
      </c>
      <c r="H70" s="31">
        <v>1</v>
      </c>
      <c r="I70" s="35">
        <f>Table58[[#This Row],[Rely on less preferred and less expensive food]]*Table58[[#This Row],[Severity score]]</f>
        <v>0</v>
      </c>
      <c r="J70" t="s">
        <v>175</v>
      </c>
      <c r="K70" s="31">
        <v>1</v>
      </c>
      <c r="L70" s="35">
        <f>Table58[[#This Row],[ Limit portion size at meals]]*Table58[[#This Row],[Severity score2]]</f>
        <v>2</v>
      </c>
      <c r="M70" t="s">
        <v>177</v>
      </c>
      <c r="N70" s="31">
        <v>2</v>
      </c>
      <c r="O70" s="35">
        <f>Table58[[#This Row],[Restrict consumption by adults in order for small children to]]*Table58[[#This Row],[Severity score22]]</f>
        <v>0</v>
      </c>
      <c r="P70" t="s">
        <v>179</v>
      </c>
      <c r="Q70" s="31">
        <v>2</v>
      </c>
      <c r="R70" s="35">
        <f>Table58[[#This Row],[ Reduce number of meals eaten in a day]]*Table58[[#This Row],[Severity score222]]</f>
        <v>2</v>
      </c>
      <c r="S70" t="s">
        <v>177</v>
      </c>
      <c r="T70" s="31">
        <v>4</v>
      </c>
      <c r="U70" s="35">
        <f>Table58[[#This Row],[Skip entire days without eating]]*Table58[[#This Row],[Severity score2222]]</f>
        <v>0</v>
      </c>
      <c r="V70" t="s">
        <v>186</v>
      </c>
      <c r="W70" s="31">
        <v>4</v>
      </c>
      <c r="X70" s="35">
        <f>Table58[[#This Row],[Collect any unusual amounts of types of wild foods for this]]*Table58[[#This Row],[Severity score2223]]</f>
        <v>12</v>
      </c>
      <c r="Y70" s="30">
        <f>Table58[[#This Row],[Weighted]]+Table58[[#This Row],[Weighted2]]+Table58[[#This Row],[Weighted22]]+Table58[[#This Row],[Weighted223]]+Table58[[#This Row],[Weighted2233]]+Table58[[#This Row],[Weighted2234]]</f>
        <v>16</v>
      </c>
      <c r="Z70" t="s">
        <v>3651</v>
      </c>
      <c r="AA70">
        <v>1</v>
      </c>
    </row>
    <row r="71" spans="2:27" x14ac:dyDescent="0.25">
      <c r="G71" t="s">
        <v>179</v>
      </c>
      <c r="H71" s="31">
        <v>1</v>
      </c>
      <c r="I71" s="35">
        <f>Table58[[#This Row],[Rely on less preferred and less expensive food]]*Table58[[#This Row],[Severity score]]</f>
        <v>1</v>
      </c>
      <c r="J71" t="s">
        <v>179</v>
      </c>
      <c r="K71" s="31">
        <v>1</v>
      </c>
      <c r="L71" s="35">
        <f>Table58[[#This Row],[ Limit portion size at meals]]*Table58[[#This Row],[Severity score2]]</f>
        <v>1</v>
      </c>
      <c r="M71" t="s">
        <v>179</v>
      </c>
      <c r="N71" s="31">
        <v>2</v>
      </c>
      <c r="O71" s="35">
        <f>Table58[[#This Row],[Restrict consumption by adults in order for small children to]]*Table58[[#This Row],[Severity score22]]</f>
        <v>2</v>
      </c>
      <c r="P71" t="s">
        <v>179</v>
      </c>
      <c r="Q71" s="31">
        <v>2</v>
      </c>
      <c r="R71" s="35">
        <f>Table58[[#This Row],[ Reduce number of meals eaten in a day]]*Table58[[#This Row],[Severity score222]]</f>
        <v>2</v>
      </c>
      <c r="S71" t="s">
        <v>177</v>
      </c>
      <c r="T71" s="31">
        <v>4</v>
      </c>
      <c r="U71" s="35">
        <f>Table58[[#This Row],[Skip entire days without eating]]*Table58[[#This Row],[Severity score2222]]</f>
        <v>0</v>
      </c>
      <c r="V71" t="s">
        <v>177</v>
      </c>
      <c r="W71" s="31">
        <v>4</v>
      </c>
      <c r="X71" s="35">
        <f>Table58[[#This Row],[Collect any unusual amounts of types of wild foods for this]]*Table58[[#This Row],[Severity score2223]]</f>
        <v>0</v>
      </c>
      <c r="Y71" s="30">
        <f>Table58[[#This Row],[Weighted]]+Table58[[#This Row],[Weighted2]]+Table58[[#This Row],[Weighted22]]+Table58[[#This Row],[Weighted223]]+Table58[[#This Row],[Weighted2233]]+Table58[[#This Row],[Weighted2234]]</f>
        <v>6</v>
      </c>
      <c r="Z71" t="s">
        <v>3651</v>
      </c>
      <c r="AA71">
        <v>1</v>
      </c>
    </row>
    <row r="72" spans="2:27" x14ac:dyDescent="0.25">
      <c r="G72" t="s">
        <v>179</v>
      </c>
      <c r="H72" s="31">
        <v>1</v>
      </c>
      <c r="I72" s="35">
        <f>Table58[[#This Row],[Rely on less preferred and less expensive food]]*Table58[[#This Row],[Severity score]]</f>
        <v>1</v>
      </c>
      <c r="J72" t="s">
        <v>177</v>
      </c>
      <c r="K72" s="31">
        <v>1</v>
      </c>
      <c r="L72" s="35">
        <f>Table58[[#This Row],[ Limit portion size at meals]]*Table58[[#This Row],[Severity score2]]</f>
        <v>0</v>
      </c>
      <c r="M72" t="s">
        <v>177</v>
      </c>
      <c r="N72" s="31">
        <v>2</v>
      </c>
      <c r="O72" s="35">
        <f>Table58[[#This Row],[Restrict consumption by adults in order for small children to]]*Table58[[#This Row],[Severity score22]]</f>
        <v>0</v>
      </c>
      <c r="P72" t="s">
        <v>177</v>
      </c>
      <c r="Q72" s="31">
        <v>2</v>
      </c>
      <c r="R72" s="35">
        <f>Table58[[#This Row],[ Reduce number of meals eaten in a day]]*Table58[[#This Row],[Severity score222]]</f>
        <v>0</v>
      </c>
      <c r="S72" t="s">
        <v>177</v>
      </c>
      <c r="T72" s="31">
        <v>4</v>
      </c>
      <c r="U72" s="35">
        <f>Table58[[#This Row],[Skip entire days without eating]]*Table58[[#This Row],[Severity score2222]]</f>
        <v>0</v>
      </c>
      <c r="V72" t="s">
        <v>177</v>
      </c>
      <c r="W72" s="31">
        <v>4</v>
      </c>
      <c r="X72" s="35">
        <f>Table58[[#This Row],[Collect any unusual amounts of types of wild foods for this]]*Table58[[#This Row],[Severity score2223]]</f>
        <v>0</v>
      </c>
      <c r="Y72" s="30">
        <f>Table58[[#This Row],[Weighted]]+Table58[[#This Row],[Weighted2]]+Table58[[#This Row],[Weighted22]]+Table58[[#This Row],[Weighted223]]+Table58[[#This Row],[Weighted2233]]+Table58[[#This Row],[Weighted2234]]</f>
        <v>1</v>
      </c>
      <c r="Z72" t="s">
        <v>3651</v>
      </c>
      <c r="AA72">
        <v>1</v>
      </c>
    </row>
    <row r="73" spans="2:27" x14ac:dyDescent="0.25">
      <c r="G73" t="s">
        <v>177</v>
      </c>
      <c r="H73" s="31">
        <v>1</v>
      </c>
      <c r="I73" s="35">
        <f>Table58[[#This Row],[Rely on less preferred and less expensive food]]*Table58[[#This Row],[Severity score]]</f>
        <v>0</v>
      </c>
      <c r="J73" t="s">
        <v>179</v>
      </c>
      <c r="K73" s="31">
        <v>1</v>
      </c>
      <c r="L73" s="35">
        <f>Table58[[#This Row],[ Limit portion size at meals]]*Table58[[#This Row],[Severity score2]]</f>
        <v>1</v>
      </c>
      <c r="M73" t="s">
        <v>179</v>
      </c>
      <c r="N73" s="31">
        <v>2</v>
      </c>
      <c r="O73" s="35">
        <f>Table58[[#This Row],[Restrict consumption by adults in order for small children to]]*Table58[[#This Row],[Severity score22]]</f>
        <v>2</v>
      </c>
      <c r="P73" t="s">
        <v>179</v>
      </c>
      <c r="Q73" s="31">
        <v>2</v>
      </c>
      <c r="R73" s="35">
        <f>Table58[[#This Row],[ Reduce number of meals eaten in a day]]*Table58[[#This Row],[Severity score222]]</f>
        <v>2</v>
      </c>
      <c r="S73" t="s">
        <v>177</v>
      </c>
      <c r="T73" s="31">
        <v>4</v>
      </c>
      <c r="U73" s="35">
        <f>Table58[[#This Row],[Skip entire days without eating]]*Table58[[#This Row],[Severity score2222]]</f>
        <v>0</v>
      </c>
      <c r="V73" t="s">
        <v>177</v>
      </c>
      <c r="W73" s="31">
        <v>4</v>
      </c>
      <c r="X73" s="35">
        <f>Table58[[#This Row],[Collect any unusual amounts of types of wild foods for this]]*Table58[[#This Row],[Severity score2223]]</f>
        <v>0</v>
      </c>
      <c r="Y73" s="30">
        <f>Table58[[#This Row],[Weighted]]+Table58[[#This Row],[Weighted2]]+Table58[[#This Row],[Weighted22]]+Table58[[#This Row],[Weighted223]]+Table58[[#This Row],[Weighted2233]]+Table58[[#This Row],[Weighted2234]]</f>
        <v>5</v>
      </c>
      <c r="Z73" t="s">
        <v>3651</v>
      </c>
      <c r="AA73">
        <v>1</v>
      </c>
    </row>
    <row r="74" spans="2:27" x14ac:dyDescent="0.25">
      <c r="G74" t="s">
        <v>179</v>
      </c>
      <c r="H74" s="31">
        <v>1</v>
      </c>
      <c r="I74" s="35">
        <f>Table58[[#This Row],[Rely on less preferred and less expensive food]]*Table58[[#This Row],[Severity score]]</f>
        <v>1</v>
      </c>
      <c r="J74" t="s">
        <v>179</v>
      </c>
      <c r="K74" s="31">
        <v>1</v>
      </c>
      <c r="L74" s="35">
        <f>Table58[[#This Row],[ Limit portion size at meals]]*Table58[[#This Row],[Severity score2]]</f>
        <v>1</v>
      </c>
      <c r="M74" t="s">
        <v>177</v>
      </c>
      <c r="N74" s="31">
        <v>2</v>
      </c>
      <c r="O74" s="35">
        <f>Table58[[#This Row],[Restrict consumption by adults in order for small children to]]*Table58[[#This Row],[Severity score22]]</f>
        <v>0</v>
      </c>
      <c r="P74" t="s">
        <v>179</v>
      </c>
      <c r="Q74" s="31">
        <v>2</v>
      </c>
      <c r="R74" s="35">
        <f>Table58[[#This Row],[ Reduce number of meals eaten in a day]]*Table58[[#This Row],[Severity score222]]</f>
        <v>2</v>
      </c>
      <c r="S74" t="s">
        <v>179</v>
      </c>
      <c r="T74" s="31">
        <v>4</v>
      </c>
      <c r="U74" s="35">
        <f>Table58[[#This Row],[Skip entire days without eating]]*Table58[[#This Row],[Severity score2222]]</f>
        <v>4</v>
      </c>
      <c r="V74" t="s">
        <v>179</v>
      </c>
      <c r="W74" s="31">
        <v>4</v>
      </c>
      <c r="X74" s="35">
        <f>Table58[[#This Row],[Collect any unusual amounts of types of wild foods for this]]*Table58[[#This Row],[Severity score2223]]</f>
        <v>4</v>
      </c>
      <c r="Y74" s="30">
        <f>Table58[[#This Row],[Weighted]]+Table58[[#This Row],[Weighted2]]+Table58[[#This Row],[Weighted22]]+Table58[[#This Row],[Weighted223]]+Table58[[#This Row],[Weighted2233]]+Table58[[#This Row],[Weighted2234]]</f>
        <v>12</v>
      </c>
      <c r="Z74" t="s">
        <v>3651</v>
      </c>
      <c r="AA74">
        <v>1</v>
      </c>
    </row>
    <row r="75" spans="2:27" x14ac:dyDescent="0.25">
      <c r="G75" t="s">
        <v>179</v>
      </c>
      <c r="H75" s="31">
        <v>1</v>
      </c>
      <c r="I75" s="35">
        <f>Table58[[#This Row],[Rely on less preferred and less expensive food]]*Table58[[#This Row],[Severity score]]</f>
        <v>1</v>
      </c>
      <c r="J75" t="s">
        <v>175</v>
      </c>
      <c r="K75" s="31">
        <v>1</v>
      </c>
      <c r="L75" s="35">
        <f>Table58[[#This Row],[ Limit portion size at meals]]*Table58[[#This Row],[Severity score2]]</f>
        <v>2</v>
      </c>
      <c r="M75" t="s">
        <v>175</v>
      </c>
      <c r="N75" s="31">
        <v>2</v>
      </c>
      <c r="O75" s="35">
        <f>Table58[[#This Row],[Restrict consumption by adults in order for small children to]]*Table58[[#This Row],[Severity score22]]</f>
        <v>4</v>
      </c>
      <c r="P75" t="s">
        <v>175</v>
      </c>
      <c r="Q75" s="31">
        <v>2</v>
      </c>
      <c r="R75" s="35">
        <f>Table58[[#This Row],[ Reduce number of meals eaten in a day]]*Table58[[#This Row],[Severity score222]]</f>
        <v>4</v>
      </c>
      <c r="S75" t="s">
        <v>177</v>
      </c>
      <c r="T75" s="31">
        <v>4</v>
      </c>
      <c r="U75" s="35">
        <f>Table58[[#This Row],[Skip entire days without eating]]*Table58[[#This Row],[Severity score2222]]</f>
        <v>0</v>
      </c>
      <c r="V75" t="s">
        <v>177</v>
      </c>
      <c r="W75" s="31">
        <v>4</v>
      </c>
      <c r="X75" s="35">
        <f>Table58[[#This Row],[Collect any unusual amounts of types of wild foods for this]]*Table58[[#This Row],[Severity score2223]]</f>
        <v>0</v>
      </c>
      <c r="Y75" s="30">
        <f>Table58[[#This Row],[Weighted]]+Table58[[#This Row],[Weighted2]]+Table58[[#This Row],[Weighted22]]+Table58[[#This Row],[Weighted223]]+Table58[[#This Row],[Weighted2233]]+Table58[[#This Row],[Weighted2234]]</f>
        <v>11</v>
      </c>
      <c r="Z75" t="s">
        <v>3651</v>
      </c>
      <c r="AA75">
        <v>1</v>
      </c>
    </row>
    <row r="76" spans="2:27" x14ac:dyDescent="0.25">
      <c r="G76" t="s">
        <v>179</v>
      </c>
      <c r="H76" s="31">
        <v>1</v>
      </c>
      <c r="I76" s="35">
        <f>Table58[[#This Row],[Rely on less preferred and less expensive food]]*Table58[[#This Row],[Severity score]]</f>
        <v>1</v>
      </c>
      <c r="J76" t="s">
        <v>175</v>
      </c>
      <c r="K76" s="31">
        <v>1</v>
      </c>
      <c r="L76" s="35">
        <f>Table58[[#This Row],[ Limit portion size at meals]]*Table58[[#This Row],[Severity score2]]</f>
        <v>2</v>
      </c>
      <c r="M76" t="s">
        <v>175</v>
      </c>
      <c r="N76" s="31">
        <v>2</v>
      </c>
      <c r="O76" s="35">
        <f>Table58[[#This Row],[Restrict consumption by adults in order for small children to]]*Table58[[#This Row],[Severity score22]]</f>
        <v>4</v>
      </c>
      <c r="P76" t="s">
        <v>175</v>
      </c>
      <c r="Q76" s="31">
        <v>2</v>
      </c>
      <c r="R76" s="35">
        <f>Table58[[#This Row],[ Reduce number of meals eaten in a day]]*Table58[[#This Row],[Severity score222]]</f>
        <v>4</v>
      </c>
      <c r="S76" t="s">
        <v>177</v>
      </c>
      <c r="T76" s="31">
        <v>4</v>
      </c>
      <c r="U76" s="35">
        <f>Table58[[#This Row],[Skip entire days without eating]]*Table58[[#This Row],[Severity score2222]]</f>
        <v>0</v>
      </c>
      <c r="V76" t="s">
        <v>177</v>
      </c>
      <c r="W76" s="31">
        <v>4</v>
      </c>
      <c r="X76" s="35">
        <f>Table58[[#This Row],[Collect any unusual amounts of types of wild foods for this]]*Table58[[#This Row],[Severity score2223]]</f>
        <v>0</v>
      </c>
      <c r="Y76" s="30">
        <f>Table58[[#This Row],[Weighted]]+Table58[[#This Row],[Weighted2]]+Table58[[#This Row],[Weighted22]]+Table58[[#This Row],[Weighted223]]+Table58[[#This Row],[Weighted2233]]+Table58[[#This Row],[Weighted2234]]</f>
        <v>11</v>
      </c>
      <c r="Z76" t="s">
        <v>3651</v>
      </c>
      <c r="AA76">
        <v>1</v>
      </c>
    </row>
    <row r="77" spans="2:27" x14ac:dyDescent="0.25">
      <c r="G77" t="s">
        <v>179</v>
      </c>
      <c r="H77" s="31">
        <v>1</v>
      </c>
      <c r="I77" s="35">
        <f>Table58[[#This Row],[Rely on less preferred and less expensive food]]*Table58[[#This Row],[Severity score]]</f>
        <v>1</v>
      </c>
      <c r="J77" t="s">
        <v>175</v>
      </c>
      <c r="K77" s="31">
        <v>1</v>
      </c>
      <c r="L77" s="35">
        <f>Table58[[#This Row],[ Limit portion size at meals]]*Table58[[#This Row],[Severity score2]]</f>
        <v>2</v>
      </c>
      <c r="M77" t="s">
        <v>175</v>
      </c>
      <c r="N77" s="31">
        <v>2</v>
      </c>
      <c r="O77" s="35">
        <f>Table58[[#This Row],[Restrict consumption by adults in order for small children to]]*Table58[[#This Row],[Severity score22]]</f>
        <v>4</v>
      </c>
      <c r="P77" t="s">
        <v>175</v>
      </c>
      <c r="Q77" s="31">
        <v>2</v>
      </c>
      <c r="R77" s="35">
        <f>Table58[[#This Row],[ Reduce number of meals eaten in a day]]*Table58[[#This Row],[Severity score222]]</f>
        <v>4</v>
      </c>
      <c r="S77" t="s">
        <v>175</v>
      </c>
      <c r="T77" s="31">
        <v>4</v>
      </c>
      <c r="U77" s="35">
        <f>Table58[[#This Row],[Skip entire days without eating]]*Table58[[#This Row],[Severity score2222]]</f>
        <v>8</v>
      </c>
      <c r="V77" t="s">
        <v>177</v>
      </c>
      <c r="W77" s="31">
        <v>4</v>
      </c>
      <c r="X77" s="35">
        <f>Table58[[#This Row],[Collect any unusual amounts of types of wild foods for this]]*Table58[[#This Row],[Severity score2223]]</f>
        <v>0</v>
      </c>
      <c r="Y77" s="30">
        <f>Table58[[#This Row],[Weighted]]+Table58[[#This Row],[Weighted2]]+Table58[[#This Row],[Weighted22]]+Table58[[#This Row],[Weighted223]]+Table58[[#This Row],[Weighted2233]]+Table58[[#This Row],[Weighted2234]]</f>
        <v>19</v>
      </c>
      <c r="Z77" t="s">
        <v>3651</v>
      </c>
      <c r="AA77">
        <v>1</v>
      </c>
    </row>
    <row r="78" spans="2:27" x14ac:dyDescent="0.25">
      <c r="G78" t="s">
        <v>179</v>
      </c>
      <c r="H78" s="31">
        <v>1</v>
      </c>
      <c r="I78" s="35">
        <f>Table58[[#This Row],[Rely on less preferred and less expensive food]]*Table58[[#This Row],[Severity score]]</f>
        <v>1</v>
      </c>
      <c r="J78" t="s">
        <v>179</v>
      </c>
      <c r="K78" s="31">
        <v>1</v>
      </c>
      <c r="L78" s="35">
        <f>Table58[[#This Row],[ Limit portion size at meals]]*Table58[[#This Row],[Severity score2]]</f>
        <v>1</v>
      </c>
      <c r="M78" t="s">
        <v>179</v>
      </c>
      <c r="N78" s="31">
        <v>2</v>
      </c>
      <c r="O78" s="35">
        <f>Table58[[#This Row],[Restrict consumption by adults in order for small children to]]*Table58[[#This Row],[Severity score22]]</f>
        <v>2</v>
      </c>
      <c r="P78" t="s">
        <v>179</v>
      </c>
      <c r="Q78" s="31">
        <v>2</v>
      </c>
      <c r="R78" s="35">
        <f>Table58[[#This Row],[ Reduce number of meals eaten in a day]]*Table58[[#This Row],[Severity score222]]</f>
        <v>2</v>
      </c>
      <c r="S78" t="s">
        <v>177</v>
      </c>
      <c r="T78" s="31">
        <v>4</v>
      </c>
      <c r="U78" s="35">
        <f>Table58[[#This Row],[Skip entire days without eating]]*Table58[[#This Row],[Severity score2222]]</f>
        <v>0</v>
      </c>
      <c r="V78" t="s">
        <v>179</v>
      </c>
      <c r="W78" s="31">
        <v>4</v>
      </c>
      <c r="X78" s="35">
        <f>Table58[[#This Row],[Collect any unusual amounts of types of wild foods for this]]*Table58[[#This Row],[Severity score2223]]</f>
        <v>4</v>
      </c>
      <c r="Y78" s="30">
        <f>Table58[[#This Row],[Weighted]]+Table58[[#This Row],[Weighted2]]+Table58[[#This Row],[Weighted22]]+Table58[[#This Row],[Weighted223]]+Table58[[#This Row],[Weighted2233]]+Table58[[#This Row],[Weighted2234]]</f>
        <v>10</v>
      </c>
      <c r="Z78" t="s">
        <v>3651</v>
      </c>
      <c r="AA78">
        <v>1</v>
      </c>
    </row>
    <row r="79" spans="2:27" x14ac:dyDescent="0.25">
      <c r="G79" t="s">
        <v>179</v>
      </c>
      <c r="H79" s="31">
        <v>1</v>
      </c>
      <c r="I79" s="35">
        <f>Table58[[#This Row],[Rely on less preferred and less expensive food]]*Table58[[#This Row],[Severity score]]</f>
        <v>1</v>
      </c>
      <c r="J79" t="s">
        <v>175</v>
      </c>
      <c r="K79" s="31">
        <v>1</v>
      </c>
      <c r="L79" s="35">
        <f>Table58[[#This Row],[ Limit portion size at meals]]*Table58[[#This Row],[Severity score2]]</f>
        <v>2</v>
      </c>
      <c r="M79" t="s">
        <v>175</v>
      </c>
      <c r="N79" s="31">
        <v>2</v>
      </c>
      <c r="O79" s="35">
        <f>Table58[[#This Row],[Restrict consumption by adults in order for small children to]]*Table58[[#This Row],[Severity score22]]</f>
        <v>4</v>
      </c>
      <c r="P79" t="s">
        <v>175</v>
      </c>
      <c r="Q79" s="31">
        <v>2</v>
      </c>
      <c r="R79" s="35">
        <f>Table58[[#This Row],[ Reduce number of meals eaten in a day]]*Table58[[#This Row],[Severity score222]]</f>
        <v>4</v>
      </c>
      <c r="S79" t="s">
        <v>177</v>
      </c>
      <c r="T79" s="31">
        <v>4</v>
      </c>
      <c r="U79" s="35">
        <f>Table58[[#This Row],[Skip entire days without eating]]*Table58[[#This Row],[Severity score2222]]</f>
        <v>0</v>
      </c>
      <c r="V79" t="s">
        <v>177</v>
      </c>
      <c r="W79" s="31">
        <v>4</v>
      </c>
      <c r="X79" s="35">
        <f>Table58[[#This Row],[Collect any unusual amounts of types of wild foods for this]]*Table58[[#This Row],[Severity score2223]]</f>
        <v>0</v>
      </c>
      <c r="Y79" s="30">
        <f>Table58[[#This Row],[Weighted]]+Table58[[#This Row],[Weighted2]]+Table58[[#This Row],[Weighted22]]+Table58[[#This Row],[Weighted223]]+Table58[[#This Row],[Weighted2233]]+Table58[[#This Row],[Weighted2234]]</f>
        <v>11</v>
      </c>
      <c r="Z79" t="s">
        <v>3651</v>
      </c>
      <c r="AA79">
        <v>1</v>
      </c>
    </row>
    <row r="80" spans="2:27" x14ac:dyDescent="0.25">
      <c r="G80" t="s">
        <v>177</v>
      </c>
      <c r="H80" s="31">
        <v>1</v>
      </c>
      <c r="I80" s="35">
        <f>Table58[[#This Row],[Rely on less preferred and less expensive food]]*Table58[[#This Row],[Severity score]]</f>
        <v>0</v>
      </c>
      <c r="J80" t="s">
        <v>186</v>
      </c>
      <c r="K80" s="31">
        <v>1</v>
      </c>
      <c r="L80" s="35">
        <f>Table58[[#This Row],[ Limit portion size at meals]]*Table58[[#This Row],[Severity score2]]</f>
        <v>3</v>
      </c>
      <c r="M80" t="s">
        <v>179</v>
      </c>
      <c r="N80" s="31">
        <v>2</v>
      </c>
      <c r="O80" s="35">
        <f>Table58[[#This Row],[Restrict consumption by adults in order for small children to]]*Table58[[#This Row],[Severity score22]]</f>
        <v>2</v>
      </c>
      <c r="P80" t="s">
        <v>179</v>
      </c>
      <c r="Q80" s="31">
        <v>2</v>
      </c>
      <c r="R80" s="35">
        <f>Table58[[#This Row],[ Reduce number of meals eaten in a day]]*Table58[[#This Row],[Severity score222]]</f>
        <v>2</v>
      </c>
      <c r="S80" t="s">
        <v>177</v>
      </c>
      <c r="T80" s="31">
        <v>4</v>
      </c>
      <c r="U80" s="35">
        <f>Table58[[#This Row],[Skip entire days without eating]]*Table58[[#This Row],[Severity score2222]]</f>
        <v>0</v>
      </c>
      <c r="V80" t="s">
        <v>177</v>
      </c>
      <c r="W80" s="31">
        <v>4</v>
      </c>
      <c r="X80" s="35">
        <f>Table58[[#This Row],[Collect any unusual amounts of types of wild foods for this]]*Table58[[#This Row],[Severity score2223]]</f>
        <v>0</v>
      </c>
      <c r="Y80" s="30">
        <f>Table58[[#This Row],[Weighted]]+Table58[[#This Row],[Weighted2]]+Table58[[#This Row],[Weighted22]]+Table58[[#This Row],[Weighted223]]+Table58[[#This Row],[Weighted2233]]+Table58[[#This Row],[Weighted2234]]</f>
        <v>7</v>
      </c>
      <c r="Z80" t="s">
        <v>3651</v>
      </c>
      <c r="AA80">
        <v>1</v>
      </c>
    </row>
    <row r="81" spans="7:27" x14ac:dyDescent="0.25">
      <c r="G81" t="s">
        <v>179</v>
      </c>
      <c r="H81" s="31">
        <v>1</v>
      </c>
      <c r="I81" s="35">
        <f>Table58[[#This Row],[Rely on less preferred and less expensive food]]*Table58[[#This Row],[Severity score]]</f>
        <v>1</v>
      </c>
      <c r="J81" t="s">
        <v>179</v>
      </c>
      <c r="K81" s="31">
        <v>1</v>
      </c>
      <c r="L81" s="35">
        <f>Table58[[#This Row],[ Limit portion size at meals]]*Table58[[#This Row],[Severity score2]]</f>
        <v>1</v>
      </c>
      <c r="M81" t="s">
        <v>179</v>
      </c>
      <c r="N81" s="31">
        <v>2</v>
      </c>
      <c r="O81" s="35">
        <f>Table58[[#This Row],[Restrict consumption by adults in order for small children to]]*Table58[[#This Row],[Severity score22]]</f>
        <v>2</v>
      </c>
      <c r="P81" t="s">
        <v>179</v>
      </c>
      <c r="Q81" s="31">
        <v>2</v>
      </c>
      <c r="R81" s="35">
        <f>Table58[[#This Row],[ Reduce number of meals eaten in a day]]*Table58[[#This Row],[Severity score222]]</f>
        <v>2</v>
      </c>
      <c r="S81" t="s">
        <v>177</v>
      </c>
      <c r="T81" s="31">
        <v>4</v>
      </c>
      <c r="U81" s="35">
        <f>Table58[[#This Row],[Skip entire days without eating]]*Table58[[#This Row],[Severity score2222]]</f>
        <v>0</v>
      </c>
      <c r="V81" t="s">
        <v>179</v>
      </c>
      <c r="W81" s="31">
        <v>4</v>
      </c>
      <c r="X81" s="35">
        <f>Table58[[#This Row],[Collect any unusual amounts of types of wild foods for this]]*Table58[[#This Row],[Severity score2223]]</f>
        <v>4</v>
      </c>
      <c r="Y81" s="30">
        <f>Table58[[#This Row],[Weighted]]+Table58[[#This Row],[Weighted2]]+Table58[[#This Row],[Weighted22]]+Table58[[#This Row],[Weighted223]]+Table58[[#This Row],[Weighted2233]]+Table58[[#This Row],[Weighted2234]]</f>
        <v>10</v>
      </c>
      <c r="Z81" t="s">
        <v>3651</v>
      </c>
      <c r="AA81">
        <v>1</v>
      </c>
    </row>
    <row r="82" spans="7:27" x14ac:dyDescent="0.25">
      <c r="G82" t="s">
        <v>179</v>
      </c>
      <c r="H82" s="31">
        <v>1</v>
      </c>
      <c r="I82" s="35">
        <f>Table58[[#This Row],[Rely on less preferred and less expensive food]]*Table58[[#This Row],[Severity score]]</f>
        <v>1</v>
      </c>
      <c r="J82" t="s">
        <v>179</v>
      </c>
      <c r="K82" s="31">
        <v>1</v>
      </c>
      <c r="L82" s="35">
        <f>Table58[[#This Row],[ Limit portion size at meals]]*Table58[[#This Row],[Severity score2]]</f>
        <v>1</v>
      </c>
      <c r="M82" t="s">
        <v>179</v>
      </c>
      <c r="N82" s="31">
        <v>2</v>
      </c>
      <c r="O82" s="35">
        <f>Table58[[#This Row],[Restrict consumption by adults in order for small children to]]*Table58[[#This Row],[Severity score22]]</f>
        <v>2</v>
      </c>
      <c r="P82" t="s">
        <v>179</v>
      </c>
      <c r="Q82" s="31">
        <v>2</v>
      </c>
      <c r="R82" s="35">
        <f>Table58[[#This Row],[ Reduce number of meals eaten in a day]]*Table58[[#This Row],[Severity score222]]</f>
        <v>2</v>
      </c>
      <c r="S82" t="s">
        <v>177</v>
      </c>
      <c r="T82" s="31">
        <v>4</v>
      </c>
      <c r="U82" s="35">
        <f>Table58[[#This Row],[Skip entire days without eating]]*Table58[[#This Row],[Severity score2222]]</f>
        <v>0</v>
      </c>
      <c r="V82" t="s">
        <v>179</v>
      </c>
      <c r="W82" s="31">
        <v>4</v>
      </c>
      <c r="X82" s="35">
        <f>Table58[[#This Row],[Collect any unusual amounts of types of wild foods for this]]*Table58[[#This Row],[Severity score2223]]</f>
        <v>4</v>
      </c>
      <c r="Y82" s="30">
        <f>Table58[[#This Row],[Weighted]]+Table58[[#This Row],[Weighted2]]+Table58[[#This Row],[Weighted22]]+Table58[[#This Row],[Weighted223]]+Table58[[#This Row],[Weighted2233]]+Table58[[#This Row],[Weighted2234]]</f>
        <v>10</v>
      </c>
      <c r="Z82" t="s">
        <v>3651</v>
      </c>
      <c r="AA82">
        <v>1</v>
      </c>
    </row>
    <row r="83" spans="7:27" x14ac:dyDescent="0.25">
      <c r="G83" t="s">
        <v>179</v>
      </c>
      <c r="H83" s="31">
        <v>1</v>
      </c>
      <c r="I83" s="35">
        <f>Table58[[#This Row],[Rely on less preferred and less expensive food]]*Table58[[#This Row],[Severity score]]</f>
        <v>1</v>
      </c>
      <c r="J83" t="s">
        <v>179</v>
      </c>
      <c r="K83" s="31">
        <v>1</v>
      </c>
      <c r="L83" s="35">
        <f>Table58[[#This Row],[ Limit portion size at meals]]*Table58[[#This Row],[Severity score2]]</f>
        <v>1</v>
      </c>
      <c r="M83" t="s">
        <v>179</v>
      </c>
      <c r="N83" s="31">
        <v>2</v>
      </c>
      <c r="O83" s="35">
        <f>Table58[[#This Row],[Restrict consumption by adults in order for small children to]]*Table58[[#This Row],[Severity score22]]</f>
        <v>2</v>
      </c>
      <c r="P83" t="s">
        <v>179</v>
      </c>
      <c r="Q83" s="31">
        <v>2</v>
      </c>
      <c r="R83" s="35">
        <f>Table58[[#This Row],[ Reduce number of meals eaten in a day]]*Table58[[#This Row],[Severity score222]]</f>
        <v>2</v>
      </c>
      <c r="S83" t="s">
        <v>177</v>
      </c>
      <c r="T83" s="31">
        <v>4</v>
      </c>
      <c r="U83" s="35">
        <f>Table58[[#This Row],[Skip entire days without eating]]*Table58[[#This Row],[Severity score2222]]</f>
        <v>0</v>
      </c>
      <c r="V83" t="s">
        <v>179</v>
      </c>
      <c r="W83" s="31">
        <v>4</v>
      </c>
      <c r="X83" s="35">
        <f>Table58[[#This Row],[Collect any unusual amounts of types of wild foods for this]]*Table58[[#This Row],[Severity score2223]]</f>
        <v>4</v>
      </c>
      <c r="Y83" s="30">
        <f>Table58[[#This Row],[Weighted]]+Table58[[#This Row],[Weighted2]]+Table58[[#This Row],[Weighted22]]+Table58[[#This Row],[Weighted223]]+Table58[[#This Row],[Weighted2233]]+Table58[[#This Row],[Weighted2234]]</f>
        <v>10</v>
      </c>
      <c r="Z83" t="s">
        <v>3651</v>
      </c>
      <c r="AA83">
        <v>1</v>
      </c>
    </row>
    <row r="84" spans="7:27" x14ac:dyDescent="0.25">
      <c r="G84" t="s">
        <v>179</v>
      </c>
      <c r="H84" s="31">
        <v>1</v>
      </c>
      <c r="I84" s="35">
        <f>Table58[[#This Row],[Rely on less preferred and less expensive food]]*Table58[[#This Row],[Severity score]]</f>
        <v>1</v>
      </c>
      <c r="J84" t="s">
        <v>175</v>
      </c>
      <c r="K84" s="31">
        <v>1</v>
      </c>
      <c r="L84" s="35">
        <f>Table58[[#This Row],[ Limit portion size at meals]]*Table58[[#This Row],[Severity score2]]</f>
        <v>2</v>
      </c>
      <c r="M84" t="s">
        <v>175</v>
      </c>
      <c r="N84" s="31">
        <v>2</v>
      </c>
      <c r="O84" s="35">
        <f>Table58[[#This Row],[Restrict consumption by adults in order for small children to]]*Table58[[#This Row],[Severity score22]]</f>
        <v>4</v>
      </c>
      <c r="P84" t="s">
        <v>175</v>
      </c>
      <c r="Q84" s="31">
        <v>2</v>
      </c>
      <c r="R84" s="35">
        <f>Table58[[#This Row],[ Reduce number of meals eaten in a day]]*Table58[[#This Row],[Severity score222]]</f>
        <v>4</v>
      </c>
      <c r="S84" t="s">
        <v>177</v>
      </c>
      <c r="T84" s="31">
        <v>4</v>
      </c>
      <c r="U84" s="35">
        <f>Table58[[#This Row],[Skip entire days without eating]]*Table58[[#This Row],[Severity score2222]]</f>
        <v>0</v>
      </c>
      <c r="V84" t="s">
        <v>179</v>
      </c>
      <c r="W84" s="31">
        <v>4</v>
      </c>
      <c r="X84" s="35">
        <f>Table58[[#This Row],[Collect any unusual amounts of types of wild foods for this]]*Table58[[#This Row],[Severity score2223]]</f>
        <v>4</v>
      </c>
      <c r="Y84" s="30">
        <f>Table58[[#This Row],[Weighted]]+Table58[[#This Row],[Weighted2]]+Table58[[#This Row],[Weighted22]]+Table58[[#This Row],[Weighted223]]+Table58[[#This Row],[Weighted2233]]+Table58[[#This Row],[Weighted2234]]</f>
        <v>15</v>
      </c>
      <c r="Z84" t="s">
        <v>3651</v>
      </c>
      <c r="AA84">
        <v>1</v>
      </c>
    </row>
    <row r="85" spans="7:27" x14ac:dyDescent="0.25">
      <c r="G85" t="s">
        <v>179</v>
      </c>
      <c r="H85" s="31">
        <v>1</v>
      </c>
      <c r="I85" s="35">
        <f>Table58[[#This Row],[Rely on less preferred and less expensive food]]*Table58[[#This Row],[Severity score]]</f>
        <v>1</v>
      </c>
      <c r="J85" t="s">
        <v>175</v>
      </c>
      <c r="K85" s="31">
        <v>1</v>
      </c>
      <c r="L85" s="35">
        <f>Table58[[#This Row],[ Limit portion size at meals]]*Table58[[#This Row],[Severity score2]]</f>
        <v>2</v>
      </c>
      <c r="M85" t="s">
        <v>175</v>
      </c>
      <c r="N85" s="31">
        <v>2</v>
      </c>
      <c r="O85" s="35">
        <f>Table58[[#This Row],[Restrict consumption by adults in order for small children to]]*Table58[[#This Row],[Severity score22]]</f>
        <v>4</v>
      </c>
      <c r="P85" t="s">
        <v>175</v>
      </c>
      <c r="Q85" s="31">
        <v>2</v>
      </c>
      <c r="R85" s="35">
        <f>Table58[[#This Row],[ Reduce number of meals eaten in a day]]*Table58[[#This Row],[Severity score222]]</f>
        <v>4</v>
      </c>
      <c r="S85" t="s">
        <v>177</v>
      </c>
      <c r="T85" s="31">
        <v>4</v>
      </c>
      <c r="U85" s="35">
        <f>Table58[[#This Row],[Skip entire days without eating]]*Table58[[#This Row],[Severity score2222]]</f>
        <v>0</v>
      </c>
      <c r="V85" t="s">
        <v>179</v>
      </c>
      <c r="W85" s="31">
        <v>4</v>
      </c>
      <c r="X85" s="35">
        <f>Table58[[#This Row],[Collect any unusual amounts of types of wild foods for this]]*Table58[[#This Row],[Severity score2223]]</f>
        <v>4</v>
      </c>
      <c r="Y85" s="30">
        <f>Table58[[#This Row],[Weighted]]+Table58[[#This Row],[Weighted2]]+Table58[[#This Row],[Weighted22]]+Table58[[#This Row],[Weighted223]]+Table58[[#This Row],[Weighted2233]]+Table58[[#This Row],[Weighted2234]]</f>
        <v>15</v>
      </c>
      <c r="Z85" t="s">
        <v>3651</v>
      </c>
      <c r="AA85">
        <v>1</v>
      </c>
    </row>
    <row r="86" spans="7:27" x14ac:dyDescent="0.25">
      <c r="G86" t="s">
        <v>179</v>
      </c>
      <c r="H86" s="31">
        <v>1</v>
      </c>
      <c r="I86" s="35">
        <f>Table58[[#This Row],[Rely on less preferred and less expensive food]]*Table58[[#This Row],[Severity score]]</f>
        <v>1</v>
      </c>
      <c r="J86" t="s">
        <v>175</v>
      </c>
      <c r="K86" s="31">
        <v>1</v>
      </c>
      <c r="L86" s="35">
        <f>Table58[[#This Row],[ Limit portion size at meals]]*Table58[[#This Row],[Severity score2]]</f>
        <v>2</v>
      </c>
      <c r="M86" t="s">
        <v>175</v>
      </c>
      <c r="N86" s="31">
        <v>2</v>
      </c>
      <c r="O86" s="35">
        <f>Table58[[#This Row],[Restrict consumption by adults in order for small children to]]*Table58[[#This Row],[Severity score22]]</f>
        <v>4</v>
      </c>
      <c r="P86" t="s">
        <v>175</v>
      </c>
      <c r="Q86" s="31">
        <v>2</v>
      </c>
      <c r="R86" s="35">
        <f>Table58[[#This Row],[ Reduce number of meals eaten in a day]]*Table58[[#This Row],[Severity score222]]</f>
        <v>4</v>
      </c>
      <c r="S86" t="s">
        <v>177</v>
      </c>
      <c r="T86" s="31">
        <v>4</v>
      </c>
      <c r="U86" s="35">
        <f>Table58[[#This Row],[Skip entire days without eating]]*Table58[[#This Row],[Severity score2222]]</f>
        <v>0</v>
      </c>
      <c r="V86" t="s">
        <v>179</v>
      </c>
      <c r="W86" s="31">
        <v>4</v>
      </c>
      <c r="X86" s="35">
        <f>Table58[[#This Row],[Collect any unusual amounts of types of wild foods for this]]*Table58[[#This Row],[Severity score2223]]</f>
        <v>4</v>
      </c>
      <c r="Y86" s="30">
        <f>Table58[[#This Row],[Weighted]]+Table58[[#This Row],[Weighted2]]+Table58[[#This Row],[Weighted22]]+Table58[[#This Row],[Weighted223]]+Table58[[#This Row],[Weighted2233]]+Table58[[#This Row],[Weighted2234]]</f>
        <v>15</v>
      </c>
      <c r="Z86" t="s">
        <v>3651</v>
      </c>
      <c r="AA86">
        <v>1</v>
      </c>
    </row>
    <row r="87" spans="7:27" x14ac:dyDescent="0.25">
      <c r="G87" t="s">
        <v>179</v>
      </c>
      <c r="H87" s="31">
        <v>1</v>
      </c>
      <c r="I87" s="35">
        <f>Table58[[#This Row],[Rely on less preferred and less expensive food]]*Table58[[#This Row],[Severity score]]</f>
        <v>1</v>
      </c>
      <c r="J87" t="s">
        <v>175</v>
      </c>
      <c r="K87" s="31">
        <v>1</v>
      </c>
      <c r="L87" s="35">
        <f>Table58[[#This Row],[ Limit portion size at meals]]*Table58[[#This Row],[Severity score2]]</f>
        <v>2</v>
      </c>
      <c r="M87" t="s">
        <v>175</v>
      </c>
      <c r="N87" s="31">
        <v>2</v>
      </c>
      <c r="O87" s="35">
        <f>Table58[[#This Row],[Restrict consumption by adults in order for small children to]]*Table58[[#This Row],[Severity score22]]</f>
        <v>4</v>
      </c>
      <c r="P87" t="s">
        <v>175</v>
      </c>
      <c r="Q87" s="31">
        <v>2</v>
      </c>
      <c r="R87" s="35">
        <f>Table58[[#This Row],[ Reduce number of meals eaten in a day]]*Table58[[#This Row],[Severity score222]]</f>
        <v>4</v>
      </c>
      <c r="S87" t="s">
        <v>175</v>
      </c>
      <c r="T87" s="31">
        <v>4</v>
      </c>
      <c r="U87" s="35">
        <f>Table58[[#This Row],[Skip entire days without eating]]*Table58[[#This Row],[Severity score2222]]</f>
        <v>8</v>
      </c>
      <c r="V87" t="s">
        <v>179</v>
      </c>
      <c r="W87" s="31">
        <v>4</v>
      </c>
      <c r="X87" s="35">
        <f>Table58[[#This Row],[Collect any unusual amounts of types of wild foods for this]]*Table58[[#This Row],[Severity score2223]]</f>
        <v>4</v>
      </c>
      <c r="Y87" s="30">
        <f>Table58[[#This Row],[Weighted]]+Table58[[#This Row],[Weighted2]]+Table58[[#This Row],[Weighted22]]+Table58[[#This Row],[Weighted223]]+Table58[[#This Row],[Weighted2233]]+Table58[[#This Row],[Weighted2234]]</f>
        <v>23</v>
      </c>
      <c r="Z87" t="s">
        <v>3649</v>
      </c>
      <c r="AA87">
        <v>2</v>
      </c>
    </row>
    <row r="88" spans="7:27" x14ac:dyDescent="0.25">
      <c r="G88" t="s">
        <v>264</v>
      </c>
      <c r="H88" s="31">
        <v>1</v>
      </c>
      <c r="I88" s="35">
        <f>Table58[[#This Row],[Rely on less preferred and less expensive food]]*Table58[[#This Row],[Severity score]]</f>
        <v>7</v>
      </c>
      <c r="J88" t="s">
        <v>264</v>
      </c>
      <c r="K88" s="31">
        <v>1</v>
      </c>
      <c r="L88" s="35">
        <f>Table58[[#This Row],[ Limit portion size at meals]]*Table58[[#This Row],[Severity score2]]</f>
        <v>7</v>
      </c>
      <c r="M88" t="s">
        <v>179</v>
      </c>
      <c r="N88" s="31">
        <v>2</v>
      </c>
      <c r="O88" s="35">
        <f>Table58[[#This Row],[Restrict consumption by adults in order for small children to]]*Table58[[#This Row],[Severity score22]]</f>
        <v>2</v>
      </c>
      <c r="P88" t="s">
        <v>264</v>
      </c>
      <c r="Q88" s="31">
        <v>2</v>
      </c>
      <c r="R88" s="35">
        <f>Table58[[#This Row],[ Reduce number of meals eaten in a day]]*Table58[[#This Row],[Severity score222]]</f>
        <v>14</v>
      </c>
      <c r="S88" t="s">
        <v>179</v>
      </c>
      <c r="T88" s="31">
        <v>4</v>
      </c>
      <c r="U88" s="35">
        <f>Table58[[#This Row],[Skip entire days without eating]]*Table58[[#This Row],[Severity score2222]]</f>
        <v>4</v>
      </c>
      <c r="V88" t="s">
        <v>177</v>
      </c>
      <c r="W88" s="31">
        <v>4</v>
      </c>
      <c r="X88" s="35">
        <f>Table58[[#This Row],[Collect any unusual amounts of types of wild foods for this]]*Table58[[#This Row],[Severity score2223]]</f>
        <v>0</v>
      </c>
      <c r="Y88" s="30">
        <f>Table58[[#This Row],[Weighted]]+Table58[[#This Row],[Weighted2]]+Table58[[#This Row],[Weighted22]]+Table58[[#This Row],[Weighted223]]+Table58[[#This Row],[Weighted2233]]+Table58[[#This Row],[Weighted2234]]</f>
        <v>34</v>
      </c>
      <c r="Z88" t="s">
        <v>3649</v>
      </c>
      <c r="AA88">
        <v>2</v>
      </c>
    </row>
    <row r="89" spans="7:27" x14ac:dyDescent="0.25">
      <c r="G89" t="s">
        <v>179</v>
      </c>
      <c r="H89" s="31">
        <v>1</v>
      </c>
      <c r="I89" s="35">
        <f>Table58[[#This Row],[Rely on less preferred and less expensive food]]*Table58[[#This Row],[Severity score]]</f>
        <v>1</v>
      </c>
      <c r="J89" t="s">
        <v>175</v>
      </c>
      <c r="K89" s="31">
        <v>1</v>
      </c>
      <c r="L89" s="35">
        <f>Table58[[#This Row],[ Limit portion size at meals]]*Table58[[#This Row],[Severity score2]]</f>
        <v>2</v>
      </c>
      <c r="M89" t="s">
        <v>179</v>
      </c>
      <c r="N89" s="31">
        <v>2</v>
      </c>
      <c r="O89" s="35">
        <f>Table58[[#This Row],[Restrict consumption by adults in order for small children to]]*Table58[[#This Row],[Severity score22]]</f>
        <v>2</v>
      </c>
      <c r="P89" t="s">
        <v>179</v>
      </c>
      <c r="Q89" s="31">
        <v>2</v>
      </c>
      <c r="R89" s="35">
        <f>Table58[[#This Row],[ Reduce number of meals eaten in a day]]*Table58[[#This Row],[Severity score222]]</f>
        <v>2</v>
      </c>
      <c r="S89" t="s">
        <v>177</v>
      </c>
      <c r="T89" s="31">
        <v>4</v>
      </c>
      <c r="U89" s="35">
        <f>Table58[[#This Row],[Skip entire days without eating]]*Table58[[#This Row],[Severity score2222]]</f>
        <v>0</v>
      </c>
      <c r="V89" t="s">
        <v>177</v>
      </c>
      <c r="W89" s="31">
        <v>4</v>
      </c>
      <c r="X89" s="35">
        <f>Table58[[#This Row],[Collect any unusual amounts of types of wild foods for this]]*Table58[[#This Row],[Severity score2223]]</f>
        <v>0</v>
      </c>
      <c r="Y89" s="30">
        <f>Table58[[#This Row],[Weighted]]+Table58[[#This Row],[Weighted2]]+Table58[[#This Row],[Weighted22]]+Table58[[#This Row],[Weighted223]]+Table58[[#This Row],[Weighted2233]]+Table58[[#This Row],[Weighted2234]]</f>
        <v>7</v>
      </c>
      <c r="Z89" t="s">
        <v>3651</v>
      </c>
      <c r="AA89">
        <v>1</v>
      </c>
    </row>
    <row r="90" spans="7:27" x14ac:dyDescent="0.25">
      <c r="G90" t="s">
        <v>187</v>
      </c>
      <c r="H90" s="31">
        <v>1</v>
      </c>
      <c r="I90" s="35">
        <f>Table58[[#This Row],[Rely on less preferred and less expensive food]]*Table58[[#This Row],[Severity score]]</f>
        <v>4</v>
      </c>
      <c r="J90" t="s">
        <v>188</v>
      </c>
      <c r="K90" s="31">
        <v>1</v>
      </c>
      <c r="L90" s="35">
        <f>Table58[[#This Row],[ Limit portion size at meals]]*Table58[[#This Row],[Severity score2]]</f>
        <v>5</v>
      </c>
      <c r="M90" t="s">
        <v>188</v>
      </c>
      <c r="N90" s="31">
        <v>2</v>
      </c>
      <c r="O90" s="35">
        <f>Table58[[#This Row],[Restrict consumption by adults in order for small children to]]*Table58[[#This Row],[Severity score22]]</f>
        <v>10</v>
      </c>
      <c r="P90" t="s">
        <v>235</v>
      </c>
      <c r="Q90" s="31">
        <v>2</v>
      </c>
      <c r="R90" s="35">
        <f>Table58[[#This Row],[ Reduce number of meals eaten in a day]]*Table58[[#This Row],[Severity score222]]</f>
        <v>12</v>
      </c>
      <c r="S90" t="s">
        <v>186</v>
      </c>
      <c r="T90" s="31">
        <v>4</v>
      </c>
      <c r="U90" s="35">
        <f>Table58[[#This Row],[Skip entire days without eating]]*Table58[[#This Row],[Severity score2222]]</f>
        <v>12</v>
      </c>
      <c r="V90" t="s">
        <v>186</v>
      </c>
      <c r="W90" s="31">
        <v>4</v>
      </c>
      <c r="X90" s="35">
        <f>Table58[[#This Row],[Collect any unusual amounts of types of wild foods for this]]*Table58[[#This Row],[Severity score2223]]</f>
        <v>12</v>
      </c>
      <c r="Y90" s="30">
        <f>Table58[[#This Row],[Weighted]]+Table58[[#This Row],[Weighted2]]+Table58[[#This Row],[Weighted22]]+Table58[[#This Row],[Weighted223]]+Table58[[#This Row],[Weighted2233]]+Table58[[#This Row],[Weighted2234]]</f>
        <v>55</v>
      </c>
      <c r="Z90" t="s">
        <v>3650</v>
      </c>
      <c r="AA90">
        <v>3</v>
      </c>
    </row>
    <row r="91" spans="7:27" x14ac:dyDescent="0.25">
      <c r="G91" t="s">
        <v>186</v>
      </c>
      <c r="H91" s="31">
        <v>1</v>
      </c>
      <c r="I91" s="35">
        <f>Table58[[#This Row],[Rely on less preferred and less expensive food]]*Table58[[#This Row],[Severity score]]</f>
        <v>3</v>
      </c>
      <c r="J91" t="s">
        <v>188</v>
      </c>
      <c r="K91" s="31">
        <v>1</v>
      </c>
      <c r="L91" s="35">
        <f>Table58[[#This Row],[ Limit portion size at meals]]*Table58[[#This Row],[Severity score2]]</f>
        <v>5</v>
      </c>
      <c r="M91" t="s">
        <v>187</v>
      </c>
      <c r="N91" s="31">
        <v>2</v>
      </c>
      <c r="O91" s="35">
        <f>Table58[[#This Row],[Restrict consumption by adults in order for small children to]]*Table58[[#This Row],[Severity score22]]</f>
        <v>8</v>
      </c>
      <c r="P91" t="s">
        <v>186</v>
      </c>
      <c r="Q91" s="31">
        <v>2</v>
      </c>
      <c r="R91" s="35">
        <f>Table58[[#This Row],[ Reduce number of meals eaten in a day]]*Table58[[#This Row],[Severity score222]]</f>
        <v>6</v>
      </c>
      <c r="S91" t="s">
        <v>188</v>
      </c>
      <c r="T91" s="31">
        <v>4</v>
      </c>
      <c r="U91" s="35">
        <f>Table58[[#This Row],[Skip entire days without eating]]*Table58[[#This Row],[Severity score2222]]</f>
        <v>20</v>
      </c>
      <c r="V91" t="s">
        <v>186</v>
      </c>
      <c r="W91" s="31">
        <v>4</v>
      </c>
      <c r="X91" s="35">
        <f>Table58[[#This Row],[Collect any unusual amounts of types of wild foods for this]]*Table58[[#This Row],[Severity score2223]]</f>
        <v>12</v>
      </c>
      <c r="Y91" s="30">
        <f>Table58[[#This Row],[Weighted]]+Table58[[#This Row],[Weighted2]]+Table58[[#This Row],[Weighted22]]+Table58[[#This Row],[Weighted223]]+Table58[[#This Row],[Weighted2233]]+Table58[[#This Row],[Weighted2234]]</f>
        <v>54</v>
      </c>
      <c r="Z91" t="s">
        <v>3650</v>
      </c>
      <c r="AA91">
        <v>3</v>
      </c>
    </row>
    <row r="92" spans="7:27" x14ac:dyDescent="0.25">
      <c r="G92" t="s">
        <v>179</v>
      </c>
      <c r="H92" s="31">
        <v>1</v>
      </c>
      <c r="I92" s="35">
        <f>Table58[[#This Row],[Rely on less preferred and less expensive food]]*Table58[[#This Row],[Severity score]]</f>
        <v>1</v>
      </c>
      <c r="J92" t="s">
        <v>175</v>
      </c>
      <c r="K92" s="31">
        <v>1</v>
      </c>
      <c r="L92" s="35">
        <f>Table58[[#This Row],[ Limit portion size at meals]]*Table58[[#This Row],[Severity score2]]</f>
        <v>2</v>
      </c>
      <c r="M92" t="s">
        <v>186</v>
      </c>
      <c r="N92" s="31">
        <v>2</v>
      </c>
      <c r="O92" s="35">
        <f>Table58[[#This Row],[Restrict consumption by adults in order for small children to]]*Table58[[#This Row],[Severity score22]]</f>
        <v>6</v>
      </c>
      <c r="P92" t="s">
        <v>187</v>
      </c>
      <c r="Q92" s="31">
        <v>2</v>
      </c>
      <c r="R92" s="35">
        <f>Table58[[#This Row],[ Reduce number of meals eaten in a day]]*Table58[[#This Row],[Severity score222]]</f>
        <v>8</v>
      </c>
      <c r="S92" t="s">
        <v>175</v>
      </c>
      <c r="T92" s="31">
        <v>4</v>
      </c>
      <c r="U92" s="35">
        <f>Table58[[#This Row],[Skip entire days without eating]]*Table58[[#This Row],[Severity score2222]]</f>
        <v>8</v>
      </c>
      <c r="V92" t="s">
        <v>177</v>
      </c>
      <c r="W92" s="31">
        <v>4</v>
      </c>
      <c r="X92" s="35">
        <f>Table58[[#This Row],[Collect any unusual amounts of types of wild foods for this]]*Table58[[#This Row],[Severity score2223]]</f>
        <v>0</v>
      </c>
      <c r="Y92" s="30">
        <f>Table58[[#This Row],[Weighted]]+Table58[[#This Row],[Weighted2]]+Table58[[#This Row],[Weighted22]]+Table58[[#This Row],[Weighted223]]+Table58[[#This Row],[Weighted2233]]+Table58[[#This Row],[Weighted2234]]</f>
        <v>25</v>
      </c>
      <c r="Z92" t="s">
        <v>3649</v>
      </c>
      <c r="AA92">
        <v>2</v>
      </c>
    </row>
    <row r="93" spans="7:27" x14ac:dyDescent="0.25">
      <c r="G93" t="s">
        <v>188</v>
      </c>
      <c r="H93" s="31">
        <v>1</v>
      </c>
      <c r="I93" s="35">
        <f>Table58[[#This Row],[Rely on less preferred and less expensive food]]*Table58[[#This Row],[Severity score]]</f>
        <v>5</v>
      </c>
      <c r="J93" t="s">
        <v>188</v>
      </c>
      <c r="K93" s="31">
        <v>1</v>
      </c>
      <c r="L93" s="35">
        <f>Table58[[#This Row],[ Limit portion size at meals]]*Table58[[#This Row],[Severity score2]]</f>
        <v>5</v>
      </c>
      <c r="M93" t="s">
        <v>188</v>
      </c>
      <c r="N93" s="31">
        <v>2</v>
      </c>
      <c r="O93" s="35">
        <f>Table58[[#This Row],[Restrict consumption by adults in order for small children to]]*Table58[[#This Row],[Severity score22]]</f>
        <v>10</v>
      </c>
      <c r="P93" t="s">
        <v>188</v>
      </c>
      <c r="Q93" s="31">
        <v>2</v>
      </c>
      <c r="R93" s="35">
        <f>Table58[[#This Row],[ Reduce number of meals eaten in a day]]*Table58[[#This Row],[Severity score222]]</f>
        <v>10</v>
      </c>
      <c r="S93" t="s">
        <v>186</v>
      </c>
      <c r="T93" s="31">
        <v>4</v>
      </c>
      <c r="U93" s="35">
        <f>Table58[[#This Row],[Skip entire days without eating]]*Table58[[#This Row],[Severity score2222]]</f>
        <v>12</v>
      </c>
      <c r="V93" t="s">
        <v>177</v>
      </c>
      <c r="W93" s="31">
        <v>4</v>
      </c>
      <c r="X93" s="35">
        <f>Table58[[#This Row],[Collect any unusual amounts of types of wild foods for this]]*Table58[[#This Row],[Severity score2223]]</f>
        <v>0</v>
      </c>
      <c r="Y93" s="30">
        <f>Table58[[#This Row],[Weighted]]+Table58[[#This Row],[Weighted2]]+Table58[[#This Row],[Weighted22]]+Table58[[#This Row],[Weighted223]]+Table58[[#This Row],[Weighted2233]]+Table58[[#This Row],[Weighted2234]]</f>
        <v>42</v>
      </c>
      <c r="Z93" t="s">
        <v>3650</v>
      </c>
      <c r="AA93">
        <v>3</v>
      </c>
    </row>
    <row r="94" spans="7:27" x14ac:dyDescent="0.25">
      <c r="G94" t="s">
        <v>175</v>
      </c>
      <c r="H94" s="31">
        <v>1</v>
      </c>
      <c r="I94" s="35">
        <f>Table58[[#This Row],[Rely on less preferred and less expensive food]]*Table58[[#This Row],[Severity score]]</f>
        <v>2</v>
      </c>
      <c r="J94" t="s">
        <v>179</v>
      </c>
      <c r="K94" s="31">
        <v>1</v>
      </c>
      <c r="L94" s="35">
        <f>Table58[[#This Row],[ Limit portion size at meals]]*Table58[[#This Row],[Severity score2]]</f>
        <v>1</v>
      </c>
      <c r="M94" t="s">
        <v>188</v>
      </c>
      <c r="N94" s="31">
        <v>2</v>
      </c>
      <c r="O94" s="35">
        <f>Table58[[#This Row],[Restrict consumption by adults in order for small children to]]*Table58[[#This Row],[Severity score22]]</f>
        <v>10</v>
      </c>
      <c r="P94" t="s">
        <v>186</v>
      </c>
      <c r="Q94" s="31">
        <v>2</v>
      </c>
      <c r="R94" s="35">
        <f>Table58[[#This Row],[ Reduce number of meals eaten in a day]]*Table58[[#This Row],[Severity score222]]</f>
        <v>6</v>
      </c>
      <c r="S94" t="s">
        <v>179</v>
      </c>
      <c r="T94" s="31">
        <v>4</v>
      </c>
      <c r="U94" s="35">
        <f>Table58[[#This Row],[Skip entire days without eating]]*Table58[[#This Row],[Severity score2222]]</f>
        <v>4</v>
      </c>
      <c r="V94" t="s">
        <v>177</v>
      </c>
      <c r="W94" s="31">
        <v>4</v>
      </c>
      <c r="X94" s="35">
        <f>Table58[[#This Row],[Collect any unusual amounts of types of wild foods for this]]*Table58[[#This Row],[Severity score2223]]</f>
        <v>0</v>
      </c>
      <c r="Y94" s="30">
        <f>Table58[[#This Row],[Weighted]]+Table58[[#This Row],[Weighted2]]+Table58[[#This Row],[Weighted22]]+Table58[[#This Row],[Weighted223]]+Table58[[#This Row],[Weighted2233]]+Table58[[#This Row],[Weighted2234]]</f>
        <v>23</v>
      </c>
      <c r="Z94" t="s">
        <v>3649</v>
      </c>
      <c r="AA94">
        <v>2</v>
      </c>
    </row>
    <row r="95" spans="7:27" x14ac:dyDescent="0.25">
      <c r="G95" t="s">
        <v>179</v>
      </c>
      <c r="H95" s="31">
        <v>1</v>
      </c>
      <c r="I95" s="35">
        <f>Table58[[#This Row],[Rely on less preferred and less expensive food]]*Table58[[#This Row],[Severity score]]</f>
        <v>1</v>
      </c>
      <c r="J95" t="s">
        <v>175</v>
      </c>
      <c r="K95" s="31">
        <v>1</v>
      </c>
      <c r="L95" s="35">
        <f>Table58[[#This Row],[ Limit portion size at meals]]*Table58[[#This Row],[Severity score2]]</f>
        <v>2</v>
      </c>
      <c r="M95" t="s">
        <v>186</v>
      </c>
      <c r="N95" s="31">
        <v>2</v>
      </c>
      <c r="O95" s="35">
        <f>Table58[[#This Row],[Restrict consumption by adults in order for small children to]]*Table58[[#This Row],[Severity score22]]</f>
        <v>6</v>
      </c>
      <c r="P95" t="s">
        <v>175</v>
      </c>
      <c r="Q95" s="31">
        <v>2</v>
      </c>
      <c r="R95" s="35">
        <f>Table58[[#This Row],[ Reduce number of meals eaten in a day]]*Table58[[#This Row],[Severity score222]]</f>
        <v>4</v>
      </c>
      <c r="S95" t="s">
        <v>175</v>
      </c>
      <c r="T95" s="31">
        <v>4</v>
      </c>
      <c r="U95" s="35">
        <f>Table58[[#This Row],[Skip entire days without eating]]*Table58[[#This Row],[Severity score2222]]</f>
        <v>8</v>
      </c>
      <c r="V95" t="s">
        <v>175</v>
      </c>
      <c r="W95" s="31">
        <v>4</v>
      </c>
      <c r="X95" s="35">
        <f>Table58[[#This Row],[Collect any unusual amounts of types of wild foods for this]]*Table58[[#This Row],[Severity score2223]]</f>
        <v>8</v>
      </c>
      <c r="Y95" s="30">
        <f>Table58[[#This Row],[Weighted]]+Table58[[#This Row],[Weighted2]]+Table58[[#This Row],[Weighted22]]+Table58[[#This Row],[Weighted223]]+Table58[[#This Row],[Weighted2233]]+Table58[[#This Row],[Weighted2234]]</f>
        <v>29</v>
      </c>
      <c r="Z95" t="s">
        <v>3649</v>
      </c>
      <c r="AA95">
        <v>2</v>
      </c>
    </row>
    <row r="96" spans="7:27" x14ac:dyDescent="0.25">
      <c r="G96" t="s">
        <v>179</v>
      </c>
      <c r="H96" s="31">
        <v>1</v>
      </c>
      <c r="I96" s="35">
        <f>Table58[[#This Row],[Rely on less preferred and less expensive food]]*Table58[[#This Row],[Severity score]]</f>
        <v>1</v>
      </c>
      <c r="J96" t="s">
        <v>177</v>
      </c>
      <c r="K96" s="31">
        <v>1</v>
      </c>
      <c r="L96" s="35">
        <f>Table58[[#This Row],[ Limit portion size at meals]]*Table58[[#This Row],[Severity score2]]</f>
        <v>0</v>
      </c>
      <c r="M96" t="s">
        <v>175</v>
      </c>
      <c r="N96" s="31">
        <v>2</v>
      </c>
      <c r="O96" s="35">
        <f>Table58[[#This Row],[Restrict consumption by adults in order for small children to]]*Table58[[#This Row],[Severity score22]]</f>
        <v>4</v>
      </c>
      <c r="P96" t="s">
        <v>179</v>
      </c>
      <c r="Q96" s="31">
        <v>2</v>
      </c>
      <c r="R96" s="35">
        <f>Table58[[#This Row],[ Reduce number of meals eaten in a day]]*Table58[[#This Row],[Severity score222]]</f>
        <v>2</v>
      </c>
      <c r="S96" t="s">
        <v>177</v>
      </c>
      <c r="T96" s="31">
        <v>4</v>
      </c>
      <c r="U96" s="35">
        <f>Table58[[#This Row],[Skip entire days without eating]]*Table58[[#This Row],[Severity score2222]]</f>
        <v>0</v>
      </c>
      <c r="V96" t="s">
        <v>177</v>
      </c>
      <c r="W96" s="31">
        <v>4</v>
      </c>
      <c r="X96" s="35">
        <f>Table58[[#This Row],[Collect any unusual amounts of types of wild foods for this]]*Table58[[#This Row],[Severity score2223]]</f>
        <v>0</v>
      </c>
      <c r="Y96" s="30">
        <f>Table58[[#This Row],[Weighted]]+Table58[[#This Row],[Weighted2]]+Table58[[#This Row],[Weighted22]]+Table58[[#This Row],[Weighted223]]+Table58[[#This Row],[Weighted2233]]+Table58[[#This Row],[Weighted2234]]</f>
        <v>7</v>
      </c>
      <c r="Z96" t="s">
        <v>3651</v>
      </c>
      <c r="AA96">
        <v>1</v>
      </c>
    </row>
    <row r="97" spans="7:27" x14ac:dyDescent="0.25">
      <c r="G97" t="s">
        <v>179</v>
      </c>
      <c r="H97" s="31">
        <v>1</v>
      </c>
      <c r="I97" s="35">
        <f>Table58[[#This Row],[Rely on less preferred and less expensive food]]*Table58[[#This Row],[Severity score]]</f>
        <v>1</v>
      </c>
      <c r="J97" t="s">
        <v>179</v>
      </c>
      <c r="K97" s="31">
        <v>1</v>
      </c>
      <c r="L97" s="35">
        <f>Table58[[#This Row],[ Limit portion size at meals]]*Table58[[#This Row],[Severity score2]]</f>
        <v>1</v>
      </c>
      <c r="M97" t="s">
        <v>175</v>
      </c>
      <c r="N97" s="31">
        <v>2</v>
      </c>
      <c r="O97" s="35">
        <f>Table58[[#This Row],[Restrict consumption by adults in order for small children to]]*Table58[[#This Row],[Severity score22]]</f>
        <v>4</v>
      </c>
      <c r="P97" t="s">
        <v>179</v>
      </c>
      <c r="Q97" s="31">
        <v>2</v>
      </c>
      <c r="R97" s="35">
        <f>Table58[[#This Row],[ Reduce number of meals eaten in a day]]*Table58[[#This Row],[Severity score222]]</f>
        <v>2</v>
      </c>
      <c r="S97" t="s">
        <v>179</v>
      </c>
      <c r="T97" s="31">
        <v>4</v>
      </c>
      <c r="U97" s="35">
        <f>Table58[[#This Row],[Skip entire days without eating]]*Table58[[#This Row],[Severity score2222]]</f>
        <v>4</v>
      </c>
      <c r="V97" t="s">
        <v>179</v>
      </c>
      <c r="W97" s="31">
        <v>4</v>
      </c>
      <c r="X97" s="35">
        <f>Table58[[#This Row],[Collect any unusual amounts of types of wild foods for this]]*Table58[[#This Row],[Severity score2223]]</f>
        <v>4</v>
      </c>
      <c r="Y97" s="30">
        <f>Table58[[#This Row],[Weighted]]+Table58[[#This Row],[Weighted2]]+Table58[[#This Row],[Weighted22]]+Table58[[#This Row],[Weighted223]]+Table58[[#This Row],[Weighted2233]]+Table58[[#This Row],[Weighted2234]]</f>
        <v>16</v>
      </c>
      <c r="Z97" t="s">
        <v>3651</v>
      </c>
      <c r="AA97">
        <v>1</v>
      </c>
    </row>
    <row r="98" spans="7:27" x14ac:dyDescent="0.25">
      <c r="G98" t="s">
        <v>179</v>
      </c>
      <c r="H98" s="31">
        <v>1</v>
      </c>
      <c r="I98" s="35">
        <f>Table58[[#This Row],[Rely on less preferred and less expensive food]]*Table58[[#This Row],[Severity score]]</f>
        <v>1</v>
      </c>
      <c r="J98" t="s">
        <v>188</v>
      </c>
      <c r="K98" s="31">
        <v>1</v>
      </c>
      <c r="L98" s="35">
        <f>Table58[[#This Row],[ Limit portion size at meals]]*Table58[[#This Row],[Severity score2]]</f>
        <v>5</v>
      </c>
      <c r="M98" t="s">
        <v>179</v>
      </c>
      <c r="N98" s="31">
        <v>2</v>
      </c>
      <c r="O98" s="35">
        <f>Table58[[#This Row],[Restrict consumption by adults in order for small children to]]*Table58[[#This Row],[Severity score22]]</f>
        <v>2</v>
      </c>
      <c r="P98" t="s">
        <v>179</v>
      </c>
      <c r="Q98" s="31">
        <v>2</v>
      </c>
      <c r="R98" s="35">
        <f>Table58[[#This Row],[ Reduce number of meals eaten in a day]]*Table58[[#This Row],[Severity score222]]</f>
        <v>2</v>
      </c>
      <c r="S98" t="s">
        <v>179</v>
      </c>
      <c r="T98" s="31">
        <v>4</v>
      </c>
      <c r="U98" s="35">
        <f>Table58[[#This Row],[Skip entire days without eating]]*Table58[[#This Row],[Severity score2222]]</f>
        <v>4</v>
      </c>
      <c r="V98" t="s">
        <v>179</v>
      </c>
      <c r="W98" s="31">
        <v>4</v>
      </c>
      <c r="X98" s="35">
        <f>Table58[[#This Row],[Collect any unusual amounts of types of wild foods for this]]*Table58[[#This Row],[Severity score2223]]</f>
        <v>4</v>
      </c>
      <c r="Y98" s="30">
        <f>Table58[[#This Row],[Weighted]]+Table58[[#This Row],[Weighted2]]+Table58[[#This Row],[Weighted22]]+Table58[[#This Row],[Weighted223]]+Table58[[#This Row],[Weighted2233]]+Table58[[#This Row],[Weighted2234]]</f>
        <v>18</v>
      </c>
      <c r="Z98" t="s">
        <v>3651</v>
      </c>
      <c r="AA98">
        <v>1</v>
      </c>
    </row>
    <row r="99" spans="7:27" x14ac:dyDescent="0.25">
      <c r="G99" t="s">
        <v>188</v>
      </c>
      <c r="H99" s="31">
        <v>1</v>
      </c>
      <c r="I99" s="35">
        <f>Table58[[#This Row],[Rely on less preferred and less expensive food]]*Table58[[#This Row],[Severity score]]</f>
        <v>5</v>
      </c>
      <c r="J99" t="s">
        <v>175</v>
      </c>
      <c r="K99" s="31">
        <v>1</v>
      </c>
      <c r="L99" s="35">
        <f>Table58[[#This Row],[ Limit portion size at meals]]*Table58[[#This Row],[Severity score2]]</f>
        <v>2</v>
      </c>
      <c r="M99" t="s">
        <v>179</v>
      </c>
      <c r="N99" s="31">
        <v>2</v>
      </c>
      <c r="O99" s="35">
        <f>Table58[[#This Row],[Restrict consumption by adults in order for small children to]]*Table58[[#This Row],[Severity score22]]</f>
        <v>2</v>
      </c>
      <c r="P99" t="s">
        <v>179</v>
      </c>
      <c r="Q99" s="31">
        <v>2</v>
      </c>
      <c r="R99" s="35">
        <f>Table58[[#This Row],[ Reduce number of meals eaten in a day]]*Table58[[#This Row],[Severity score222]]</f>
        <v>2</v>
      </c>
      <c r="S99" t="s">
        <v>186</v>
      </c>
      <c r="T99" s="31">
        <v>4</v>
      </c>
      <c r="U99" s="35">
        <f>Table58[[#This Row],[Skip entire days without eating]]*Table58[[#This Row],[Severity score2222]]</f>
        <v>12</v>
      </c>
      <c r="V99" t="s">
        <v>179</v>
      </c>
      <c r="W99" s="31">
        <v>4</v>
      </c>
      <c r="X99" s="35">
        <f>Table58[[#This Row],[Collect any unusual amounts of types of wild foods for this]]*Table58[[#This Row],[Severity score2223]]</f>
        <v>4</v>
      </c>
      <c r="Y99" s="30">
        <f>Table58[[#This Row],[Weighted]]+Table58[[#This Row],[Weighted2]]+Table58[[#This Row],[Weighted22]]+Table58[[#This Row],[Weighted223]]+Table58[[#This Row],[Weighted2233]]+Table58[[#This Row],[Weighted2234]]</f>
        <v>27</v>
      </c>
      <c r="Z99" t="s">
        <v>3649</v>
      </c>
      <c r="AA99">
        <v>2</v>
      </c>
    </row>
    <row r="100" spans="7:27" x14ac:dyDescent="0.25">
      <c r="G100" t="s">
        <v>175</v>
      </c>
      <c r="H100" s="31">
        <v>1</v>
      </c>
      <c r="I100" s="35">
        <f>Table58[[#This Row],[Rely on less preferred and less expensive food]]*Table58[[#This Row],[Severity score]]</f>
        <v>2</v>
      </c>
      <c r="J100" t="s">
        <v>179</v>
      </c>
      <c r="K100" s="31">
        <v>1</v>
      </c>
      <c r="L100" s="35">
        <f>Table58[[#This Row],[ Limit portion size at meals]]*Table58[[#This Row],[Severity score2]]</f>
        <v>1</v>
      </c>
      <c r="M100" t="s">
        <v>179</v>
      </c>
      <c r="N100" s="31">
        <v>2</v>
      </c>
      <c r="O100" s="35">
        <f>Table58[[#This Row],[Restrict consumption by adults in order for small children to]]*Table58[[#This Row],[Severity score22]]</f>
        <v>2</v>
      </c>
      <c r="P100" t="s">
        <v>188</v>
      </c>
      <c r="Q100" s="31">
        <v>2</v>
      </c>
      <c r="R100" s="35">
        <f>Table58[[#This Row],[ Reduce number of meals eaten in a day]]*Table58[[#This Row],[Severity score222]]</f>
        <v>10</v>
      </c>
      <c r="S100" t="s">
        <v>179</v>
      </c>
      <c r="T100" s="31">
        <v>4</v>
      </c>
      <c r="U100" s="35">
        <f>Table58[[#This Row],[Skip entire days without eating]]*Table58[[#This Row],[Severity score2222]]</f>
        <v>4</v>
      </c>
      <c r="V100" t="s">
        <v>186</v>
      </c>
      <c r="W100" s="31">
        <v>4</v>
      </c>
      <c r="X100" s="35">
        <f>Table58[[#This Row],[Collect any unusual amounts of types of wild foods for this]]*Table58[[#This Row],[Severity score2223]]</f>
        <v>12</v>
      </c>
      <c r="Y100" s="30">
        <f>Table58[[#This Row],[Weighted]]+Table58[[#This Row],[Weighted2]]+Table58[[#This Row],[Weighted22]]+Table58[[#This Row],[Weighted223]]+Table58[[#This Row],[Weighted2233]]+Table58[[#This Row],[Weighted2234]]</f>
        <v>31</v>
      </c>
      <c r="Z100" t="s">
        <v>3649</v>
      </c>
      <c r="AA100">
        <v>2</v>
      </c>
    </row>
    <row r="101" spans="7:27" x14ac:dyDescent="0.25">
      <c r="G101" t="s">
        <v>179</v>
      </c>
      <c r="H101" s="31">
        <v>1</v>
      </c>
      <c r="I101" s="35">
        <f>Table58[[#This Row],[Rely on less preferred and less expensive food]]*Table58[[#This Row],[Severity score]]</f>
        <v>1</v>
      </c>
      <c r="J101" t="s">
        <v>175</v>
      </c>
      <c r="K101" s="31">
        <v>1</v>
      </c>
      <c r="L101" s="35">
        <f>Table58[[#This Row],[ Limit portion size at meals]]*Table58[[#This Row],[Severity score2]]</f>
        <v>2</v>
      </c>
      <c r="M101" t="s">
        <v>179</v>
      </c>
      <c r="N101" s="31">
        <v>2</v>
      </c>
      <c r="O101" s="35">
        <f>Table58[[#This Row],[Restrict consumption by adults in order for small children to]]*Table58[[#This Row],[Severity score22]]</f>
        <v>2</v>
      </c>
      <c r="P101" t="s">
        <v>175</v>
      </c>
      <c r="Q101" s="31">
        <v>2</v>
      </c>
      <c r="R101" s="35">
        <f>Table58[[#This Row],[ Reduce number of meals eaten in a day]]*Table58[[#This Row],[Severity score222]]</f>
        <v>4</v>
      </c>
      <c r="S101" t="s">
        <v>177</v>
      </c>
      <c r="T101" s="31">
        <v>4</v>
      </c>
      <c r="U101" s="35">
        <f>Table58[[#This Row],[Skip entire days without eating]]*Table58[[#This Row],[Severity score2222]]</f>
        <v>0</v>
      </c>
      <c r="V101" t="s">
        <v>177</v>
      </c>
      <c r="W101" s="31">
        <v>4</v>
      </c>
      <c r="X101" s="35">
        <f>Table58[[#This Row],[Collect any unusual amounts of types of wild foods for this]]*Table58[[#This Row],[Severity score2223]]</f>
        <v>0</v>
      </c>
      <c r="Y101" s="30">
        <f>Table58[[#This Row],[Weighted]]+Table58[[#This Row],[Weighted2]]+Table58[[#This Row],[Weighted22]]+Table58[[#This Row],[Weighted223]]+Table58[[#This Row],[Weighted2233]]+Table58[[#This Row],[Weighted2234]]</f>
        <v>9</v>
      </c>
      <c r="Z101" t="s">
        <v>3651</v>
      </c>
      <c r="AA101">
        <v>1</v>
      </c>
    </row>
    <row r="102" spans="7:27" x14ac:dyDescent="0.25">
      <c r="G102" t="s">
        <v>179</v>
      </c>
      <c r="H102" s="31">
        <v>1</v>
      </c>
      <c r="I102" s="35">
        <f>Table58[[#This Row],[Rely on less preferred and less expensive food]]*Table58[[#This Row],[Severity score]]</f>
        <v>1</v>
      </c>
      <c r="J102" t="s">
        <v>175</v>
      </c>
      <c r="K102" s="31">
        <v>1</v>
      </c>
      <c r="L102" s="35">
        <f>Table58[[#This Row],[ Limit portion size at meals]]*Table58[[#This Row],[Severity score2]]</f>
        <v>2</v>
      </c>
      <c r="M102" t="s">
        <v>179</v>
      </c>
      <c r="N102" s="31">
        <v>2</v>
      </c>
      <c r="O102" s="35">
        <f>Table58[[#This Row],[Restrict consumption by adults in order for small children to]]*Table58[[#This Row],[Severity score22]]</f>
        <v>2</v>
      </c>
      <c r="P102" t="s">
        <v>179</v>
      </c>
      <c r="Q102" s="31">
        <v>2</v>
      </c>
      <c r="R102" s="35">
        <f>Table58[[#This Row],[ Reduce number of meals eaten in a day]]*Table58[[#This Row],[Severity score222]]</f>
        <v>2</v>
      </c>
      <c r="S102" t="s">
        <v>177</v>
      </c>
      <c r="T102" s="31">
        <v>4</v>
      </c>
      <c r="U102" s="35">
        <f>Table58[[#This Row],[Skip entire days without eating]]*Table58[[#This Row],[Severity score2222]]</f>
        <v>0</v>
      </c>
      <c r="V102" t="s">
        <v>177</v>
      </c>
      <c r="W102" s="31">
        <v>4</v>
      </c>
      <c r="X102" s="35">
        <f>Table58[[#This Row],[Collect any unusual amounts of types of wild foods for this]]*Table58[[#This Row],[Severity score2223]]</f>
        <v>0</v>
      </c>
      <c r="Y102" s="30">
        <f>Table58[[#This Row],[Weighted]]+Table58[[#This Row],[Weighted2]]+Table58[[#This Row],[Weighted22]]+Table58[[#This Row],[Weighted223]]+Table58[[#This Row],[Weighted2233]]+Table58[[#This Row],[Weighted2234]]</f>
        <v>7</v>
      </c>
      <c r="Z102" t="s">
        <v>3651</v>
      </c>
      <c r="AA102">
        <v>1</v>
      </c>
    </row>
    <row r="103" spans="7:27" x14ac:dyDescent="0.25">
      <c r="G103" t="s">
        <v>177</v>
      </c>
      <c r="H103" s="31">
        <v>1</v>
      </c>
      <c r="I103" s="35">
        <f>Table58[[#This Row],[Rely on less preferred and less expensive food]]*Table58[[#This Row],[Severity score]]</f>
        <v>0</v>
      </c>
      <c r="J103" t="s">
        <v>179</v>
      </c>
      <c r="K103" s="31">
        <v>1</v>
      </c>
      <c r="L103" s="35">
        <f>Table58[[#This Row],[ Limit portion size at meals]]*Table58[[#This Row],[Severity score2]]</f>
        <v>1</v>
      </c>
      <c r="M103" t="s">
        <v>177</v>
      </c>
      <c r="N103" s="31">
        <v>2</v>
      </c>
      <c r="O103" s="35">
        <f>Table58[[#This Row],[Restrict consumption by adults in order for small children to]]*Table58[[#This Row],[Severity score22]]</f>
        <v>0</v>
      </c>
      <c r="P103" t="s">
        <v>175</v>
      </c>
      <c r="Q103" s="31">
        <v>2</v>
      </c>
      <c r="R103" s="35">
        <f>Table58[[#This Row],[ Reduce number of meals eaten in a day]]*Table58[[#This Row],[Severity score222]]</f>
        <v>4</v>
      </c>
      <c r="S103" t="s">
        <v>177</v>
      </c>
      <c r="T103" s="31">
        <v>4</v>
      </c>
      <c r="U103" s="35">
        <f>Table58[[#This Row],[Skip entire days without eating]]*Table58[[#This Row],[Severity score2222]]</f>
        <v>0</v>
      </c>
      <c r="V103" t="s">
        <v>177</v>
      </c>
      <c r="W103" s="31">
        <v>4</v>
      </c>
      <c r="X103" s="35">
        <f>Table58[[#This Row],[Collect any unusual amounts of types of wild foods for this]]*Table58[[#This Row],[Severity score2223]]</f>
        <v>0</v>
      </c>
      <c r="Y103" s="30">
        <f>Table58[[#This Row],[Weighted]]+Table58[[#This Row],[Weighted2]]+Table58[[#This Row],[Weighted22]]+Table58[[#This Row],[Weighted223]]+Table58[[#This Row],[Weighted2233]]+Table58[[#This Row],[Weighted2234]]</f>
        <v>5</v>
      </c>
      <c r="Z103" t="s">
        <v>3651</v>
      </c>
      <c r="AA103">
        <v>1</v>
      </c>
    </row>
    <row r="104" spans="7:27" x14ac:dyDescent="0.25">
      <c r="G104" t="s">
        <v>179</v>
      </c>
      <c r="H104" s="31">
        <v>1</v>
      </c>
      <c r="I104" s="35">
        <f>Table58[[#This Row],[Rely on less preferred and less expensive food]]*Table58[[#This Row],[Severity score]]</f>
        <v>1</v>
      </c>
      <c r="J104" t="s">
        <v>175</v>
      </c>
      <c r="K104" s="31">
        <v>1</v>
      </c>
      <c r="L104" s="35">
        <f>Table58[[#This Row],[ Limit portion size at meals]]*Table58[[#This Row],[Severity score2]]</f>
        <v>2</v>
      </c>
      <c r="M104" t="s">
        <v>179</v>
      </c>
      <c r="N104" s="31">
        <v>2</v>
      </c>
      <c r="O104" s="35">
        <f>Table58[[#This Row],[Restrict consumption by adults in order for small children to]]*Table58[[#This Row],[Severity score22]]</f>
        <v>2</v>
      </c>
      <c r="P104" t="s">
        <v>179</v>
      </c>
      <c r="Q104" s="31">
        <v>2</v>
      </c>
      <c r="R104" s="35">
        <f>Table58[[#This Row],[ Reduce number of meals eaten in a day]]*Table58[[#This Row],[Severity score222]]</f>
        <v>2</v>
      </c>
      <c r="S104" t="s">
        <v>177</v>
      </c>
      <c r="T104" s="31">
        <v>4</v>
      </c>
      <c r="U104" s="35">
        <f>Table58[[#This Row],[Skip entire days without eating]]*Table58[[#This Row],[Severity score2222]]</f>
        <v>0</v>
      </c>
      <c r="V104" t="s">
        <v>177</v>
      </c>
      <c r="W104" s="31">
        <v>4</v>
      </c>
      <c r="X104" s="35">
        <f>Table58[[#This Row],[Collect any unusual amounts of types of wild foods for this]]*Table58[[#This Row],[Severity score2223]]</f>
        <v>0</v>
      </c>
      <c r="Y104" s="30">
        <f>Table58[[#This Row],[Weighted]]+Table58[[#This Row],[Weighted2]]+Table58[[#This Row],[Weighted22]]+Table58[[#This Row],[Weighted223]]+Table58[[#This Row],[Weighted2233]]+Table58[[#This Row],[Weighted2234]]</f>
        <v>7</v>
      </c>
      <c r="Z104" t="s">
        <v>3651</v>
      </c>
      <c r="AA104">
        <v>1</v>
      </c>
    </row>
    <row r="105" spans="7:27" x14ac:dyDescent="0.25">
      <c r="G105" t="s">
        <v>177</v>
      </c>
      <c r="H105" s="31">
        <v>1</v>
      </c>
      <c r="I105" s="35">
        <f>Table58[[#This Row],[Rely on less preferred and less expensive food]]*Table58[[#This Row],[Severity score]]</f>
        <v>0</v>
      </c>
      <c r="J105" t="s">
        <v>186</v>
      </c>
      <c r="K105" s="31">
        <v>1</v>
      </c>
      <c r="L105" s="35">
        <f>Table58[[#This Row],[ Limit portion size at meals]]*Table58[[#This Row],[Severity score2]]</f>
        <v>3</v>
      </c>
      <c r="M105" t="s">
        <v>177</v>
      </c>
      <c r="N105" s="31">
        <v>2</v>
      </c>
      <c r="O105" s="35">
        <f>Table58[[#This Row],[Restrict consumption by adults in order for small children to]]*Table58[[#This Row],[Severity score22]]</f>
        <v>0</v>
      </c>
      <c r="P105" t="s">
        <v>177</v>
      </c>
      <c r="Q105" s="31">
        <v>2</v>
      </c>
      <c r="R105" s="35">
        <f>Table58[[#This Row],[ Reduce number of meals eaten in a day]]*Table58[[#This Row],[Severity score222]]</f>
        <v>0</v>
      </c>
      <c r="S105" t="s">
        <v>177</v>
      </c>
      <c r="T105" s="31">
        <v>4</v>
      </c>
      <c r="U105" s="35">
        <f>Table58[[#This Row],[Skip entire days without eating]]*Table58[[#This Row],[Severity score2222]]</f>
        <v>0</v>
      </c>
      <c r="V105" t="s">
        <v>177</v>
      </c>
      <c r="W105" s="31">
        <v>4</v>
      </c>
      <c r="X105" s="35">
        <f>Table58[[#This Row],[Collect any unusual amounts of types of wild foods for this]]*Table58[[#This Row],[Severity score2223]]</f>
        <v>0</v>
      </c>
      <c r="Y105" s="30">
        <f>Table58[[#This Row],[Weighted]]+Table58[[#This Row],[Weighted2]]+Table58[[#This Row],[Weighted22]]+Table58[[#This Row],[Weighted223]]+Table58[[#This Row],[Weighted2233]]+Table58[[#This Row],[Weighted2234]]</f>
        <v>3</v>
      </c>
      <c r="Z105" t="s">
        <v>3651</v>
      </c>
      <c r="AA105">
        <v>1</v>
      </c>
    </row>
    <row r="106" spans="7:27" x14ac:dyDescent="0.25">
      <c r="G106" t="s">
        <v>177</v>
      </c>
      <c r="H106" s="31">
        <v>1</v>
      </c>
      <c r="I106" s="35">
        <f>Table58[[#This Row],[Rely on less preferred and less expensive food]]*Table58[[#This Row],[Severity score]]</f>
        <v>0</v>
      </c>
      <c r="J106" t="s">
        <v>179</v>
      </c>
      <c r="K106" s="31">
        <v>1</v>
      </c>
      <c r="L106" s="35">
        <f>Table58[[#This Row],[ Limit portion size at meals]]*Table58[[#This Row],[Severity score2]]</f>
        <v>1</v>
      </c>
      <c r="M106" t="s">
        <v>175</v>
      </c>
      <c r="N106" s="31">
        <v>2</v>
      </c>
      <c r="O106" s="35">
        <f>Table58[[#This Row],[Restrict consumption by adults in order for small children to]]*Table58[[#This Row],[Severity score22]]</f>
        <v>4</v>
      </c>
      <c r="P106" t="s">
        <v>179</v>
      </c>
      <c r="Q106" s="31">
        <v>2</v>
      </c>
      <c r="R106" s="35">
        <f>Table58[[#This Row],[ Reduce number of meals eaten in a day]]*Table58[[#This Row],[Severity score222]]</f>
        <v>2</v>
      </c>
      <c r="S106" t="s">
        <v>177</v>
      </c>
      <c r="T106" s="31">
        <v>4</v>
      </c>
      <c r="U106" s="35">
        <f>Table58[[#This Row],[Skip entire days without eating]]*Table58[[#This Row],[Severity score2222]]</f>
        <v>0</v>
      </c>
      <c r="V106" t="s">
        <v>177</v>
      </c>
      <c r="W106" s="31">
        <v>4</v>
      </c>
      <c r="X106" s="35">
        <f>Table58[[#This Row],[Collect any unusual amounts of types of wild foods for this]]*Table58[[#This Row],[Severity score2223]]</f>
        <v>0</v>
      </c>
      <c r="Y106" s="30">
        <f>Table58[[#This Row],[Weighted]]+Table58[[#This Row],[Weighted2]]+Table58[[#This Row],[Weighted22]]+Table58[[#This Row],[Weighted223]]+Table58[[#This Row],[Weighted2233]]+Table58[[#This Row],[Weighted2234]]</f>
        <v>7</v>
      </c>
      <c r="Z106" t="s">
        <v>3651</v>
      </c>
      <c r="AA106">
        <v>1</v>
      </c>
    </row>
    <row r="107" spans="7:27" x14ac:dyDescent="0.25">
      <c r="G107" t="s">
        <v>179</v>
      </c>
      <c r="H107" s="31">
        <v>1</v>
      </c>
      <c r="I107" s="35">
        <f>Table58[[#This Row],[Rely on less preferred and less expensive food]]*Table58[[#This Row],[Severity score]]</f>
        <v>1</v>
      </c>
      <c r="J107" t="s">
        <v>179</v>
      </c>
      <c r="K107" s="31">
        <v>1</v>
      </c>
      <c r="L107" s="35">
        <f>Table58[[#This Row],[ Limit portion size at meals]]*Table58[[#This Row],[Severity score2]]</f>
        <v>1</v>
      </c>
      <c r="M107" t="s">
        <v>177</v>
      </c>
      <c r="N107" s="31">
        <v>2</v>
      </c>
      <c r="O107" s="35">
        <f>Table58[[#This Row],[Restrict consumption by adults in order for small children to]]*Table58[[#This Row],[Severity score22]]</f>
        <v>0</v>
      </c>
      <c r="P107" t="s">
        <v>179</v>
      </c>
      <c r="Q107" s="31">
        <v>2</v>
      </c>
      <c r="R107" s="35">
        <f>Table58[[#This Row],[ Reduce number of meals eaten in a day]]*Table58[[#This Row],[Severity score222]]</f>
        <v>2</v>
      </c>
      <c r="S107" t="s">
        <v>177</v>
      </c>
      <c r="T107" s="31">
        <v>4</v>
      </c>
      <c r="U107" s="35">
        <f>Table58[[#This Row],[Skip entire days without eating]]*Table58[[#This Row],[Severity score2222]]</f>
        <v>0</v>
      </c>
      <c r="V107" t="s">
        <v>177</v>
      </c>
      <c r="W107" s="31">
        <v>4</v>
      </c>
      <c r="X107" s="35">
        <f>Table58[[#This Row],[Collect any unusual amounts of types of wild foods for this]]*Table58[[#This Row],[Severity score2223]]</f>
        <v>0</v>
      </c>
      <c r="Y107" s="30">
        <f>Table58[[#This Row],[Weighted]]+Table58[[#This Row],[Weighted2]]+Table58[[#This Row],[Weighted22]]+Table58[[#This Row],[Weighted223]]+Table58[[#This Row],[Weighted2233]]+Table58[[#This Row],[Weighted2234]]</f>
        <v>4</v>
      </c>
      <c r="Z107" t="s">
        <v>3651</v>
      </c>
      <c r="AA107">
        <v>1</v>
      </c>
    </row>
    <row r="108" spans="7:27" x14ac:dyDescent="0.25">
      <c r="G108" t="s">
        <v>186</v>
      </c>
      <c r="H108" s="31">
        <v>1</v>
      </c>
      <c r="I108" s="35">
        <f>Table58[[#This Row],[Rely on less preferred and less expensive food]]*Table58[[#This Row],[Severity score]]</f>
        <v>3</v>
      </c>
      <c r="J108" t="s">
        <v>186</v>
      </c>
      <c r="K108" s="31">
        <v>1</v>
      </c>
      <c r="L108" s="35">
        <f>Table58[[#This Row],[ Limit portion size at meals]]*Table58[[#This Row],[Severity score2]]</f>
        <v>3</v>
      </c>
      <c r="M108" t="s">
        <v>175</v>
      </c>
      <c r="N108" s="31">
        <v>2</v>
      </c>
      <c r="O108" s="35">
        <f>Table58[[#This Row],[Restrict consumption by adults in order for small children to]]*Table58[[#This Row],[Severity score22]]</f>
        <v>4</v>
      </c>
      <c r="P108" t="s">
        <v>179</v>
      </c>
      <c r="Q108" s="31">
        <v>2</v>
      </c>
      <c r="R108" s="35">
        <f>Table58[[#This Row],[ Reduce number of meals eaten in a day]]*Table58[[#This Row],[Severity score222]]</f>
        <v>2</v>
      </c>
      <c r="S108" t="s">
        <v>179</v>
      </c>
      <c r="T108" s="31">
        <v>4</v>
      </c>
      <c r="U108" s="35">
        <f>Table58[[#This Row],[Skip entire days without eating]]*Table58[[#This Row],[Severity score2222]]</f>
        <v>4</v>
      </c>
      <c r="V108" t="s">
        <v>177</v>
      </c>
      <c r="W108" s="31">
        <v>4</v>
      </c>
      <c r="X108" s="35">
        <f>Table58[[#This Row],[Collect any unusual amounts of types of wild foods for this]]*Table58[[#This Row],[Severity score2223]]</f>
        <v>0</v>
      </c>
      <c r="Y108" s="30">
        <f>Table58[[#This Row],[Weighted]]+Table58[[#This Row],[Weighted2]]+Table58[[#This Row],[Weighted22]]+Table58[[#This Row],[Weighted223]]+Table58[[#This Row],[Weighted2233]]+Table58[[#This Row],[Weighted2234]]</f>
        <v>16</v>
      </c>
      <c r="Z108" t="s">
        <v>3651</v>
      </c>
      <c r="AA108">
        <v>1</v>
      </c>
    </row>
    <row r="109" spans="7:27" x14ac:dyDescent="0.25">
      <c r="G109" t="s">
        <v>179</v>
      </c>
      <c r="H109" s="31">
        <v>1</v>
      </c>
      <c r="I109" s="35">
        <f>Table58[[#This Row],[Rely on less preferred and less expensive food]]*Table58[[#This Row],[Severity score]]</f>
        <v>1</v>
      </c>
      <c r="J109" t="s">
        <v>179</v>
      </c>
      <c r="K109" s="31">
        <v>1</v>
      </c>
      <c r="L109" s="35">
        <f>Table58[[#This Row],[ Limit portion size at meals]]*Table58[[#This Row],[Severity score2]]</f>
        <v>1</v>
      </c>
      <c r="M109" t="s">
        <v>175</v>
      </c>
      <c r="N109" s="31">
        <v>2</v>
      </c>
      <c r="O109" s="35">
        <f>Table58[[#This Row],[Restrict consumption by adults in order for small children to]]*Table58[[#This Row],[Severity score22]]</f>
        <v>4</v>
      </c>
      <c r="P109" t="s">
        <v>186</v>
      </c>
      <c r="Q109" s="31">
        <v>2</v>
      </c>
      <c r="R109" s="35">
        <f>Table58[[#This Row],[ Reduce number of meals eaten in a day]]*Table58[[#This Row],[Severity score222]]</f>
        <v>6</v>
      </c>
      <c r="S109" t="s">
        <v>177</v>
      </c>
      <c r="T109" s="31">
        <v>4</v>
      </c>
      <c r="U109" s="35">
        <f>Table58[[#This Row],[Skip entire days without eating]]*Table58[[#This Row],[Severity score2222]]</f>
        <v>0</v>
      </c>
      <c r="V109" t="s">
        <v>177</v>
      </c>
      <c r="W109" s="31">
        <v>4</v>
      </c>
      <c r="X109" s="35">
        <f>Table58[[#This Row],[Collect any unusual amounts of types of wild foods for this]]*Table58[[#This Row],[Severity score2223]]</f>
        <v>0</v>
      </c>
      <c r="Y109" s="30">
        <f>Table58[[#This Row],[Weighted]]+Table58[[#This Row],[Weighted2]]+Table58[[#This Row],[Weighted22]]+Table58[[#This Row],[Weighted223]]+Table58[[#This Row],[Weighted2233]]+Table58[[#This Row],[Weighted2234]]</f>
        <v>12</v>
      </c>
      <c r="Z109" t="s">
        <v>3651</v>
      </c>
      <c r="AA109">
        <v>1</v>
      </c>
    </row>
    <row r="110" spans="7:27" x14ac:dyDescent="0.25">
      <c r="G110" t="s">
        <v>179</v>
      </c>
      <c r="H110" s="31">
        <v>1</v>
      </c>
      <c r="I110" s="35">
        <f>Table58[[#This Row],[Rely on less preferred and less expensive food]]*Table58[[#This Row],[Severity score]]</f>
        <v>1</v>
      </c>
      <c r="J110" t="s">
        <v>175</v>
      </c>
      <c r="K110" s="31">
        <v>1</v>
      </c>
      <c r="L110" s="35">
        <f>Table58[[#This Row],[ Limit portion size at meals]]*Table58[[#This Row],[Severity score2]]</f>
        <v>2</v>
      </c>
      <c r="M110" t="s">
        <v>179</v>
      </c>
      <c r="N110" s="31">
        <v>2</v>
      </c>
      <c r="O110" s="35">
        <f>Table58[[#This Row],[Restrict consumption by adults in order for small children to]]*Table58[[#This Row],[Severity score22]]</f>
        <v>2</v>
      </c>
      <c r="P110" t="s">
        <v>179</v>
      </c>
      <c r="Q110" s="31">
        <v>2</v>
      </c>
      <c r="R110" s="35">
        <f>Table58[[#This Row],[ Reduce number of meals eaten in a day]]*Table58[[#This Row],[Severity score222]]</f>
        <v>2</v>
      </c>
      <c r="S110" t="s">
        <v>179</v>
      </c>
      <c r="T110" s="31">
        <v>4</v>
      </c>
      <c r="U110" s="35">
        <f>Table58[[#This Row],[Skip entire days without eating]]*Table58[[#This Row],[Severity score2222]]</f>
        <v>4</v>
      </c>
      <c r="V110" t="s">
        <v>177</v>
      </c>
      <c r="W110" s="31">
        <v>4</v>
      </c>
      <c r="X110" s="35">
        <f>Table58[[#This Row],[Collect any unusual amounts of types of wild foods for this]]*Table58[[#This Row],[Severity score2223]]</f>
        <v>0</v>
      </c>
      <c r="Y110" s="30">
        <f>Table58[[#This Row],[Weighted]]+Table58[[#This Row],[Weighted2]]+Table58[[#This Row],[Weighted22]]+Table58[[#This Row],[Weighted223]]+Table58[[#This Row],[Weighted2233]]+Table58[[#This Row],[Weighted2234]]</f>
        <v>11</v>
      </c>
      <c r="Z110" t="s">
        <v>3651</v>
      </c>
      <c r="AA110">
        <v>1</v>
      </c>
    </row>
    <row r="111" spans="7:27" x14ac:dyDescent="0.25">
      <c r="G111" t="s">
        <v>179</v>
      </c>
      <c r="H111" s="31">
        <v>1</v>
      </c>
      <c r="I111" s="35">
        <f>Table58[[#This Row],[Rely on less preferred and less expensive food]]*Table58[[#This Row],[Severity score]]</f>
        <v>1</v>
      </c>
      <c r="J111" t="s">
        <v>179</v>
      </c>
      <c r="K111" s="31">
        <v>1</v>
      </c>
      <c r="L111" s="35">
        <f>Table58[[#This Row],[ Limit portion size at meals]]*Table58[[#This Row],[Severity score2]]</f>
        <v>1</v>
      </c>
      <c r="M111" t="s">
        <v>188</v>
      </c>
      <c r="N111" s="31">
        <v>2</v>
      </c>
      <c r="O111" s="35">
        <f>Table58[[#This Row],[Restrict consumption by adults in order for small children to]]*Table58[[#This Row],[Severity score22]]</f>
        <v>10</v>
      </c>
      <c r="P111" t="s">
        <v>175</v>
      </c>
      <c r="Q111" s="31">
        <v>2</v>
      </c>
      <c r="R111" s="35">
        <f>Table58[[#This Row],[ Reduce number of meals eaten in a day]]*Table58[[#This Row],[Severity score222]]</f>
        <v>4</v>
      </c>
      <c r="S111" t="s">
        <v>177</v>
      </c>
      <c r="T111" s="31">
        <v>4</v>
      </c>
      <c r="U111" s="35">
        <f>Table58[[#This Row],[Skip entire days without eating]]*Table58[[#This Row],[Severity score2222]]</f>
        <v>0</v>
      </c>
      <c r="V111" t="s">
        <v>177</v>
      </c>
      <c r="W111" s="31">
        <v>4</v>
      </c>
      <c r="X111" s="35">
        <f>Table58[[#This Row],[Collect any unusual amounts of types of wild foods for this]]*Table58[[#This Row],[Severity score2223]]</f>
        <v>0</v>
      </c>
      <c r="Y111" s="30">
        <f>Table58[[#This Row],[Weighted]]+Table58[[#This Row],[Weighted2]]+Table58[[#This Row],[Weighted22]]+Table58[[#This Row],[Weighted223]]+Table58[[#This Row],[Weighted2233]]+Table58[[#This Row],[Weighted2234]]</f>
        <v>16</v>
      </c>
      <c r="Z111" t="s">
        <v>3651</v>
      </c>
      <c r="AA111">
        <v>1</v>
      </c>
    </row>
    <row r="112" spans="7:27" x14ac:dyDescent="0.25">
      <c r="G112" t="s">
        <v>179</v>
      </c>
      <c r="H112" s="31">
        <v>1</v>
      </c>
      <c r="I112" s="35">
        <f>Table58[[#This Row],[Rely on less preferred and less expensive food]]*Table58[[#This Row],[Severity score]]</f>
        <v>1</v>
      </c>
      <c r="J112" t="s">
        <v>175</v>
      </c>
      <c r="K112" s="31">
        <v>1</v>
      </c>
      <c r="L112" s="35">
        <f>Table58[[#This Row],[ Limit portion size at meals]]*Table58[[#This Row],[Severity score2]]</f>
        <v>2</v>
      </c>
      <c r="M112" t="s">
        <v>179</v>
      </c>
      <c r="N112" s="31">
        <v>2</v>
      </c>
      <c r="O112" s="35">
        <f>Table58[[#This Row],[Restrict consumption by adults in order for small children to]]*Table58[[#This Row],[Severity score22]]</f>
        <v>2</v>
      </c>
      <c r="P112" t="s">
        <v>188</v>
      </c>
      <c r="Q112" s="31">
        <v>2</v>
      </c>
      <c r="R112" s="35">
        <f>Table58[[#This Row],[ Reduce number of meals eaten in a day]]*Table58[[#This Row],[Severity score222]]</f>
        <v>10</v>
      </c>
      <c r="S112" t="s">
        <v>179</v>
      </c>
      <c r="T112" s="31">
        <v>4</v>
      </c>
      <c r="U112" s="35">
        <f>Table58[[#This Row],[Skip entire days without eating]]*Table58[[#This Row],[Severity score2222]]</f>
        <v>4</v>
      </c>
      <c r="V112" t="s">
        <v>177</v>
      </c>
      <c r="W112" s="31">
        <v>4</v>
      </c>
      <c r="X112" s="35">
        <f>Table58[[#This Row],[Collect any unusual amounts of types of wild foods for this]]*Table58[[#This Row],[Severity score2223]]</f>
        <v>0</v>
      </c>
      <c r="Y112" s="30">
        <f>Table58[[#This Row],[Weighted]]+Table58[[#This Row],[Weighted2]]+Table58[[#This Row],[Weighted22]]+Table58[[#This Row],[Weighted223]]+Table58[[#This Row],[Weighted2233]]+Table58[[#This Row],[Weighted2234]]</f>
        <v>19</v>
      </c>
      <c r="Z112" t="s">
        <v>3651</v>
      </c>
      <c r="AA112">
        <v>1</v>
      </c>
    </row>
    <row r="113" spans="7:27" x14ac:dyDescent="0.25">
      <c r="G113" t="s">
        <v>179</v>
      </c>
      <c r="H113" s="31">
        <v>1</v>
      </c>
      <c r="I113" s="35">
        <f>Table58[[#This Row],[Rely on less preferred and less expensive food]]*Table58[[#This Row],[Severity score]]</f>
        <v>1</v>
      </c>
      <c r="J113" t="s">
        <v>175</v>
      </c>
      <c r="K113" s="31">
        <v>1</v>
      </c>
      <c r="L113" s="35">
        <f>Table58[[#This Row],[ Limit portion size at meals]]*Table58[[#This Row],[Severity score2]]</f>
        <v>2</v>
      </c>
      <c r="M113" t="s">
        <v>179</v>
      </c>
      <c r="N113" s="31">
        <v>2</v>
      </c>
      <c r="O113" s="35">
        <f>Table58[[#This Row],[Restrict consumption by adults in order for small children to]]*Table58[[#This Row],[Severity score22]]</f>
        <v>2</v>
      </c>
      <c r="P113" t="s">
        <v>188</v>
      </c>
      <c r="Q113" s="31">
        <v>2</v>
      </c>
      <c r="R113" s="35">
        <f>Table58[[#This Row],[ Reduce number of meals eaten in a day]]*Table58[[#This Row],[Severity score222]]</f>
        <v>10</v>
      </c>
      <c r="S113" t="s">
        <v>179</v>
      </c>
      <c r="T113" s="31">
        <v>4</v>
      </c>
      <c r="U113" s="35">
        <f>Table58[[#This Row],[Skip entire days without eating]]*Table58[[#This Row],[Severity score2222]]</f>
        <v>4</v>
      </c>
      <c r="V113" t="s">
        <v>177</v>
      </c>
      <c r="W113" s="31">
        <v>4</v>
      </c>
      <c r="X113" s="35">
        <f>Table58[[#This Row],[Collect any unusual amounts of types of wild foods for this]]*Table58[[#This Row],[Severity score2223]]</f>
        <v>0</v>
      </c>
      <c r="Y113" s="30">
        <f>Table58[[#This Row],[Weighted]]+Table58[[#This Row],[Weighted2]]+Table58[[#This Row],[Weighted22]]+Table58[[#This Row],[Weighted223]]+Table58[[#This Row],[Weighted2233]]+Table58[[#This Row],[Weighted2234]]</f>
        <v>19</v>
      </c>
      <c r="Z113" t="s">
        <v>3651</v>
      </c>
      <c r="AA113">
        <v>1</v>
      </c>
    </row>
    <row r="114" spans="7:27" x14ac:dyDescent="0.25">
      <c r="G114" t="s">
        <v>179</v>
      </c>
      <c r="H114" s="31">
        <v>1</v>
      </c>
      <c r="I114" s="35">
        <f>Table58[[#This Row],[Rely on less preferred and less expensive food]]*Table58[[#This Row],[Severity score]]</f>
        <v>1</v>
      </c>
      <c r="J114" t="s">
        <v>179</v>
      </c>
      <c r="K114" s="31">
        <v>1</v>
      </c>
      <c r="L114" s="35">
        <f>Table58[[#This Row],[ Limit portion size at meals]]*Table58[[#This Row],[Severity score2]]</f>
        <v>1</v>
      </c>
      <c r="M114" t="s">
        <v>175</v>
      </c>
      <c r="N114" s="31">
        <v>2</v>
      </c>
      <c r="O114" s="35">
        <f>Table58[[#This Row],[Restrict consumption by adults in order for small children to]]*Table58[[#This Row],[Severity score22]]</f>
        <v>4</v>
      </c>
      <c r="P114" t="s">
        <v>186</v>
      </c>
      <c r="Q114" s="31">
        <v>2</v>
      </c>
      <c r="R114" s="35">
        <f>Table58[[#This Row],[ Reduce number of meals eaten in a day]]*Table58[[#This Row],[Severity score222]]</f>
        <v>6</v>
      </c>
      <c r="S114" t="s">
        <v>175</v>
      </c>
      <c r="T114" s="31">
        <v>4</v>
      </c>
      <c r="U114" s="35">
        <f>Table58[[#This Row],[Skip entire days without eating]]*Table58[[#This Row],[Severity score2222]]</f>
        <v>8</v>
      </c>
      <c r="V114" t="s">
        <v>177</v>
      </c>
      <c r="W114" s="31">
        <v>4</v>
      </c>
      <c r="X114" s="35">
        <f>Table58[[#This Row],[Collect any unusual amounts of types of wild foods for this]]*Table58[[#This Row],[Severity score2223]]</f>
        <v>0</v>
      </c>
      <c r="Y114" s="30">
        <f>Table58[[#This Row],[Weighted]]+Table58[[#This Row],[Weighted2]]+Table58[[#This Row],[Weighted22]]+Table58[[#This Row],[Weighted223]]+Table58[[#This Row],[Weighted2233]]+Table58[[#This Row],[Weighted2234]]</f>
        <v>20</v>
      </c>
      <c r="Z114" t="s">
        <v>3649</v>
      </c>
      <c r="AA114">
        <v>2</v>
      </c>
    </row>
    <row r="115" spans="7:27" x14ac:dyDescent="0.25">
      <c r="G115" t="s">
        <v>179</v>
      </c>
      <c r="H115" s="31">
        <v>1</v>
      </c>
      <c r="I115" s="35">
        <f>Table58[[#This Row],[Rely on less preferred and less expensive food]]*Table58[[#This Row],[Severity score]]</f>
        <v>1</v>
      </c>
      <c r="J115" t="s">
        <v>179</v>
      </c>
      <c r="K115" s="31">
        <v>1</v>
      </c>
      <c r="L115" s="35">
        <f>Table58[[#This Row],[ Limit portion size at meals]]*Table58[[#This Row],[Severity score2]]</f>
        <v>1</v>
      </c>
      <c r="M115" t="s">
        <v>175</v>
      </c>
      <c r="N115" s="31">
        <v>2</v>
      </c>
      <c r="O115" s="35">
        <f>Table58[[#This Row],[Restrict consumption by adults in order for small children to]]*Table58[[#This Row],[Severity score22]]</f>
        <v>4</v>
      </c>
      <c r="P115" t="s">
        <v>186</v>
      </c>
      <c r="Q115" s="31">
        <v>2</v>
      </c>
      <c r="R115" s="35">
        <f>Table58[[#This Row],[ Reduce number of meals eaten in a day]]*Table58[[#This Row],[Severity score222]]</f>
        <v>6</v>
      </c>
      <c r="S115" t="s">
        <v>179</v>
      </c>
      <c r="T115" s="31">
        <v>4</v>
      </c>
      <c r="U115" s="35">
        <f>Table58[[#This Row],[Skip entire days without eating]]*Table58[[#This Row],[Severity score2222]]</f>
        <v>4</v>
      </c>
      <c r="V115" t="s">
        <v>177</v>
      </c>
      <c r="W115" s="31">
        <v>4</v>
      </c>
      <c r="X115" s="35">
        <f>Table58[[#This Row],[Collect any unusual amounts of types of wild foods for this]]*Table58[[#This Row],[Severity score2223]]</f>
        <v>0</v>
      </c>
      <c r="Y115" s="30">
        <f>Table58[[#This Row],[Weighted]]+Table58[[#This Row],[Weighted2]]+Table58[[#This Row],[Weighted22]]+Table58[[#This Row],[Weighted223]]+Table58[[#This Row],[Weighted2233]]+Table58[[#This Row],[Weighted2234]]</f>
        <v>16</v>
      </c>
      <c r="Z115" t="s">
        <v>3651</v>
      </c>
      <c r="AA115">
        <v>1</v>
      </c>
    </row>
    <row r="116" spans="7:27" x14ac:dyDescent="0.25">
      <c r="G116" t="s">
        <v>179</v>
      </c>
      <c r="H116" s="31">
        <v>1</v>
      </c>
      <c r="I116" s="35">
        <f>Table58[[#This Row],[Rely on less preferred and less expensive food]]*Table58[[#This Row],[Severity score]]</f>
        <v>1</v>
      </c>
      <c r="J116" t="s">
        <v>175</v>
      </c>
      <c r="K116" s="31">
        <v>1</v>
      </c>
      <c r="L116" s="35">
        <f>Table58[[#This Row],[ Limit portion size at meals]]*Table58[[#This Row],[Severity score2]]</f>
        <v>2</v>
      </c>
      <c r="M116" t="s">
        <v>186</v>
      </c>
      <c r="N116" s="31">
        <v>2</v>
      </c>
      <c r="O116" s="35">
        <f>Table58[[#This Row],[Restrict consumption by adults in order for small children to]]*Table58[[#This Row],[Severity score22]]</f>
        <v>6</v>
      </c>
      <c r="P116" t="s">
        <v>179</v>
      </c>
      <c r="Q116" s="31">
        <v>2</v>
      </c>
      <c r="R116" s="35">
        <f>Table58[[#This Row],[ Reduce number of meals eaten in a day]]*Table58[[#This Row],[Severity score222]]</f>
        <v>2</v>
      </c>
      <c r="S116" t="s">
        <v>177</v>
      </c>
      <c r="T116" s="31">
        <v>4</v>
      </c>
      <c r="U116" s="35">
        <f>Table58[[#This Row],[Skip entire days without eating]]*Table58[[#This Row],[Severity score2222]]</f>
        <v>0</v>
      </c>
      <c r="V116" t="s">
        <v>177</v>
      </c>
      <c r="W116" s="31">
        <v>4</v>
      </c>
      <c r="X116" s="35">
        <f>Table58[[#This Row],[Collect any unusual amounts of types of wild foods for this]]*Table58[[#This Row],[Severity score2223]]</f>
        <v>0</v>
      </c>
      <c r="Y116" s="30">
        <f>Table58[[#This Row],[Weighted]]+Table58[[#This Row],[Weighted2]]+Table58[[#This Row],[Weighted22]]+Table58[[#This Row],[Weighted223]]+Table58[[#This Row],[Weighted2233]]+Table58[[#This Row],[Weighted2234]]</f>
        <v>11</v>
      </c>
      <c r="Z116" t="s">
        <v>3651</v>
      </c>
      <c r="AA116">
        <v>1</v>
      </c>
    </row>
    <row r="117" spans="7:27" x14ac:dyDescent="0.25">
      <c r="G117" t="s">
        <v>179</v>
      </c>
      <c r="H117" s="31">
        <v>1</v>
      </c>
      <c r="I117" s="35">
        <f>Table58[[#This Row],[Rely on less preferred and less expensive food]]*Table58[[#This Row],[Severity score]]</f>
        <v>1</v>
      </c>
      <c r="J117" t="s">
        <v>175</v>
      </c>
      <c r="K117" s="31">
        <v>1</v>
      </c>
      <c r="L117" s="35">
        <f>Table58[[#This Row],[ Limit portion size at meals]]*Table58[[#This Row],[Severity score2]]</f>
        <v>2</v>
      </c>
      <c r="M117" t="s">
        <v>179</v>
      </c>
      <c r="N117" s="31">
        <v>2</v>
      </c>
      <c r="O117" s="35">
        <f>Table58[[#This Row],[Restrict consumption by adults in order for small children to]]*Table58[[#This Row],[Severity score22]]</f>
        <v>2</v>
      </c>
      <c r="P117" t="s">
        <v>175</v>
      </c>
      <c r="Q117" s="31">
        <v>2</v>
      </c>
      <c r="R117" s="35">
        <f>Table58[[#This Row],[ Reduce number of meals eaten in a day]]*Table58[[#This Row],[Severity score222]]</f>
        <v>4</v>
      </c>
      <c r="S117" t="s">
        <v>179</v>
      </c>
      <c r="T117" s="31">
        <v>4</v>
      </c>
      <c r="U117" s="35">
        <f>Table58[[#This Row],[Skip entire days without eating]]*Table58[[#This Row],[Severity score2222]]</f>
        <v>4</v>
      </c>
      <c r="V117" t="s">
        <v>177</v>
      </c>
      <c r="W117" s="31">
        <v>4</v>
      </c>
      <c r="X117" s="35">
        <f>Table58[[#This Row],[Collect any unusual amounts of types of wild foods for this]]*Table58[[#This Row],[Severity score2223]]</f>
        <v>0</v>
      </c>
      <c r="Y117" s="30">
        <f>Table58[[#This Row],[Weighted]]+Table58[[#This Row],[Weighted2]]+Table58[[#This Row],[Weighted22]]+Table58[[#This Row],[Weighted223]]+Table58[[#This Row],[Weighted2233]]+Table58[[#This Row],[Weighted2234]]</f>
        <v>13</v>
      </c>
      <c r="Z117" t="s">
        <v>3651</v>
      </c>
      <c r="AA117">
        <v>1</v>
      </c>
    </row>
    <row r="118" spans="7:27" x14ac:dyDescent="0.25">
      <c r="G118" t="s">
        <v>179</v>
      </c>
      <c r="H118" s="31">
        <v>1</v>
      </c>
      <c r="I118" s="35">
        <f>Table58[[#This Row],[Rely on less preferred and less expensive food]]*Table58[[#This Row],[Severity score]]</f>
        <v>1</v>
      </c>
      <c r="J118" t="s">
        <v>179</v>
      </c>
      <c r="K118" s="31">
        <v>1</v>
      </c>
      <c r="L118" s="35">
        <f>Table58[[#This Row],[ Limit portion size at meals]]*Table58[[#This Row],[Severity score2]]</f>
        <v>1</v>
      </c>
      <c r="M118" t="s">
        <v>179</v>
      </c>
      <c r="N118" s="31">
        <v>2</v>
      </c>
      <c r="O118" s="35">
        <f>Table58[[#This Row],[Restrict consumption by adults in order for small children to]]*Table58[[#This Row],[Severity score22]]</f>
        <v>2</v>
      </c>
      <c r="P118" t="s">
        <v>179</v>
      </c>
      <c r="Q118" s="31">
        <v>2</v>
      </c>
      <c r="R118" s="35">
        <f>Table58[[#This Row],[ Reduce number of meals eaten in a day]]*Table58[[#This Row],[Severity score222]]</f>
        <v>2</v>
      </c>
      <c r="S118" t="s">
        <v>179</v>
      </c>
      <c r="T118" s="31">
        <v>4</v>
      </c>
      <c r="U118" s="35">
        <f>Table58[[#This Row],[Skip entire days without eating]]*Table58[[#This Row],[Severity score2222]]</f>
        <v>4</v>
      </c>
      <c r="V118" t="s">
        <v>177</v>
      </c>
      <c r="W118" s="31">
        <v>4</v>
      </c>
      <c r="X118" s="35">
        <f>Table58[[#This Row],[Collect any unusual amounts of types of wild foods for this]]*Table58[[#This Row],[Severity score2223]]</f>
        <v>0</v>
      </c>
      <c r="Y118" s="30">
        <f>Table58[[#This Row],[Weighted]]+Table58[[#This Row],[Weighted2]]+Table58[[#This Row],[Weighted22]]+Table58[[#This Row],[Weighted223]]+Table58[[#This Row],[Weighted2233]]+Table58[[#This Row],[Weighted2234]]</f>
        <v>10</v>
      </c>
      <c r="Z118" t="s">
        <v>3651</v>
      </c>
      <c r="AA118">
        <v>1</v>
      </c>
    </row>
    <row r="119" spans="7:27" x14ac:dyDescent="0.25">
      <c r="G119" t="s">
        <v>179</v>
      </c>
      <c r="H119" s="31">
        <v>1</v>
      </c>
      <c r="I119" s="35">
        <f>Table58[[#This Row],[Rely on less preferred and less expensive food]]*Table58[[#This Row],[Severity score]]</f>
        <v>1</v>
      </c>
      <c r="J119" t="s">
        <v>188</v>
      </c>
      <c r="K119" s="31">
        <v>1</v>
      </c>
      <c r="L119" s="35">
        <f>Table58[[#This Row],[ Limit portion size at meals]]*Table58[[#This Row],[Severity score2]]</f>
        <v>5</v>
      </c>
      <c r="M119" t="s">
        <v>175</v>
      </c>
      <c r="N119" s="31">
        <v>2</v>
      </c>
      <c r="O119" s="35">
        <f>Table58[[#This Row],[Restrict consumption by adults in order for small children to]]*Table58[[#This Row],[Severity score22]]</f>
        <v>4</v>
      </c>
      <c r="P119" t="s">
        <v>179</v>
      </c>
      <c r="Q119" s="31">
        <v>2</v>
      </c>
      <c r="R119" s="35">
        <f>Table58[[#This Row],[ Reduce number of meals eaten in a day]]*Table58[[#This Row],[Severity score222]]</f>
        <v>2</v>
      </c>
      <c r="S119" t="s">
        <v>177</v>
      </c>
      <c r="T119" s="31">
        <v>4</v>
      </c>
      <c r="U119" s="35">
        <f>Table58[[#This Row],[Skip entire days without eating]]*Table58[[#This Row],[Severity score2222]]</f>
        <v>0</v>
      </c>
      <c r="V119" t="s">
        <v>177</v>
      </c>
      <c r="W119" s="31">
        <v>4</v>
      </c>
      <c r="X119" s="35">
        <f>Table58[[#This Row],[Collect any unusual amounts of types of wild foods for this]]*Table58[[#This Row],[Severity score2223]]</f>
        <v>0</v>
      </c>
      <c r="Y119" s="30">
        <f>Table58[[#This Row],[Weighted]]+Table58[[#This Row],[Weighted2]]+Table58[[#This Row],[Weighted22]]+Table58[[#This Row],[Weighted223]]+Table58[[#This Row],[Weighted2233]]+Table58[[#This Row],[Weighted2234]]</f>
        <v>12</v>
      </c>
      <c r="Z119" t="s">
        <v>3651</v>
      </c>
      <c r="AA119">
        <v>1</v>
      </c>
    </row>
    <row r="120" spans="7:27" x14ac:dyDescent="0.25">
      <c r="G120" t="s">
        <v>179</v>
      </c>
      <c r="H120" s="31">
        <v>1</v>
      </c>
      <c r="I120" s="35">
        <f>Table58[[#This Row],[Rely on less preferred and less expensive food]]*Table58[[#This Row],[Severity score]]</f>
        <v>1</v>
      </c>
      <c r="J120" t="s">
        <v>175</v>
      </c>
      <c r="K120" s="31">
        <v>1</v>
      </c>
      <c r="L120" s="35">
        <f>Table58[[#This Row],[ Limit portion size at meals]]*Table58[[#This Row],[Severity score2]]</f>
        <v>2</v>
      </c>
      <c r="M120" t="s">
        <v>186</v>
      </c>
      <c r="N120" s="31">
        <v>2</v>
      </c>
      <c r="O120" s="35">
        <f>Table58[[#This Row],[Restrict consumption by adults in order for small children to]]*Table58[[#This Row],[Severity score22]]</f>
        <v>6</v>
      </c>
      <c r="P120" t="s">
        <v>179</v>
      </c>
      <c r="Q120" s="31">
        <v>2</v>
      </c>
      <c r="R120" s="35">
        <f>Table58[[#This Row],[ Reduce number of meals eaten in a day]]*Table58[[#This Row],[Severity score222]]</f>
        <v>2</v>
      </c>
      <c r="S120" t="s">
        <v>177</v>
      </c>
      <c r="T120" s="31">
        <v>4</v>
      </c>
      <c r="U120" s="35">
        <f>Table58[[#This Row],[Skip entire days without eating]]*Table58[[#This Row],[Severity score2222]]</f>
        <v>0</v>
      </c>
      <c r="V120" t="s">
        <v>177</v>
      </c>
      <c r="W120" s="31">
        <v>4</v>
      </c>
      <c r="X120" s="35">
        <f>Table58[[#This Row],[Collect any unusual amounts of types of wild foods for this]]*Table58[[#This Row],[Severity score2223]]</f>
        <v>0</v>
      </c>
      <c r="Y120" s="30">
        <f>Table58[[#This Row],[Weighted]]+Table58[[#This Row],[Weighted2]]+Table58[[#This Row],[Weighted22]]+Table58[[#This Row],[Weighted223]]+Table58[[#This Row],[Weighted2233]]+Table58[[#This Row],[Weighted2234]]</f>
        <v>11</v>
      </c>
      <c r="Z120" t="s">
        <v>3651</v>
      </c>
      <c r="AA120">
        <v>1</v>
      </c>
    </row>
    <row r="121" spans="7:27" x14ac:dyDescent="0.25">
      <c r="G121" t="s">
        <v>179</v>
      </c>
      <c r="H121" s="31">
        <v>1</v>
      </c>
      <c r="I121" s="35">
        <f>Table58[[#This Row],[Rely on less preferred and less expensive food]]*Table58[[#This Row],[Severity score]]</f>
        <v>1</v>
      </c>
      <c r="J121" t="s">
        <v>175</v>
      </c>
      <c r="K121" s="31">
        <v>1</v>
      </c>
      <c r="L121" s="35">
        <f>Table58[[#This Row],[ Limit portion size at meals]]*Table58[[#This Row],[Severity score2]]</f>
        <v>2</v>
      </c>
      <c r="M121" t="s">
        <v>186</v>
      </c>
      <c r="N121" s="31">
        <v>2</v>
      </c>
      <c r="O121" s="35">
        <f>Table58[[#This Row],[Restrict consumption by adults in order for small children to]]*Table58[[#This Row],[Severity score22]]</f>
        <v>6</v>
      </c>
      <c r="P121" t="s">
        <v>179</v>
      </c>
      <c r="Q121" s="31">
        <v>2</v>
      </c>
      <c r="R121" s="35">
        <f>Table58[[#This Row],[ Reduce number of meals eaten in a day]]*Table58[[#This Row],[Severity score222]]</f>
        <v>2</v>
      </c>
      <c r="S121" t="s">
        <v>175</v>
      </c>
      <c r="T121" s="31">
        <v>4</v>
      </c>
      <c r="U121" s="35">
        <f>Table58[[#This Row],[Skip entire days without eating]]*Table58[[#This Row],[Severity score2222]]</f>
        <v>8</v>
      </c>
      <c r="V121" t="s">
        <v>177</v>
      </c>
      <c r="W121" s="31">
        <v>4</v>
      </c>
      <c r="X121" s="35">
        <f>Table58[[#This Row],[Collect any unusual amounts of types of wild foods for this]]*Table58[[#This Row],[Severity score2223]]</f>
        <v>0</v>
      </c>
      <c r="Y121" s="30">
        <f>Table58[[#This Row],[Weighted]]+Table58[[#This Row],[Weighted2]]+Table58[[#This Row],[Weighted22]]+Table58[[#This Row],[Weighted223]]+Table58[[#This Row],[Weighted2233]]+Table58[[#This Row],[Weighted2234]]</f>
        <v>19</v>
      </c>
      <c r="Z121" t="s">
        <v>3651</v>
      </c>
      <c r="AA121">
        <v>1</v>
      </c>
    </row>
    <row r="122" spans="7:27" x14ac:dyDescent="0.25">
      <c r="G122" t="s">
        <v>179</v>
      </c>
      <c r="H122" s="31">
        <v>1</v>
      </c>
      <c r="I122" s="35">
        <f>Table58[[#This Row],[Rely on less preferred and less expensive food]]*Table58[[#This Row],[Severity score]]</f>
        <v>1</v>
      </c>
      <c r="J122" t="s">
        <v>175</v>
      </c>
      <c r="K122" s="31">
        <v>1</v>
      </c>
      <c r="L122" s="35">
        <f>Table58[[#This Row],[ Limit portion size at meals]]*Table58[[#This Row],[Severity score2]]</f>
        <v>2</v>
      </c>
      <c r="M122" t="s">
        <v>179</v>
      </c>
      <c r="N122" s="31">
        <v>2</v>
      </c>
      <c r="O122" s="35">
        <f>Table58[[#This Row],[Restrict consumption by adults in order for small children to]]*Table58[[#This Row],[Severity score22]]</f>
        <v>2</v>
      </c>
      <c r="P122" t="s">
        <v>179</v>
      </c>
      <c r="Q122" s="31">
        <v>2</v>
      </c>
      <c r="R122" s="35">
        <f>Table58[[#This Row],[ Reduce number of meals eaten in a day]]*Table58[[#This Row],[Severity score222]]</f>
        <v>2</v>
      </c>
      <c r="S122" t="s">
        <v>179</v>
      </c>
      <c r="T122" s="31">
        <v>4</v>
      </c>
      <c r="U122" s="35">
        <f>Table58[[#This Row],[Skip entire days without eating]]*Table58[[#This Row],[Severity score2222]]</f>
        <v>4</v>
      </c>
      <c r="V122" t="s">
        <v>179</v>
      </c>
      <c r="W122" s="31">
        <v>4</v>
      </c>
      <c r="X122" s="35">
        <f>Table58[[#This Row],[Collect any unusual amounts of types of wild foods for this]]*Table58[[#This Row],[Severity score2223]]</f>
        <v>4</v>
      </c>
      <c r="Y122" s="30">
        <f>Table58[[#This Row],[Weighted]]+Table58[[#This Row],[Weighted2]]+Table58[[#This Row],[Weighted22]]+Table58[[#This Row],[Weighted223]]+Table58[[#This Row],[Weighted2233]]+Table58[[#This Row],[Weighted2234]]</f>
        <v>15</v>
      </c>
      <c r="Z122" t="s">
        <v>3651</v>
      </c>
      <c r="AA122">
        <v>1</v>
      </c>
    </row>
    <row r="123" spans="7:27" x14ac:dyDescent="0.25">
      <c r="G123" t="s">
        <v>179</v>
      </c>
      <c r="H123" s="31">
        <v>1</v>
      </c>
      <c r="I123" s="35">
        <f>Table58[[#This Row],[Rely on less preferred and less expensive food]]*Table58[[#This Row],[Severity score]]</f>
        <v>1</v>
      </c>
      <c r="J123" t="s">
        <v>179</v>
      </c>
      <c r="K123" s="31">
        <v>1</v>
      </c>
      <c r="L123" s="35">
        <f>Table58[[#This Row],[ Limit portion size at meals]]*Table58[[#This Row],[Severity score2]]</f>
        <v>1</v>
      </c>
      <c r="M123" t="s">
        <v>175</v>
      </c>
      <c r="N123" s="31">
        <v>2</v>
      </c>
      <c r="O123" s="35">
        <f>Table58[[#This Row],[Restrict consumption by adults in order for small children to]]*Table58[[#This Row],[Severity score22]]</f>
        <v>4</v>
      </c>
      <c r="P123" t="s">
        <v>179</v>
      </c>
      <c r="Q123" s="31">
        <v>2</v>
      </c>
      <c r="R123" s="35">
        <f>Table58[[#This Row],[ Reduce number of meals eaten in a day]]*Table58[[#This Row],[Severity score222]]</f>
        <v>2</v>
      </c>
      <c r="S123" t="s">
        <v>177</v>
      </c>
      <c r="T123" s="31">
        <v>4</v>
      </c>
      <c r="U123" s="35">
        <f>Table58[[#This Row],[Skip entire days without eating]]*Table58[[#This Row],[Severity score2222]]</f>
        <v>0</v>
      </c>
      <c r="V123" t="s">
        <v>177</v>
      </c>
      <c r="W123" s="31">
        <v>4</v>
      </c>
      <c r="X123" s="35">
        <f>Table58[[#This Row],[Collect any unusual amounts of types of wild foods for this]]*Table58[[#This Row],[Severity score2223]]</f>
        <v>0</v>
      </c>
      <c r="Y123" s="30">
        <f>Table58[[#This Row],[Weighted]]+Table58[[#This Row],[Weighted2]]+Table58[[#This Row],[Weighted22]]+Table58[[#This Row],[Weighted223]]+Table58[[#This Row],[Weighted2233]]+Table58[[#This Row],[Weighted2234]]</f>
        <v>8</v>
      </c>
      <c r="Z123" t="s">
        <v>3651</v>
      </c>
      <c r="AA123">
        <v>1</v>
      </c>
    </row>
    <row r="124" spans="7:27" x14ac:dyDescent="0.25">
      <c r="G124" t="s">
        <v>179</v>
      </c>
      <c r="H124" s="31">
        <v>1</v>
      </c>
      <c r="I124" s="35">
        <f>Table58[[#This Row],[Rely on less preferred and less expensive food]]*Table58[[#This Row],[Severity score]]</f>
        <v>1</v>
      </c>
      <c r="J124" t="s">
        <v>175</v>
      </c>
      <c r="K124" s="31">
        <v>1</v>
      </c>
      <c r="L124" s="35">
        <f>Table58[[#This Row],[ Limit portion size at meals]]*Table58[[#This Row],[Severity score2]]</f>
        <v>2</v>
      </c>
      <c r="M124" t="s">
        <v>179</v>
      </c>
      <c r="N124" s="31">
        <v>2</v>
      </c>
      <c r="O124" s="35">
        <f>Table58[[#This Row],[Restrict consumption by adults in order for small children to]]*Table58[[#This Row],[Severity score22]]</f>
        <v>2</v>
      </c>
      <c r="P124" t="s">
        <v>187</v>
      </c>
      <c r="Q124" s="31">
        <v>2</v>
      </c>
      <c r="R124" s="35">
        <f>Table58[[#This Row],[ Reduce number of meals eaten in a day]]*Table58[[#This Row],[Severity score222]]</f>
        <v>8</v>
      </c>
      <c r="S124" t="s">
        <v>177</v>
      </c>
      <c r="T124" s="31">
        <v>4</v>
      </c>
      <c r="U124" s="35">
        <f>Table58[[#This Row],[Skip entire days without eating]]*Table58[[#This Row],[Severity score2222]]</f>
        <v>0</v>
      </c>
      <c r="V124" t="s">
        <v>177</v>
      </c>
      <c r="W124" s="31">
        <v>4</v>
      </c>
      <c r="X124" s="35">
        <f>Table58[[#This Row],[Collect any unusual amounts of types of wild foods for this]]*Table58[[#This Row],[Severity score2223]]</f>
        <v>0</v>
      </c>
      <c r="Y124" s="30">
        <f>Table58[[#This Row],[Weighted]]+Table58[[#This Row],[Weighted2]]+Table58[[#This Row],[Weighted22]]+Table58[[#This Row],[Weighted223]]+Table58[[#This Row],[Weighted2233]]+Table58[[#This Row],[Weighted2234]]</f>
        <v>13</v>
      </c>
      <c r="Z124" t="s">
        <v>3651</v>
      </c>
      <c r="AA124">
        <v>1</v>
      </c>
    </row>
    <row r="125" spans="7:27" x14ac:dyDescent="0.25">
      <c r="G125" t="s">
        <v>179</v>
      </c>
      <c r="H125" s="31">
        <v>1</v>
      </c>
      <c r="I125" s="35">
        <f>Table58[[#This Row],[Rely on less preferred and less expensive food]]*Table58[[#This Row],[Severity score]]</f>
        <v>1</v>
      </c>
      <c r="J125" t="s">
        <v>175</v>
      </c>
      <c r="K125" s="31">
        <v>1</v>
      </c>
      <c r="L125" s="35">
        <f>Table58[[#This Row],[ Limit portion size at meals]]*Table58[[#This Row],[Severity score2]]</f>
        <v>2</v>
      </c>
      <c r="M125" t="s">
        <v>179</v>
      </c>
      <c r="N125" s="31">
        <v>2</v>
      </c>
      <c r="O125" s="35">
        <f>Table58[[#This Row],[Restrict consumption by adults in order for small children to]]*Table58[[#This Row],[Severity score22]]</f>
        <v>2</v>
      </c>
      <c r="P125" t="s">
        <v>179</v>
      </c>
      <c r="Q125" s="31">
        <v>2</v>
      </c>
      <c r="R125" s="35">
        <f>Table58[[#This Row],[ Reduce number of meals eaten in a day]]*Table58[[#This Row],[Severity score222]]</f>
        <v>2</v>
      </c>
      <c r="S125" t="s">
        <v>177</v>
      </c>
      <c r="T125" s="31">
        <v>4</v>
      </c>
      <c r="U125" s="35">
        <f>Table58[[#This Row],[Skip entire days without eating]]*Table58[[#This Row],[Severity score2222]]</f>
        <v>0</v>
      </c>
      <c r="V125" t="s">
        <v>177</v>
      </c>
      <c r="W125" s="31">
        <v>4</v>
      </c>
      <c r="X125" s="35">
        <f>Table58[[#This Row],[Collect any unusual amounts of types of wild foods for this]]*Table58[[#This Row],[Severity score2223]]</f>
        <v>0</v>
      </c>
      <c r="Y125" s="30">
        <f>Table58[[#This Row],[Weighted]]+Table58[[#This Row],[Weighted2]]+Table58[[#This Row],[Weighted22]]+Table58[[#This Row],[Weighted223]]+Table58[[#This Row],[Weighted2233]]+Table58[[#This Row],[Weighted2234]]</f>
        <v>7</v>
      </c>
      <c r="Z125" t="s">
        <v>3651</v>
      </c>
      <c r="AA125">
        <v>1</v>
      </c>
    </row>
    <row r="126" spans="7:27" x14ac:dyDescent="0.25">
      <c r="G126" t="s">
        <v>186</v>
      </c>
      <c r="H126" s="31">
        <v>1</v>
      </c>
      <c r="I126" s="35">
        <f>Table58[[#This Row],[Rely on less preferred and less expensive food]]*Table58[[#This Row],[Severity score]]</f>
        <v>3</v>
      </c>
      <c r="J126" t="s">
        <v>175</v>
      </c>
      <c r="K126" s="31">
        <v>1</v>
      </c>
      <c r="L126" s="35">
        <f>Table58[[#This Row],[ Limit portion size at meals]]*Table58[[#This Row],[Severity score2]]</f>
        <v>2</v>
      </c>
      <c r="M126" t="s">
        <v>186</v>
      </c>
      <c r="N126" s="31">
        <v>2</v>
      </c>
      <c r="O126" s="35">
        <f>Table58[[#This Row],[Restrict consumption by adults in order for small children to]]*Table58[[#This Row],[Severity score22]]</f>
        <v>6</v>
      </c>
      <c r="P126" t="s">
        <v>175</v>
      </c>
      <c r="Q126" s="31">
        <v>2</v>
      </c>
      <c r="R126" s="35">
        <f>Table58[[#This Row],[ Reduce number of meals eaten in a day]]*Table58[[#This Row],[Severity score222]]</f>
        <v>4</v>
      </c>
      <c r="S126" t="s">
        <v>186</v>
      </c>
      <c r="T126" s="31">
        <v>4</v>
      </c>
      <c r="U126" s="35">
        <f>Table58[[#This Row],[Skip entire days without eating]]*Table58[[#This Row],[Severity score2222]]</f>
        <v>12</v>
      </c>
      <c r="V126" t="s">
        <v>187</v>
      </c>
      <c r="W126" s="31">
        <v>4</v>
      </c>
      <c r="X126" s="35">
        <f>Table58[[#This Row],[Collect any unusual amounts of types of wild foods for this]]*Table58[[#This Row],[Severity score2223]]</f>
        <v>16</v>
      </c>
      <c r="Y126" s="30">
        <f>Table58[[#This Row],[Weighted]]+Table58[[#This Row],[Weighted2]]+Table58[[#This Row],[Weighted22]]+Table58[[#This Row],[Weighted223]]+Table58[[#This Row],[Weighted2233]]+Table58[[#This Row],[Weighted2234]]</f>
        <v>43</v>
      </c>
      <c r="Z126" t="s">
        <v>3650</v>
      </c>
      <c r="AA126">
        <v>3</v>
      </c>
    </row>
    <row r="127" spans="7:27" x14ac:dyDescent="0.25">
      <c r="G127" t="s">
        <v>175</v>
      </c>
      <c r="H127" s="31">
        <v>1</v>
      </c>
      <c r="I127" s="35">
        <f>Table58[[#This Row],[Rely on less preferred and less expensive food]]*Table58[[#This Row],[Severity score]]</f>
        <v>2</v>
      </c>
      <c r="J127" t="s">
        <v>186</v>
      </c>
      <c r="K127" s="31">
        <v>1</v>
      </c>
      <c r="L127" s="35">
        <f>Table58[[#This Row],[ Limit portion size at meals]]*Table58[[#This Row],[Severity score2]]</f>
        <v>3</v>
      </c>
      <c r="M127" t="s">
        <v>175</v>
      </c>
      <c r="N127" s="31">
        <v>2</v>
      </c>
      <c r="O127" s="35">
        <f>Table58[[#This Row],[Restrict consumption by adults in order for small children to]]*Table58[[#This Row],[Severity score22]]</f>
        <v>4</v>
      </c>
      <c r="P127" t="s">
        <v>179</v>
      </c>
      <c r="Q127" s="31">
        <v>2</v>
      </c>
      <c r="R127" s="35">
        <f>Table58[[#This Row],[ Reduce number of meals eaten in a day]]*Table58[[#This Row],[Severity score222]]</f>
        <v>2</v>
      </c>
      <c r="S127" t="s">
        <v>175</v>
      </c>
      <c r="T127" s="31">
        <v>4</v>
      </c>
      <c r="U127" s="35">
        <f>Table58[[#This Row],[Skip entire days without eating]]*Table58[[#This Row],[Severity score2222]]</f>
        <v>8</v>
      </c>
      <c r="V127" t="s">
        <v>179</v>
      </c>
      <c r="W127" s="31">
        <v>4</v>
      </c>
      <c r="X127" s="35">
        <f>Table58[[#This Row],[Collect any unusual amounts of types of wild foods for this]]*Table58[[#This Row],[Severity score2223]]</f>
        <v>4</v>
      </c>
      <c r="Y127" s="30">
        <f>Table58[[#This Row],[Weighted]]+Table58[[#This Row],[Weighted2]]+Table58[[#This Row],[Weighted22]]+Table58[[#This Row],[Weighted223]]+Table58[[#This Row],[Weighted2233]]+Table58[[#This Row],[Weighted2234]]</f>
        <v>23</v>
      </c>
      <c r="Z127" t="s">
        <v>3649</v>
      </c>
      <c r="AA127">
        <v>2</v>
      </c>
    </row>
    <row r="128" spans="7:27" x14ac:dyDescent="0.25">
      <c r="G128" t="s">
        <v>175</v>
      </c>
      <c r="H128" s="31">
        <v>1</v>
      </c>
      <c r="I128" s="35">
        <f>Table58[[#This Row],[Rely on less preferred and less expensive food]]*Table58[[#This Row],[Severity score]]</f>
        <v>2</v>
      </c>
      <c r="J128" t="s">
        <v>186</v>
      </c>
      <c r="K128" s="31">
        <v>1</v>
      </c>
      <c r="L128" s="35">
        <f>Table58[[#This Row],[ Limit portion size at meals]]*Table58[[#This Row],[Severity score2]]</f>
        <v>3</v>
      </c>
      <c r="M128" t="s">
        <v>175</v>
      </c>
      <c r="N128" s="31">
        <v>2</v>
      </c>
      <c r="O128" s="35">
        <f>Table58[[#This Row],[Restrict consumption by adults in order for small children to]]*Table58[[#This Row],[Severity score22]]</f>
        <v>4</v>
      </c>
      <c r="P128" t="s">
        <v>175</v>
      </c>
      <c r="Q128" s="31">
        <v>2</v>
      </c>
      <c r="R128" s="35">
        <f>Table58[[#This Row],[ Reduce number of meals eaten in a day]]*Table58[[#This Row],[Severity score222]]</f>
        <v>4</v>
      </c>
      <c r="S128" t="s">
        <v>179</v>
      </c>
      <c r="T128" s="31">
        <v>4</v>
      </c>
      <c r="U128" s="35">
        <f>Table58[[#This Row],[Skip entire days without eating]]*Table58[[#This Row],[Severity score2222]]</f>
        <v>4</v>
      </c>
      <c r="V128" t="s">
        <v>175</v>
      </c>
      <c r="W128" s="31">
        <v>4</v>
      </c>
      <c r="X128" s="35">
        <f>Table58[[#This Row],[Collect any unusual amounts of types of wild foods for this]]*Table58[[#This Row],[Severity score2223]]</f>
        <v>8</v>
      </c>
      <c r="Y128" s="30">
        <f>Table58[[#This Row],[Weighted]]+Table58[[#This Row],[Weighted2]]+Table58[[#This Row],[Weighted22]]+Table58[[#This Row],[Weighted223]]+Table58[[#This Row],[Weighted2233]]+Table58[[#This Row],[Weighted2234]]</f>
        <v>25</v>
      </c>
      <c r="Z128" t="s">
        <v>3649</v>
      </c>
      <c r="AA128">
        <v>2</v>
      </c>
    </row>
    <row r="129" spans="7:27" x14ac:dyDescent="0.25">
      <c r="G129" t="s">
        <v>175</v>
      </c>
      <c r="H129" s="31">
        <v>1</v>
      </c>
      <c r="I129" s="35">
        <f>Table58[[#This Row],[Rely on less preferred and less expensive food]]*Table58[[#This Row],[Severity score]]</f>
        <v>2</v>
      </c>
      <c r="J129" t="s">
        <v>179</v>
      </c>
      <c r="K129" s="31">
        <v>1</v>
      </c>
      <c r="L129" s="35">
        <f>Table58[[#This Row],[ Limit portion size at meals]]*Table58[[#This Row],[Severity score2]]</f>
        <v>1</v>
      </c>
      <c r="M129" t="s">
        <v>175</v>
      </c>
      <c r="N129" s="31">
        <v>2</v>
      </c>
      <c r="O129" s="35">
        <f>Table58[[#This Row],[Restrict consumption by adults in order for small children to]]*Table58[[#This Row],[Severity score22]]</f>
        <v>4</v>
      </c>
      <c r="P129" t="s">
        <v>179</v>
      </c>
      <c r="Q129" s="31">
        <v>2</v>
      </c>
      <c r="R129" s="35">
        <f>Table58[[#This Row],[ Reduce number of meals eaten in a day]]*Table58[[#This Row],[Severity score222]]</f>
        <v>2</v>
      </c>
      <c r="S129" t="s">
        <v>175</v>
      </c>
      <c r="T129" s="31">
        <v>4</v>
      </c>
      <c r="U129" s="35">
        <f>Table58[[#This Row],[Skip entire days without eating]]*Table58[[#This Row],[Severity score2222]]</f>
        <v>8</v>
      </c>
      <c r="V129" t="s">
        <v>179</v>
      </c>
      <c r="W129" s="31">
        <v>4</v>
      </c>
      <c r="X129" s="35">
        <f>Table58[[#This Row],[Collect any unusual amounts of types of wild foods for this]]*Table58[[#This Row],[Severity score2223]]</f>
        <v>4</v>
      </c>
      <c r="Y129" s="30">
        <f>Table58[[#This Row],[Weighted]]+Table58[[#This Row],[Weighted2]]+Table58[[#This Row],[Weighted22]]+Table58[[#This Row],[Weighted223]]+Table58[[#This Row],[Weighted2233]]+Table58[[#This Row],[Weighted2234]]</f>
        <v>21</v>
      </c>
      <c r="Z129" t="s">
        <v>3649</v>
      </c>
      <c r="AA129">
        <v>2</v>
      </c>
    </row>
    <row r="130" spans="7:27" x14ac:dyDescent="0.25">
      <c r="G130" t="s">
        <v>179</v>
      </c>
      <c r="H130" s="31">
        <v>1</v>
      </c>
      <c r="I130" s="35">
        <f>Table58[[#This Row],[Rely on less preferred and less expensive food]]*Table58[[#This Row],[Severity score]]</f>
        <v>1</v>
      </c>
      <c r="J130" t="s">
        <v>179</v>
      </c>
      <c r="K130" s="31">
        <v>1</v>
      </c>
      <c r="L130" s="35">
        <f>Table58[[#This Row],[ Limit portion size at meals]]*Table58[[#This Row],[Severity score2]]</f>
        <v>1</v>
      </c>
      <c r="M130" t="s">
        <v>179</v>
      </c>
      <c r="N130" s="31">
        <v>2</v>
      </c>
      <c r="O130" s="35">
        <f>Table58[[#This Row],[Restrict consumption by adults in order for small children to]]*Table58[[#This Row],[Severity score22]]</f>
        <v>2</v>
      </c>
      <c r="P130" t="s">
        <v>175</v>
      </c>
      <c r="Q130" s="31">
        <v>2</v>
      </c>
      <c r="R130" s="35">
        <f>Table58[[#This Row],[ Reduce number of meals eaten in a day]]*Table58[[#This Row],[Severity score222]]</f>
        <v>4</v>
      </c>
      <c r="S130" t="s">
        <v>179</v>
      </c>
      <c r="T130" s="31">
        <v>4</v>
      </c>
      <c r="U130" s="35">
        <f>Table58[[#This Row],[Skip entire days without eating]]*Table58[[#This Row],[Severity score2222]]</f>
        <v>4</v>
      </c>
      <c r="V130" t="s">
        <v>177</v>
      </c>
      <c r="W130" s="31">
        <v>4</v>
      </c>
      <c r="X130" s="35">
        <f>Table58[[#This Row],[Collect any unusual amounts of types of wild foods for this]]*Table58[[#This Row],[Severity score2223]]</f>
        <v>0</v>
      </c>
      <c r="Y130" s="30">
        <f>Table58[[#This Row],[Weighted]]+Table58[[#This Row],[Weighted2]]+Table58[[#This Row],[Weighted22]]+Table58[[#This Row],[Weighted223]]+Table58[[#This Row],[Weighted2233]]+Table58[[#This Row],[Weighted2234]]</f>
        <v>12</v>
      </c>
      <c r="Z130" t="s">
        <v>3651</v>
      </c>
      <c r="AA130">
        <v>1</v>
      </c>
    </row>
    <row r="131" spans="7:27" x14ac:dyDescent="0.25">
      <c r="G131" t="s">
        <v>179</v>
      </c>
      <c r="H131" s="31">
        <v>1</v>
      </c>
      <c r="I131" s="35">
        <f>Table58[[#This Row],[Rely on less preferred and less expensive food]]*Table58[[#This Row],[Severity score]]</f>
        <v>1</v>
      </c>
      <c r="J131" t="s">
        <v>175</v>
      </c>
      <c r="K131" s="31">
        <v>1</v>
      </c>
      <c r="L131" s="35">
        <f>Table58[[#This Row],[ Limit portion size at meals]]*Table58[[#This Row],[Severity score2]]</f>
        <v>2</v>
      </c>
      <c r="M131" t="s">
        <v>179</v>
      </c>
      <c r="N131" s="31">
        <v>2</v>
      </c>
      <c r="O131" s="35">
        <f>Table58[[#This Row],[Restrict consumption by adults in order for small children to]]*Table58[[#This Row],[Severity score22]]</f>
        <v>2</v>
      </c>
      <c r="P131" t="s">
        <v>179</v>
      </c>
      <c r="Q131" s="31">
        <v>2</v>
      </c>
      <c r="R131" s="35">
        <f>Table58[[#This Row],[ Reduce number of meals eaten in a day]]*Table58[[#This Row],[Severity score222]]</f>
        <v>2</v>
      </c>
      <c r="S131" t="s">
        <v>179</v>
      </c>
      <c r="T131" s="31">
        <v>4</v>
      </c>
      <c r="U131" s="35">
        <f>Table58[[#This Row],[Skip entire days without eating]]*Table58[[#This Row],[Severity score2222]]</f>
        <v>4</v>
      </c>
      <c r="V131" t="s">
        <v>179</v>
      </c>
      <c r="W131" s="31">
        <v>4</v>
      </c>
      <c r="X131" s="35">
        <f>Table58[[#This Row],[Collect any unusual amounts of types of wild foods for this]]*Table58[[#This Row],[Severity score2223]]</f>
        <v>4</v>
      </c>
      <c r="Y131" s="30">
        <f>Table58[[#This Row],[Weighted]]+Table58[[#This Row],[Weighted2]]+Table58[[#This Row],[Weighted22]]+Table58[[#This Row],[Weighted223]]+Table58[[#This Row],[Weighted2233]]+Table58[[#This Row],[Weighted2234]]</f>
        <v>15</v>
      </c>
      <c r="Z131" t="s">
        <v>3651</v>
      </c>
      <c r="AA131">
        <v>1</v>
      </c>
    </row>
    <row r="132" spans="7:27" x14ac:dyDescent="0.25">
      <c r="G132" t="s">
        <v>179</v>
      </c>
      <c r="H132" s="31">
        <v>1</v>
      </c>
      <c r="I132" s="35">
        <f>Table58[[#This Row],[Rely on less preferred and less expensive food]]*Table58[[#This Row],[Severity score]]</f>
        <v>1</v>
      </c>
      <c r="J132" t="s">
        <v>179</v>
      </c>
      <c r="K132" s="31">
        <v>1</v>
      </c>
      <c r="L132" s="35">
        <f>Table58[[#This Row],[ Limit portion size at meals]]*Table58[[#This Row],[Severity score2]]</f>
        <v>1</v>
      </c>
      <c r="M132" t="s">
        <v>179</v>
      </c>
      <c r="N132" s="31">
        <v>2</v>
      </c>
      <c r="O132" s="35">
        <f>Table58[[#This Row],[Restrict consumption by adults in order for small children to]]*Table58[[#This Row],[Severity score22]]</f>
        <v>2</v>
      </c>
      <c r="P132" t="s">
        <v>179</v>
      </c>
      <c r="Q132" s="31">
        <v>2</v>
      </c>
      <c r="R132" s="35">
        <f>Table58[[#This Row],[ Reduce number of meals eaten in a day]]*Table58[[#This Row],[Severity score222]]</f>
        <v>2</v>
      </c>
      <c r="S132" t="s">
        <v>175</v>
      </c>
      <c r="T132" s="31">
        <v>4</v>
      </c>
      <c r="U132" s="35">
        <f>Table58[[#This Row],[Skip entire days without eating]]*Table58[[#This Row],[Severity score2222]]</f>
        <v>8</v>
      </c>
      <c r="V132" t="s">
        <v>175</v>
      </c>
      <c r="W132" s="31">
        <v>4</v>
      </c>
      <c r="X132" s="35">
        <f>Table58[[#This Row],[Collect any unusual amounts of types of wild foods for this]]*Table58[[#This Row],[Severity score2223]]</f>
        <v>8</v>
      </c>
      <c r="Y132" s="30">
        <f>Table58[[#This Row],[Weighted]]+Table58[[#This Row],[Weighted2]]+Table58[[#This Row],[Weighted22]]+Table58[[#This Row],[Weighted223]]+Table58[[#This Row],[Weighted2233]]+Table58[[#This Row],[Weighted2234]]</f>
        <v>22</v>
      </c>
      <c r="Z132" t="s">
        <v>3649</v>
      </c>
      <c r="AA132">
        <v>2</v>
      </c>
    </row>
    <row r="133" spans="7:27" x14ac:dyDescent="0.25">
      <c r="G133" t="s">
        <v>175</v>
      </c>
      <c r="H133" s="31">
        <v>1</v>
      </c>
      <c r="I133" s="35">
        <f>Table58[[#This Row],[Rely on less preferred and less expensive food]]*Table58[[#This Row],[Severity score]]</f>
        <v>2</v>
      </c>
      <c r="J133" t="s">
        <v>179</v>
      </c>
      <c r="K133" s="31">
        <v>1</v>
      </c>
      <c r="L133" s="35">
        <f>Table58[[#This Row],[ Limit portion size at meals]]*Table58[[#This Row],[Severity score2]]</f>
        <v>1</v>
      </c>
      <c r="M133" t="s">
        <v>179</v>
      </c>
      <c r="N133" s="31">
        <v>2</v>
      </c>
      <c r="O133" s="35">
        <f>Table58[[#This Row],[Restrict consumption by adults in order for small children to]]*Table58[[#This Row],[Severity score22]]</f>
        <v>2</v>
      </c>
      <c r="P133" t="s">
        <v>175</v>
      </c>
      <c r="Q133" s="31">
        <v>2</v>
      </c>
      <c r="R133" s="35">
        <f>Table58[[#This Row],[ Reduce number of meals eaten in a day]]*Table58[[#This Row],[Severity score222]]</f>
        <v>4</v>
      </c>
      <c r="S133" t="s">
        <v>179</v>
      </c>
      <c r="T133" s="31">
        <v>4</v>
      </c>
      <c r="U133" s="35">
        <f>Table58[[#This Row],[Skip entire days without eating]]*Table58[[#This Row],[Severity score2222]]</f>
        <v>4</v>
      </c>
      <c r="V133" t="s">
        <v>179</v>
      </c>
      <c r="W133" s="31">
        <v>4</v>
      </c>
      <c r="X133" s="35">
        <f>Table58[[#This Row],[Collect any unusual amounts of types of wild foods for this]]*Table58[[#This Row],[Severity score2223]]</f>
        <v>4</v>
      </c>
      <c r="Y133" s="30">
        <f>Table58[[#This Row],[Weighted]]+Table58[[#This Row],[Weighted2]]+Table58[[#This Row],[Weighted22]]+Table58[[#This Row],[Weighted223]]+Table58[[#This Row],[Weighted2233]]+Table58[[#This Row],[Weighted2234]]</f>
        <v>17</v>
      </c>
      <c r="Z133" t="s">
        <v>3651</v>
      </c>
      <c r="AA133">
        <v>1</v>
      </c>
    </row>
    <row r="134" spans="7:27" x14ac:dyDescent="0.25">
      <c r="G134" t="s">
        <v>175</v>
      </c>
      <c r="H134" s="31">
        <v>1</v>
      </c>
      <c r="I134" s="35">
        <f>Table58[[#This Row],[Rely on less preferred and less expensive food]]*Table58[[#This Row],[Severity score]]</f>
        <v>2</v>
      </c>
      <c r="J134" t="s">
        <v>175</v>
      </c>
      <c r="K134" s="31">
        <v>1</v>
      </c>
      <c r="L134" s="35">
        <f>Table58[[#This Row],[ Limit portion size at meals]]*Table58[[#This Row],[Severity score2]]</f>
        <v>2</v>
      </c>
      <c r="M134" t="s">
        <v>175</v>
      </c>
      <c r="N134" s="31">
        <v>2</v>
      </c>
      <c r="O134" s="35">
        <f>Table58[[#This Row],[Restrict consumption by adults in order for small children to]]*Table58[[#This Row],[Severity score22]]</f>
        <v>4</v>
      </c>
      <c r="P134" t="s">
        <v>186</v>
      </c>
      <c r="Q134" s="31">
        <v>2</v>
      </c>
      <c r="R134" s="35">
        <f>Table58[[#This Row],[ Reduce number of meals eaten in a day]]*Table58[[#This Row],[Severity score222]]</f>
        <v>6</v>
      </c>
      <c r="S134" t="s">
        <v>175</v>
      </c>
      <c r="T134" s="31">
        <v>4</v>
      </c>
      <c r="U134" s="35">
        <f>Table58[[#This Row],[Skip entire days without eating]]*Table58[[#This Row],[Severity score2222]]</f>
        <v>8</v>
      </c>
      <c r="V134" t="s">
        <v>179</v>
      </c>
      <c r="W134" s="31">
        <v>4</v>
      </c>
      <c r="X134" s="35">
        <f>Table58[[#This Row],[Collect any unusual amounts of types of wild foods for this]]*Table58[[#This Row],[Severity score2223]]</f>
        <v>4</v>
      </c>
      <c r="Y134" s="30">
        <f>Table58[[#This Row],[Weighted]]+Table58[[#This Row],[Weighted2]]+Table58[[#This Row],[Weighted22]]+Table58[[#This Row],[Weighted223]]+Table58[[#This Row],[Weighted2233]]+Table58[[#This Row],[Weighted2234]]</f>
        <v>26</v>
      </c>
      <c r="Z134" t="s">
        <v>3649</v>
      </c>
      <c r="AA134">
        <v>2</v>
      </c>
    </row>
    <row r="135" spans="7:27" x14ac:dyDescent="0.25">
      <c r="G135" t="s">
        <v>179</v>
      </c>
      <c r="H135" s="31">
        <v>1</v>
      </c>
      <c r="I135" s="35">
        <f>Table58[[#This Row],[Rely on less preferred and less expensive food]]*Table58[[#This Row],[Severity score]]</f>
        <v>1</v>
      </c>
      <c r="J135" t="s">
        <v>179</v>
      </c>
      <c r="K135" s="31">
        <v>1</v>
      </c>
      <c r="L135" s="35">
        <f>Table58[[#This Row],[ Limit portion size at meals]]*Table58[[#This Row],[Severity score2]]</f>
        <v>1</v>
      </c>
      <c r="M135" t="s">
        <v>179</v>
      </c>
      <c r="N135" s="31">
        <v>2</v>
      </c>
      <c r="O135" s="35">
        <f>Table58[[#This Row],[Restrict consumption by adults in order for small children to]]*Table58[[#This Row],[Severity score22]]</f>
        <v>2</v>
      </c>
      <c r="P135" t="s">
        <v>179</v>
      </c>
      <c r="Q135" s="31">
        <v>2</v>
      </c>
      <c r="R135" s="35">
        <f>Table58[[#This Row],[ Reduce number of meals eaten in a day]]*Table58[[#This Row],[Severity score222]]</f>
        <v>2</v>
      </c>
      <c r="S135" t="s">
        <v>179</v>
      </c>
      <c r="T135" s="31">
        <v>4</v>
      </c>
      <c r="U135" s="35">
        <f>Table58[[#This Row],[Skip entire days without eating]]*Table58[[#This Row],[Severity score2222]]</f>
        <v>4</v>
      </c>
      <c r="V135" t="s">
        <v>179</v>
      </c>
      <c r="W135" s="31">
        <v>4</v>
      </c>
      <c r="X135" s="35">
        <f>Table58[[#This Row],[Collect any unusual amounts of types of wild foods for this]]*Table58[[#This Row],[Severity score2223]]</f>
        <v>4</v>
      </c>
      <c r="Y135" s="30">
        <f>Table58[[#This Row],[Weighted]]+Table58[[#This Row],[Weighted2]]+Table58[[#This Row],[Weighted22]]+Table58[[#This Row],[Weighted223]]+Table58[[#This Row],[Weighted2233]]+Table58[[#This Row],[Weighted2234]]</f>
        <v>14</v>
      </c>
      <c r="Z135" t="s">
        <v>3651</v>
      </c>
      <c r="AA135">
        <v>1</v>
      </c>
    </row>
    <row r="136" spans="7:27" x14ac:dyDescent="0.25">
      <c r="G136" t="s">
        <v>175</v>
      </c>
      <c r="H136" s="31">
        <v>1</v>
      </c>
      <c r="I136" s="35">
        <f>Table58[[#This Row],[Rely on less preferred and less expensive food]]*Table58[[#This Row],[Severity score]]</f>
        <v>2</v>
      </c>
      <c r="J136" t="s">
        <v>175</v>
      </c>
      <c r="K136" s="31">
        <v>1</v>
      </c>
      <c r="L136" s="35">
        <f>Table58[[#This Row],[ Limit portion size at meals]]*Table58[[#This Row],[Severity score2]]</f>
        <v>2</v>
      </c>
      <c r="M136" t="s">
        <v>175</v>
      </c>
      <c r="N136" s="31">
        <v>2</v>
      </c>
      <c r="O136" s="35">
        <f>Table58[[#This Row],[Restrict consumption by adults in order for small children to]]*Table58[[#This Row],[Severity score22]]</f>
        <v>4</v>
      </c>
      <c r="P136" t="s">
        <v>175</v>
      </c>
      <c r="Q136" s="31">
        <v>2</v>
      </c>
      <c r="R136" s="35">
        <f>Table58[[#This Row],[ Reduce number of meals eaten in a day]]*Table58[[#This Row],[Severity score222]]</f>
        <v>4</v>
      </c>
      <c r="S136" t="s">
        <v>179</v>
      </c>
      <c r="T136" s="31">
        <v>4</v>
      </c>
      <c r="U136" s="35">
        <f>Table58[[#This Row],[Skip entire days without eating]]*Table58[[#This Row],[Severity score2222]]</f>
        <v>4</v>
      </c>
      <c r="V136" t="s">
        <v>175</v>
      </c>
      <c r="W136" s="31">
        <v>4</v>
      </c>
      <c r="X136" s="35">
        <f>Table58[[#This Row],[Collect any unusual amounts of types of wild foods for this]]*Table58[[#This Row],[Severity score2223]]</f>
        <v>8</v>
      </c>
      <c r="Y136" s="30">
        <f>Table58[[#This Row],[Weighted]]+Table58[[#This Row],[Weighted2]]+Table58[[#This Row],[Weighted22]]+Table58[[#This Row],[Weighted223]]+Table58[[#This Row],[Weighted2233]]+Table58[[#This Row],[Weighted2234]]</f>
        <v>24</v>
      </c>
      <c r="Z136" t="s">
        <v>3649</v>
      </c>
      <c r="AA136">
        <v>2</v>
      </c>
    </row>
    <row r="137" spans="7:27" x14ac:dyDescent="0.25">
      <c r="G137" t="s">
        <v>175</v>
      </c>
      <c r="H137" s="31">
        <v>1</v>
      </c>
      <c r="I137" s="35">
        <f>Table58[[#This Row],[Rely on less preferred and less expensive food]]*Table58[[#This Row],[Severity score]]</f>
        <v>2</v>
      </c>
      <c r="J137" t="s">
        <v>179</v>
      </c>
      <c r="K137" s="31">
        <v>1</v>
      </c>
      <c r="L137" s="35">
        <f>Table58[[#This Row],[ Limit portion size at meals]]*Table58[[#This Row],[Severity score2]]</f>
        <v>1</v>
      </c>
      <c r="M137" t="s">
        <v>177</v>
      </c>
      <c r="N137" s="31">
        <v>2</v>
      </c>
      <c r="O137" s="35">
        <f>Table58[[#This Row],[Restrict consumption by adults in order for small children to]]*Table58[[#This Row],[Severity score22]]</f>
        <v>0</v>
      </c>
      <c r="P137" t="s">
        <v>177</v>
      </c>
      <c r="Q137" s="31">
        <v>2</v>
      </c>
      <c r="R137" s="35">
        <f>Table58[[#This Row],[ Reduce number of meals eaten in a day]]*Table58[[#This Row],[Severity score222]]</f>
        <v>0</v>
      </c>
      <c r="S137" t="s">
        <v>175</v>
      </c>
      <c r="T137" s="31">
        <v>4</v>
      </c>
      <c r="U137" s="35">
        <f>Table58[[#This Row],[Skip entire days without eating]]*Table58[[#This Row],[Severity score2222]]</f>
        <v>8</v>
      </c>
      <c r="V137" t="s">
        <v>177</v>
      </c>
      <c r="W137" s="31">
        <v>4</v>
      </c>
      <c r="X137" s="35">
        <f>Table58[[#This Row],[Collect any unusual amounts of types of wild foods for this]]*Table58[[#This Row],[Severity score2223]]</f>
        <v>0</v>
      </c>
      <c r="Y137" s="30">
        <f>Table58[[#This Row],[Weighted]]+Table58[[#This Row],[Weighted2]]+Table58[[#This Row],[Weighted22]]+Table58[[#This Row],[Weighted223]]+Table58[[#This Row],[Weighted2233]]+Table58[[#This Row],[Weighted2234]]</f>
        <v>11</v>
      </c>
      <c r="Z137" t="s">
        <v>3651</v>
      </c>
      <c r="AA137">
        <v>1</v>
      </c>
    </row>
    <row r="138" spans="7:27" x14ac:dyDescent="0.25">
      <c r="G138" t="s">
        <v>175</v>
      </c>
      <c r="H138" s="31">
        <v>1</v>
      </c>
      <c r="I138" s="35">
        <f>Table58[[#This Row],[Rely on less preferred and less expensive food]]*Table58[[#This Row],[Severity score]]</f>
        <v>2</v>
      </c>
      <c r="J138" t="s">
        <v>179</v>
      </c>
      <c r="K138" s="31">
        <v>1</v>
      </c>
      <c r="L138" s="35">
        <f>Table58[[#This Row],[ Limit portion size at meals]]*Table58[[#This Row],[Severity score2]]</f>
        <v>1</v>
      </c>
      <c r="M138" t="s">
        <v>175</v>
      </c>
      <c r="N138" s="31">
        <v>2</v>
      </c>
      <c r="O138" s="35">
        <f>Table58[[#This Row],[Restrict consumption by adults in order for small children to]]*Table58[[#This Row],[Severity score22]]</f>
        <v>4</v>
      </c>
      <c r="P138" t="s">
        <v>175</v>
      </c>
      <c r="Q138" s="31">
        <v>2</v>
      </c>
      <c r="R138" s="35">
        <f>Table58[[#This Row],[ Reduce number of meals eaten in a day]]*Table58[[#This Row],[Severity score222]]</f>
        <v>4</v>
      </c>
      <c r="S138" t="s">
        <v>179</v>
      </c>
      <c r="T138" s="31">
        <v>4</v>
      </c>
      <c r="U138" s="35">
        <f>Table58[[#This Row],[Skip entire days without eating]]*Table58[[#This Row],[Severity score2222]]</f>
        <v>4</v>
      </c>
      <c r="V138" t="s">
        <v>179</v>
      </c>
      <c r="W138" s="31">
        <v>4</v>
      </c>
      <c r="X138" s="35">
        <f>Table58[[#This Row],[Collect any unusual amounts of types of wild foods for this]]*Table58[[#This Row],[Severity score2223]]</f>
        <v>4</v>
      </c>
      <c r="Y138" s="30">
        <f>Table58[[#This Row],[Weighted]]+Table58[[#This Row],[Weighted2]]+Table58[[#This Row],[Weighted22]]+Table58[[#This Row],[Weighted223]]+Table58[[#This Row],[Weighted2233]]+Table58[[#This Row],[Weighted2234]]</f>
        <v>19</v>
      </c>
      <c r="Z138" t="s">
        <v>3651</v>
      </c>
      <c r="AA138">
        <v>1</v>
      </c>
    </row>
    <row r="139" spans="7:27" x14ac:dyDescent="0.25">
      <c r="G139" t="s">
        <v>175</v>
      </c>
      <c r="H139" s="31">
        <v>1</v>
      </c>
      <c r="I139" s="35">
        <f>Table58[[#This Row],[Rely on less preferred and less expensive food]]*Table58[[#This Row],[Severity score]]</f>
        <v>2</v>
      </c>
      <c r="J139" t="s">
        <v>175</v>
      </c>
      <c r="K139" s="31">
        <v>1</v>
      </c>
      <c r="L139" s="35">
        <f>Table58[[#This Row],[ Limit portion size at meals]]*Table58[[#This Row],[Severity score2]]</f>
        <v>2</v>
      </c>
      <c r="M139" t="s">
        <v>175</v>
      </c>
      <c r="N139" s="31">
        <v>2</v>
      </c>
      <c r="O139" s="35">
        <f>Table58[[#This Row],[Restrict consumption by adults in order for small children to]]*Table58[[#This Row],[Severity score22]]</f>
        <v>4</v>
      </c>
      <c r="P139" t="s">
        <v>175</v>
      </c>
      <c r="Q139" s="31">
        <v>2</v>
      </c>
      <c r="R139" s="35">
        <f>Table58[[#This Row],[ Reduce number of meals eaten in a day]]*Table58[[#This Row],[Severity score222]]</f>
        <v>4</v>
      </c>
      <c r="S139" t="s">
        <v>179</v>
      </c>
      <c r="T139" s="31">
        <v>4</v>
      </c>
      <c r="U139" s="35">
        <f>Table58[[#This Row],[Skip entire days without eating]]*Table58[[#This Row],[Severity score2222]]</f>
        <v>4</v>
      </c>
      <c r="V139" t="s">
        <v>177</v>
      </c>
      <c r="W139" s="31">
        <v>4</v>
      </c>
      <c r="X139" s="35">
        <f>Table58[[#This Row],[Collect any unusual amounts of types of wild foods for this]]*Table58[[#This Row],[Severity score2223]]</f>
        <v>0</v>
      </c>
      <c r="Y139" s="30">
        <f>Table58[[#This Row],[Weighted]]+Table58[[#This Row],[Weighted2]]+Table58[[#This Row],[Weighted22]]+Table58[[#This Row],[Weighted223]]+Table58[[#This Row],[Weighted2233]]+Table58[[#This Row],[Weighted2234]]</f>
        <v>16</v>
      </c>
      <c r="Z139" t="s">
        <v>3651</v>
      </c>
      <c r="AA139">
        <v>1</v>
      </c>
    </row>
    <row r="140" spans="7:27" x14ac:dyDescent="0.25">
      <c r="G140" t="s">
        <v>179</v>
      </c>
      <c r="H140" s="31">
        <v>1</v>
      </c>
      <c r="I140" s="35">
        <f>Table58[[#This Row],[Rely on less preferred and less expensive food]]*Table58[[#This Row],[Severity score]]</f>
        <v>1</v>
      </c>
      <c r="J140" t="s">
        <v>179</v>
      </c>
      <c r="K140" s="31">
        <v>1</v>
      </c>
      <c r="L140" s="35">
        <f>Table58[[#This Row],[ Limit portion size at meals]]*Table58[[#This Row],[Severity score2]]</f>
        <v>1</v>
      </c>
      <c r="M140" t="s">
        <v>175</v>
      </c>
      <c r="N140" s="31">
        <v>2</v>
      </c>
      <c r="O140" s="35">
        <f>Table58[[#This Row],[Restrict consumption by adults in order for small children to]]*Table58[[#This Row],[Severity score22]]</f>
        <v>4</v>
      </c>
      <c r="P140" t="s">
        <v>175</v>
      </c>
      <c r="Q140" s="31">
        <v>2</v>
      </c>
      <c r="R140" s="35">
        <f>Table58[[#This Row],[ Reduce number of meals eaten in a day]]*Table58[[#This Row],[Severity score222]]</f>
        <v>4</v>
      </c>
      <c r="S140" t="s">
        <v>177</v>
      </c>
      <c r="T140" s="31">
        <v>4</v>
      </c>
      <c r="U140" s="35">
        <f>Table58[[#This Row],[Skip entire days without eating]]*Table58[[#This Row],[Severity score2222]]</f>
        <v>0</v>
      </c>
      <c r="V140" t="s">
        <v>177</v>
      </c>
      <c r="W140" s="31">
        <v>4</v>
      </c>
      <c r="X140" s="35">
        <f>Table58[[#This Row],[Collect any unusual amounts of types of wild foods for this]]*Table58[[#This Row],[Severity score2223]]</f>
        <v>0</v>
      </c>
      <c r="Y140" s="30">
        <f>Table58[[#This Row],[Weighted]]+Table58[[#This Row],[Weighted2]]+Table58[[#This Row],[Weighted22]]+Table58[[#This Row],[Weighted223]]+Table58[[#This Row],[Weighted2233]]+Table58[[#This Row],[Weighted2234]]</f>
        <v>10</v>
      </c>
      <c r="Z140" t="s">
        <v>3651</v>
      </c>
      <c r="AA140">
        <v>1</v>
      </c>
    </row>
    <row r="141" spans="7:27" x14ac:dyDescent="0.25">
      <c r="G141" t="s">
        <v>175</v>
      </c>
      <c r="H141" s="31">
        <v>1</v>
      </c>
      <c r="I141" s="35">
        <f>Table58[[#This Row],[Rely on less preferred and less expensive food]]*Table58[[#This Row],[Severity score]]</f>
        <v>2</v>
      </c>
      <c r="J141" t="s">
        <v>179</v>
      </c>
      <c r="K141" s="31">
        <v>1</v>
      </c>
      <c r="L141" s="35">
        <f>Table58[[#This Row],[ Limit portion size at meals]]*Table58[[#This Row],[Severity score2]]</f>
        <v>1</v>
      </c>
      <c r="M141" t="s">
        <v>175</v>
      </c>
      <c r="N141" s="31">
        <v>2</v>
      </c>
      <c r="O141" s="35">
        <f>Table58[[#This Row],[Restrict consumption by adults in order for small children to]]*Table58[[#This Row],[Severity score22]]</f>
        <v>4</v>
      </c>
      <c r="P141" t="s">
        <v>179</v>
      </c>
      <c r="Q141" s="31">
        <v>2</v>
      </c>
      <c r="R141" s="35">
        <f>Table58[[#This Row],[ Reduce number of meals eaten in a day]]*Table58[[#This Row],[Severity score222]]</f>
        <v>2</v>
      </c>
      <c r="S141" t="s">
        <v>179</v>
      </c>
      <c r="T141" s="31">
        <v>4</v>
      </c>
      <c r="U141" s="35">
        <f>Table58[[#This Row],[Skip entire days without eating]]*Table58[[#This Row],[Severity score2222]]</f>
        <v>4</v>
      </c>
      <c r="V141" t="s">
        <v>179</v>
      </c>
      <c r="W141" s="31">
        <v>4</v>
      </c>
      <c r="X141" s="35">
        <f>Table58[[#This Row],[Collect any unusual amounts of types of wild foods for this]]*Table58[[#This Row],[Severity score2223]]</f>
        <v>4</v>
      </c>
      <c r="Y141" s="30">
        <f>Table58[[#This Row],[Weighted]]+Table58[[#This Row],[Weighted2]]+Table58[[#This Row],[Weighted22]]+Table58[[#This Row],[Weighted223]]+Table58[[#This Row],[Weighted2233]]+Table58[[#This Row],[Weighted2234]]</f>
        <v>17</v>
      </c>
      <c r="Z141" t="s">
        <v>3651</v>
      </c>
      <c r="AA141">
        <v>1</v>
      </c>
    </row>
    <row r="142" spans="7:27" x14ac:dyDescent="0.25">
      <c r="G142" t="s">
        <v>179</v>
      </c>
      <c r="H142" s="31">
        <v>1</v>
      </c>
      <c r="I142" s="35">
        <f>Table58[[#This Row],[Rely on less preferred and less expensive food]]*Table58[[#This Row],[Severity score]]</f>
        <v>1</v>
      </c>
      <c r="J142" t="s">
        <v>179</v>
      </c>
      <c r="K142" s="31">
        <v>1</v>
      </c>
      <c r="L142" s="35">
        <f>Table58[[#This Row],[ Limit portion size at meals]]*Table58[[#This Row],[Severity score2]]</f>
        <v>1</v>
      </c>
      <c r="M142" t="s">
        <v>177</v>
      </c>
      <c r="N142" s="31">
        <v>2</v>
      </c>
      <c r="O142" s="35">
        <f>Table58[[#This Row],[Restrict consumption by adults in order for small children to]]*Table58[[#This Row],[Severity score22]]</f>
        <v>0</v>
      </c>
      <c r="P142" t="s">
        <v>179</v>
      </c>
      <c r="Q142" s="31">
        <v>2</v>
      </c>
      <c r="R142" s="35">
        <f>Table58[[#This Row],[ Reduce number of meals eaten in a day]]*Table58[[#This Row],[Severity score222]]</f>
        <v>2</v>
      </c>
      <c r="S142" t="s">
        <v>177</v>
      </c>
      <c r="T142" s="31">
        <v>4</v>
      </c>
      <c r="U142" s="35">
        <f>Table58[[#This Row],[Skip entire days without eating]]*Table58[[#This Row],[Severity score2222]]</f>
        <v>0</v>
      </c>
      <c r="V142" t="s">
        <v>177</v>
      </c>
      <c r="W142" s="31">
        <v>4</v>
      </c>
      <c r="X142" s="35">
        <f>Table58[[#This Row],[Collect any unusual amounts of types of wild foods for this]]*Table58[[#This Row],[Severity score2223]]</f>
        <v>0</v>
      </c>
      <c r="Y142" s="30">
        <f>Table58[[#This Row],[Weighted]]+Table58[[#This Row],[Weighted2]]+Table58[[#This Row],[Weighted22]]+Table58[[#This Row],[Weighted223]]+Table58[[#This Row],[Weighted2233]]+Table58[[#This Row],[Weighted2234]]</f>
        <v>4</v>
      </c>
      <c r="Z142" t="s">
        <v>3651</v>
      </c>
      <c r="AA142">
        <v>1</v>
      </c>
    </row>
    <row r="143" spans="7:27" x14ac:dyDescent="0.25">
      <c r="G143" t="s">
        <v>175</v>
      </c>
      <c r="H143" s="31">
        <v>1</v>
      </c>
      <c r="I143" s="35">
        <f>Table58[[#This Row],[Rely on less preferred and less expensive food]]*Table58[[#This Row],[Severity score]]</f>
        <v>2</v>
      </c>
      <c r="J143" t="s">
        <v>179</v>
      </c>
      <c r="K143" s="31">
        <v>1</v>
      </c>
      <c r="L143" s="35">
        <f>Table58[[#This Row],[ Limit portion size at meals]]*Table58[[#This Row],[Severity score2]]</f>
        <v>1</v>
      </c>
      <c r="M143" t="s">
        <v>175</v>
      </c>
      <c r="N143" s="31">
        <v>2</v>
      </c>
      <c r="O143" s="35">
        <f>Table58[[#This Row],[Restrict consumption by adults in order for small children to]]*Table58[[#This Row],[Severity score22]]</f>
        <v>4</v>
      </c>
      <c r="P143" t="s">
        <v>175</v>
      </c>
      <c r="Q143" s="31">
        <v>2</v>
      </c>
      <c r="R143" s="35">
        <f>Table58[[#This Row],[ Reduce number of meals eaten in a day]]*Table58[[#This Row],[Severity score222]]</f>
        <v>4</v>
      </c>
      <c r="S143" t="s">
        <v>179</v>
      </c>
      <c r="T143" s="31">
        <v>4</v>
      </c>
      <c r="U143" s="35">
        <f>Table58[[#This Row],[Skip entire days without eating]]*Table58[[#This Row],[Severity score2222]]</f>
        <v>4</v>
      </c>
      <c r="V143" t="s">
        <v>175</v>
      </c>
      <c r="W143" s="31">
        <v>4</v>
      </c>
      <c r="X143" s="35">
        <f>Table58[[#This Row],[Collect any unusual amounts of types of wild foods for this]]*Table58[[#This Row],[Severity score2223]]</f>
        <v>8</v>
      </c>
      <c r="Y143" s="30">
        <f>Table58[[#This Row],[Weighted]]+Table58[[#This Row],[Weighted2]]+Table58[[#This Row],[Weighted22]]+Table58[[#This Row],[Weighted223]]+Table58[[#This Row],[Weighted2233]]+Table58[[#This Row],[Weighted2234]]</f>
        <v>23</v>
      </c>
      <c r="Z143" t="s">
        <v>3649</v>
      </c>
      <c r="AA143">
        <v>2</v>
      </c>
    </row>
    <row r="144" spans="7:27" x14ac:dyDescent="0.25">
      <c r="G144" t="s">
        <v>179</v>
      </c>
      <c r="H144" s="31">
        <v>1</v>
      </c>
      <c r="I144" s="35">
        <f>Table58[[#This Row],[Rely on less preferred and less expensive food]]*Table58[[#This Row],[Severity score]]</f>
        <v>1</v>
      </c>
      <c r="J144" t="s">
        <v>175</v>
      </c>
      <c r="K144" s="31">
        <v>1</v>
      </c>
      <c r="L144" s="35">
        <f>Table58[[#This Row],[ Limit portion size at meals]]*Table58[[#This Row],[Severity score2]]</f>
        <v>2</v>
      </c>
      <c r="M144" t="s">
        <v>179</v>
      </c>
      <c r="N144" s="31">
        <v>2</v>
      </c>
      <c r="O144" s="35">
        <f>Table58[[#This Row],[Restrict consumption by adults in order for small children to]]*Table58[[#This Row],[Severity score22]]</f>
        <v>2</v>
      </c>
      <c r="P144" t="s">
        <v>175</v>
      </c>
      <c r="Q144" s="31">
        <v>2</v>
      </c>
      <c r="R144" s="35">
        <f>Table58[[#This Row],[ Reduce number of meals eaten in a day]]*Table58[[#This Row],[Severity score222]]</f>
        <v>4</v>
      </c>
      <c r="S144" t="s">
        <v>179</v>
      </c>
      <c r="T144" s="31">
        <v>4</v>
      </c>
      <c r="U144" s="35">
        <f>Table58[[#This Row],[Skip entire days without eating]]*Table58[[#This Row],[Severity score2222]]</f>
        <v>4</v>
      </c>
      <c r="V144" t="s">
        <v>179</v>
      </c>
      <c r="W144" s="31">
        <v>4</v>
      </c>
      <c r="X144" s="35">
        <f>Table58[[#This Row],[Collect any unusual amounts of types of wild foods for this]]*Table58[[#This Row],[Severity score2223]]</f>
        <v>4</v>
      </c>
      <c r="Y144" s="30">
        <f>Table58[[#This Row],[Weighted]]+Table58[[#This Row],[Weighted2]]+Table58[[#This Row],[Weighted22]]+Table58[[#This Row],[Weighted223]]+Table58[[#This Row],[Weighted2233]]+Table58[[#This Row],[Weighted2234]]</f>
        <v>17</v>
      </c>
      <c r="Z144" t="s">
        <v>3651</v>
      </c>
      <c r="AA144">
        <v>1</v>
      </c>
    </row>
    <row r="145" spans="7:27" x14ac:dyDescent="0.25">
      <c r="G145" t="s">
        <v>186</v>
      </c>
      <c r="H145" s="31">
        <v>1</v>
      </c>
      <c r="I145" s="35">
        <f>Table58[[#This Row],[Rely on less preferred and less expensive food]]*Table58[[#This Row],[Severity score]]</f>
        <v>3</v>
      </c>
      <c r="J145" t="s">
        <v>175</v>
      </c>
      <c r="K145" s="31">
        <v>1</v>
      </c>
      <c r="L145" s="35">
        <f>Table58[[#This Row],[ Limit portion size at meals]]*Table58[[#This Row],[Severity score2]]</f>
        <v>2</v>
      </c>
      <c r="M145" t="s">
        <v>179</v>
      </c>
      <c r="N145" s="31">
        <v>2</v>
      </c>
      <c r="O145" s="35">
        <f>Table58[[#This Row],[Restrict consumption by adults in order for small children to]]*Table58[[#This Row],[Severity score22]]</f>
        <v>2</v>
      </c>
      <c r="P145" t="s">
        <v>175</v>
      </c>
      <c r="Q145" s="31">
        <v>2</v>
      </c>
      <c r="R145" s="35">
        <f>Table58[[#This Row],[ Reduce number of meals eaten in a day]]*Table58[[#This Row],[Severity score222]]</f>
        <v>4</v>
      </c>
      <c r="S145" t="s">
        <v>177</v>
      </c>
      <c r="T145" s="31">
        <v>4</v>
      </c>
      <c r="U145" s="35">
        <f>Table58[[#This Row],[Skip entire days without eating]]*Table58[[#This Row],[Severity score2222]]</f>
        <v>0</v>
      </c>
      <c r="V145" t="s">
        <v>177</v>
      </c>
      <c r="W145" s="31">
        <v>4</v>
      </c>
      <c r="X145" s="35">
        <f>Table58[[#This Row],[Collect any unusual amounts of types of wild foods for this]]*Table58[[#This Row],[Severity score2223]]</f>
        <v>0</v>
      </c>
      <c r="Y145" s="30">
        <f>Table58[[#This Row],[Weighted]]+Table58[[#This Row],[Weighted2]]+Table58[[#This Row],[Weighted22]]+Table58[[#This Row],[Weighted223]]+Table58[[#This Row],[Weighted2233]]+Table58[[#This Row],[Weighted2234]]</f>
        <v>11</v>
      </c>
      <c r="Z145" t="s">
        <v>3651</v>
      </c>
      <c r="AA145">
        <v>1</v>
      </c>
    </row>
    <row r="146" spans="7:27" x14ac:dyDescent="0.25">
      <c r="G146" t="s">
        <v>175</v>
      </c>
      <c r="H146" s="31">
        <v>1</v>
      </c>
      <c r="I146" s="35">
        <f>Table58[[#This Row],[Rely on less preferred and less expensive food]]*Table58[[#This Row],[Severity score]]</f>
        <v>2</v>
      </c>
      <c r="J146" t="s">
        <v>179</v>
      </c>
      <c r="K146" s="31">
        <v>1</v>
      </c>
      <c r="L146" s="35">
        <f>Table58[[#This Row],[ Limit portion size at meals]]*Table58[[#This Row],[Severity score2]]</f>
        <v>1</v>
      </c>
      <c r="M146" t="s">
        <v>175</v>
      </c>
      <c r="N146" s="31">
        <v>2</v>
      </c>
      <c r="O146" s="35">
        <f>Table58[[#This Row],[Restrict consumption by adults in order for small children to]]*Table58[[#This Row],[Severity score22]]</f>
        <v>4</v>
      </c>
      <c r="P146" t="s">
        <v>179</v>
      </c>
      <c r="Q146" s="31">
        <v>2</v>
      </c>
      <c r="R146" s="35">
        <f>Table58[[#This Row],[ Reduce number of meals eaten in a day]]*Table58[[#This Row],[Severity score222]]</f>
        <v>2</v>
      </c>
      <c r="S146" t="s">
        <v>175</v>
      </c>
      <c r="T146" s="31">
        <v>4</v>
      </c>
      <c r="U146" s="35">
        <f>Table58[[#This Row],[Skip entire days without eating]]*Table58[[#This Row],[Severity score2222]]</f>
        <v>8</v>
      </c>
      <c r="V146" t="s">
        <v>179</v>
      </c>
      <c r="W146" s="31">
        <v>4</v>
      </c>
      <c r="X146" s="35">
        <f>Table58[[#This Row],[Collect any unusual amounts of types of wild foods for this]]*Table58[[#This Row],[Severity score2223]]</f>
        <v>4</v>
      </c>
      <c r="Y146" s="30">
        <f>Table58[[#This Row],[Weighted]]+Table58[[#This Row],[Weighted2]]+Table58[[#This Row],[Weighted22]]+Table58[[#This Row],[Weighted223]]+Table58[[#This Row],[Weighted2233]]+Table58[[#This Row],[Weighted2234]]</f>
        <v>21</v>
      </c>
      <c r="Z146" t="s">
        <v>3649</v>
      </c>
      <c r="AA146">
        <v>2</v>
      </c>
    </row>
    <row r="147" spans="7:27" x14ac:dyDescent="0.25">
      <c r="G147" t="s">
        <v>175</v>
      </c>
      <c r="H147" s="31">
        <v>1</v>
      </c>
      <c r="I147" s="35">
        <f>Table58[[#This Row],[Rely on less preferred and less expensive food]]*Table58[[#This Row],[Severity score]]</f>
        <v>2</v>
      </c>
      <c r="J147" t="s">
        <v>179</v>
      </c>
      <c r="K147" s="31">
        <v>1</v>
      </c>
      <c r="L147" s="35">
        <f>Table58[[#This Row],[ Limit portion size at meals]]*Table58[[#This Row],[Severity score2]]</f>
        <v>1</v>
      </c>
      <c r="M147" t="s">
        <v>175</v>
      </c>
      <c r="N147" s="31">
        <v>2</v>
      </c>
      <c r="O147" s="35">
        <f>Table58[[#This Row],[Restrict consumption by adults in order for small children to]]*Table58[[#This Row],[Severity score22]]</f>
        <v>4</v>
      </c>
      <c r="P147" t="s">
        <v>179</v>
      </c>
      <c r="Q147" s="31">
        <v>2</v>
      </c>
      <c r="R147" s="35">
        <f>Table58[[#This Row],[ Reduce number of meals eaten in a day]]*Table58[[#This Row],[Severity score222]]</f>
        <v>2</v>
      </c>
      <c r="S147" t="s">
        <v>179</v>
      </c>
      <c r="T147" s="31">
        <v>4</v>
      </c>
      <c r="U147" s="35">
        <f>Table58[[#This Row],[Skip entire days without eating]]*Table58[[#This Row],[Severity score2222]]</f>
        <v>4</v>
      </c>
      <c r="V147" t="s">
        <v>179</v>
      </c>
      <c r="W147" s="31">
        <v>4</v>
      </c>
      <c r="X147" s="35">
        <f>Table58[[#This Row],[Collect any unusual amounts of types of wild foods for this]]*Table58[[#This Row],[Severity score2223]]</f>
        <v>4</v>
      </c>
      <c r="Y147" s="30">
        <f>Table58[[#This Row],[Weighted]]+Table58[[#This Row],[Weighted2]]+Table58[[#This Row],[Weighted22]]+Table58[[#This Row],[Weighted223]]+Table58[[#This Row],[Weighted2233]]+Table58[[#This Row],[Weighted2234]]</f>
        <v>17</v>
      </c>
      <c r="Z147" t="s">
        <v>3651</v>
      </c>
      <c r="AA147">
        <v>1</v>
      </c>
    </row>
    <row r="148" spans="7:27" x14ac:dyDescent="0.25">
      <c r="G148" t="s">
        <v>177</v>
      </c>
      <c r="H148" s="31">
        <v>1</v>
      </c>
      <c r="I148" s="35">
        <f>Table58[[#This Row],[Rely on less preferred and less expensive food]]*Table58[[#This Row],[Severity score]]</f>
        <v>0</v>
      </c>
      <c r="J148" t="s">
        <v>179</v>
      </c>
      <c r="K148" s="31">
        <v>1</v>
      </c>
      <c r="L148" s="35">
        <f>Table58[[#This Row],[ Limit portion size at meals]]*Table58[[#This Row],[Severity score2]]</f>
        <v>1</v>
      </c>
      <c r="M148" t="s">
        <v>175</v>
      </c>
      <c r="N148" s="31">
        <v>2</v>
      </c>
      <c r="O148" s="35">
        <f>Table58[[#This Row],[Restrict consumption by adults in order for small children to]]*Table58[[#This Row],[Severity score22]]</f>
        <v>4</v>
      </c>
      <c r="P148" t="s">
        <v>175</v>
      </c>
      <c r="Q148" s="31">
        <v>2</v>
      </c>
      <c r="R148" s="35">
        <f>Table58[[#This Row],[ Reduce number of meals eaten in a day]]*Table58[[#This Row],[Severity score222]]</f>
        <v>4</v>
      </c>
      <c r="S148" t="s">
        <v>177</v>
      </c>
      <c r="T148" s="31">
        <v>4</v>
      </c>
      <c r="U148" s="35">
        <f>Table58[[#This Row],[Skip entire days without eating]]*Table58[[#This Row],[Severity score2222]]</f>
        <v>0</v>
      </c>
      <c r="V148" t="s">
        <v>177</v>
      </c>
      <c r="W148" s="31">
        <v>4</v>
      </c>
      <c r="X148" s="35">
        <f>Table58[[#This Row],[Collect any unusual amounts of types of wild foods for this]]*Table58[[#This Row],[Severity score2223]]</f>
        <v>0</v>
      </c>
      <c r="Y148" s="30">
        <f>Table58[[#This Row],[Weighted]]+Table58[[#This Row],[Weighted2]]+Table58[[#This Row],[Weighted22]]+Table58[[#This Row],[Weighted223]]+Table58[[#This Row],[Weighted2233]]+Table58[[#This Row],[Weighted2234]]</f>
        <v>9</v>
      </c>
      <c r="Z148" t="s">
        <v>3651</v>
      </c>
      <c r="AA148">
        <v>1</v>
      </c>
    </row>
    <row r="149" spans="7:27" x14ac:dyDescent="0.25">
      <c r="G149" t="s">
        <v>175</v>
      </c>
      <c r="H149" s="31">
        <v>1</v>
      </c>
      <c r="I149" s="35">
        <f>Table58[[#This Row],[Rely on less preferred and less expensive food]]*Table58[[#This Row],[Severity score]]</f>
        <v>2</v>
      </c>
      <c r="J149" t="s">
        <v>179</v>
      </c>
      <c r="K149" s="31">
        <v>1</v>
      </c>
      <c r="L149" s="35">
        <f>Table58[[#This Row],[ Limit portion size at meals]]*Table58[[#This Row],[Severity score2]]</f>
        <v>1</v>
      </c>
      <c r="M149" t="s">
        <v>175</v>
      </c>
      <c r="N149" s="31">
        <v>2</v>
      </c>
      <c r="O149" s="35">
        <f>Table58[[#This Row],[Restrict consumption by adults in order for small children to]]*Table58[[#This Row],[Severity score22]]</f>
        <v>4</v>
      </c>
      <c r="P149" t="s">
        <v>177</v>
      </c>
      <c r="Q149" s="31">
        <v>2</v>
      </c>
      <c r="R149" s="35">
        <f>Table58[[#This Row],[ Reduce number of meals eaten in a day]]*Table58[[#This Row],[Severity score222]]</f>
        <v>0</v>
      </c>
      <c r="S149" t="s">
        <v>177</v>
      </c>
      <c r="T149" s="31">
        <v>4</v>
      </c>
      <c r="U149" s="35">
        <f>Table58[[#This Row],[Skip entire days without eating]]*Table58[[#This Row],[Severity score2222]]</f>
        <v>0</v>
      </c>
      <c r="V149" t="s">
        <v>177</v>
      </c>
      <c r="W149" s="31">
        <v>4</v>
      </c>
      <c r="X149" s="35">
        <f>Table58[[#This Row],[Collect any unusual amounts of types of wild foods for this]]*Table58[[#This Row],[Severity score2223]]</f>
        <v>0</v>
      </c>
      <c r="Y149" s="30">
        <f>Table58[[#This Row],[Weighted]]+Table58[[#This Row],[Weighted2]]+Table58[[#This Row],[Weighted22]]+Table58[[#This Row],[Weighted223]]+Table58[[#This Row],[Weighted2233]]+Table58[[#This Row],[Weighted2234]]</f>
        <v>7</v>
      </c>
      <c r="Z149" t="s">
        <v>3651</v>
      </c>
      <c r="AA149">
        <v>1</v>
      </c>
    </row>
    <row r="150" spans="7:27" x14ac:dyDescent="0.25">
      <c r="G150" t="s">
        <v>175</v>
      </c>
      <c r="H150" s="31">
        <v>1</v>
      </c>
      <c r="I150" s="35">
        <f>Table58[[#This Row],[Rely on less preferred and less expensive food]]*Table58[[#This Row],[Severity score]]</f>
        <v>2</v>
      </c>
      <c r="J150" t="s">
        <v>179</v>
      </c>
      <c r="K150" s="31">
        <v>1</v>
      </c>
      <c r="L150" s="35">
        <f>Table58[[#This Row],[ Limit portion size at meals]]*Table58[[#This Row],[Severity score2]]</f>
        <v>1</v>
      </c>
      <c r="M150" t="s">
        <v>175</v>
      </c>
      <c r="N150" s="31">
        <v>2</v>
      </c>
      <c r="O150" s="35">
        <f>Table58[[#This Row],[Restrict consumption by adults in order for small children to]]*Table58[[#This Row],[Severity score22]]</f>
        <v>4</v>
      </c>
      <c r="P150" t="s">
        <v>179</v>
      </c>
      <c r="Q150" s="31">
        <v>2</v>
      </c>
      <c r="R150" s="35">
        <f>Table58[[#This Row],[ Reduce number of meals eaten in a day]]*Table58[[#This Row],[Severity score222]]</f>
        <v>2</v>
      </c>
      <c r="S150" t="s">
        <v>175</v>
      </c>
      <c r="T150" s="31">
        <v>4</v>
      </c>
      <c r="U150" s="35">
        <f>Table58[[#This Row],[Skip entire days without eating]]*Table58[[#This Row],[Severity score2222]]</f>
        <v>8</v>
      </c>
      <c r="V150" t="s">
        <v>179</v>
      </c>
      <c r="W150" s="31">
        <v>4</v>
      </c>
      <c r="X150" s="35">
        <f>Table58[[#This Row],[Collect any unusual amounts of types of wild foods for this]]*Table58[[#This Row],[Severity score2223]]</f>
        <v>4</v>
      </c>
      <c r="Y150" s="30">
        <f>Table58[[#This Row],[Weighted]]+Table58[[#This Row],[Weighted2]]+Table58[[#This Row],[Weighted22]]+Table58[[#This Row],[Weighted223]]+Table58[[#This Row],[Weighted2233]]+Table58[[#This Row],[Weighted2234]]</f>
        <v>21</v>
      </c>
      <c r="Z150" t="s">
        <v>3649</v>
      </c>
      <c r="AA150">
        <v>2</v>
      </c>
    </row>
    <row r="151" spans="7:27" x14ac:dyDescent="0.25">
      <c r="G151" t="s">
        <v>175</v>
      </c>
      <c r="H151" s="31">
        <v>1</v>
      </c>
      <c r="I151" s="35">
        <f>Table58[[#This Row],[Rely on less preferred and less expensive food]]*Table58[[#This Row],[Severity score]]</f>
        <v>2</v>
      </c>
      <c r="J151" t="s">
        <v>175</v>
      </c>
      <c r="K151" s="31">
        <v>1</v>
      </c>
      <c r="L151" s="35">
        <f>Table58[[#This Row],[ Limit portion size at meals]]*Table58[[#This Row],[Severity score2]]</f>
        <v>2</v>
      </c>
      <c r="M151" t="s">
        <v>179</v>
      </c>
      <c r="N151" s="31">
        <v>2</v>
      </c>
      <c r="O151" s="35">
        <f>Table58[[#This Row],[Restrict consumption by adults in order for small children to]]*Table58[[#This Row],[Severity score22]]</f>
        <v>2</v>
      </c>
      <c r="P151" t="s">
        <v>175</v>
      </c>
      <c r="Q151" s="31">
        <v>2</v>
      </c>
      <c r="R151" s="35">
        <f>Table58[[#This Row],[ Reduce number of meals eaten in a day]]*Table58[[#This Row],[Severity score222]]</f>
        <v>4</v>
      </c>
      <c r="S151" t="s">
        <v>179</v>
      </c>
      <c r="T151" s="31">
        <v>4</v>
      </c>
      <c r="U151" s="35">
        <f>Table58[[#This Row],[Skip entire days without eating]]*Table58[[#This Row],[Severity score2222]]</f>
        <v>4</v>
      </c>
      <c r="V151" t="s">
        <v>174</v>
      </c>
      <c r="W151" s="31">
        <v>4</v>
      </c>
      <c r="X151" s="35">
        <f>Table58[[#This Row],[Collect any unusual amounts of types of wild foods for this]]*Table58[[#This Row],[Severity score2223]]</f>
        <v>48</v>
      </c>
      <c r="Y151" s="30">
        <f>Table58[[#This Row],[Weighted]]+Table58[[#This Row],[Weighted2]]+Table58[[#This Row],[Weighted22]]+Table58[[#This Row],[Weighted223]]+Table58[[#This Row],[Weighted2233]]+Table58[[#This Row],[Weighted2234]]</f>
        <v>62</v>
      </c>
      <c r="Z151" t="s">
        <v>3650</v>
      </c>
      <c r="AA151">
        <v>3</v>
      </c>
    </row>
    <row r="152" spans="7:27" x14ac:dyDescent="0.25">
      <c r="G152" t="s">
        <v>175</v>
      </c>
      <c r="H152" s="31">
        <v>1</v>
      </c>
      <c r="I152" s="35">
        <f>Table58[[#This Row],[Rely on less preferred and less expensive food]]*Table58[[#This Row],[Severity score]]</f>
        <v>2</v>
      </c>
      <c r="J152" t="s">
        <v>179</v>
      </c>
      <c r="K152" s="31">
        <v>1</v>
      </c>
      <c r="L152" s="35">
        <f>Table58[[#This Row],[ Limit portion size at meals]]*Table58[[#This Row],[Severity score2]]</f>
        <v>1</v>
      </c>
      <c r="M152" t="s">
        <v>485</v>
      </c>
      <c r="N152" s="31">
        <v>2</v>
      </c>
      <c r="O152" s="35">
        <f>Table58[[#This Row],[Restrict consumption by adults in order for small children to]]*Table58[[#This Row],[Severity score22]]</f>
        <v>34</v>
      </c>
      <c r="P152" t="s">
        <v>179</v>
      </c>
      <c r="Q152" s="31">
        <v>2</v>
      </c>
      <c r="R152" s="35">
        <f>Table58[[#This Row],[ Reduce number of meals eaten in a day]]*Table58[[#This Row],[Severity score222]]</f>
        <v>2</v>
      </c>
      <c r="S152" t="s">
        <v>179</v>
      </c>
      <c r="T152" s="31">
        <v>4</v>
      </c>
      <c r="U152" s="35">
        <f>Table58[[#This Row],[Skip entire days without eating]]*Table58[[#This Row],[Severity score2222]]</f>
        <v>4</v>
      </c>
      <c r="V152" t="s">
        <v>179</v>
      </c>
      <c r="W152" s="31">
        <v>4</v>
      </c>
      <c r="X152" s="35">
        <f>Table58[[#This Row],[Collect any unusual amounts of types of wild foods for this]]*Table58[[#This Row],[Severity score2223]]</f>
        <v>4</v>
      </c>
      <c r="Y152" s="30">
        <f>Table58[[#This Row],[Weighted]]+Table58[[#This Row],[Weighted2]]+Table58[[#This Row],[Weighted22]]+Table58[[#This Row],[Weighted223]]+Table58[[#This Row],[Weighted2233]]+Table58[[#This Row],[Weighted2234]]</f>
        <v>47</v>
      </c>
      <c r="Z152" t="s">
        <v>3650</v>
      </c>
      <c r="AA152">
        <v>3</v>
      </c>
    </row>
    <row r="153" spans="7:27" x14ac:dyDescent="0.25">
      <c r="G153" t="s">
        <v>179</v>
      </c>
      <c r="H153" s="31">
        <v>1</v>
      </c>
      <c r="I153" s="35">
        <f>Table58[[#This Row],[Rely on less preferred and less expensive food]]*Table58[[#This Row],[Severity score]]</f>
        <v>1</v>
      </c>
      <c r="J153" t="s">
        <v>179</v>
      </c>
      <c r="K153" s="31">
        <v>1</v>
      </c>
      <c r="L153" s="35">
        <f>Table58[[#This Row],[ Limit portion size at meals]]*Table58[[#This Row],[Severity score2]]</f>
        <v>1</v>
      </c>
      <c r="M153" t="s">
        <v>179</v>
      </c>
      <c r="N153" s="31">
        <v>2</v>
      </c>
      <c r="O153" s="35">
        <f>Table58[[#This Row],[Restrict consumption by adults in order for small children to]]*Table58[[#This Row],[Severity score22]]</f>
        <v>2</v>
      </c>
      <c r="P153" t="s">
        <v>179</v>
      </c>
      <c r="Q153" s="31">
        <v>2</v>
      </c>
      <c r="R153" s="35">
        <f>Table58[[#This Row],[ Reduce number of meals eaten in a day]]*Table58[[#This Row],[Severity score222]]</f>
        <v>2</v>
      </c>
      <c r="S153" t="s">
        <v>179</v>
      </c>
      <c r="T153" s="31">
        <v>4</v>
      </c>
      <c r="U153" s="35">
        <f>Table58[[#This Row],[Skip entire days without eating]]*Table58[[#This Row],[Severity score2222]]</f>
        <v>4</v>
      </c>
      <c r="V153" t="s">
        <v>175</v>
      </c>
      <c r="W153" s="31">
        <v>4</v>
      </c>
      <c r="X153" s="35">
        <f>Table58[[#This Row],[Collect any unusual amounts of types of wild foods for this]]*Table58[[#This Row],[Severity score2223]]</f>
        <v>8</v>
      </c>
      <c r="Y153" s="30">
        <f>Table58[[#This Row],[Weighted]]+Table58[[#This Row],[Weighted2]]+Table58[[#This Row],[Weighted22]]+Table58[[#This Row],[Weighted223]]+Table58[[#This Row],[Weighted2233]]+Table58[[#This Row],[Weighted2234]]</f>
        <v>18</v>
      </c>
      <c r="Z153" t="s">
        <v>3651</v>
      </c>
      <c r="AA153">
        <v>1</v>
      </c>
    </row>
    <row r="154" spans="7:27" x14ac:dyDescent="0.25">
      <c r="G154" t="s">
        <v>179</v>
      </c>
      <c r="H154" s="31">
        <v>1</v>
      </c>
      <c r="I154" s="35">
        <f>Table58[[#This Row],[Rely on less preferred and less expensive food]]*Table58[[#This Row],[Severity score]]</f>
        <v>1</v>
      </c>
      <c r="J154" t="s">
        <v>177</v>
      </c>
      <c r="K154" s="31">
        <v>1</v>
      </c>
      <c r="L154" s="35">
        <f>Table58[[#This Row],[ Limit portion size at meals]]*Table58[[#This Row],[Severity score2]]</f>
        <v>0</v>
      </c>
      <c r="M154" t="s">
        <v>175</v>
      </c>
      <c r="N154" s="31">
        <v>2</v>
      </c>
      <c r="O154" s="35">
        <f>Table58[[#This Row],[Restrict consumption by adults in order for small children to]]*Table58[[#This Row],[Severity score22]]</f>
        <v>4</v>
      </c>
      <c r="P154" t="s">
        <v>179</v>
      </c>
      <c r="Q154" s="31">
        <v>2</v>
      </c>
      <c r="R154" s="35">
        <f>Table58[[#This Row],[ Reduce number of meals eaten in a day]]*Table58[[#This Row],[Severity score222]]</f>
        <v>2</v>
      </c>
      <c r="S154" t="s">
        <v>179</v>
      </c>
      <c r="T154" s="31">
        <v>4</v>
      </c>
      <c r="U154" s="35">
        <f>Table58[[#This Row],[Skip entire days without eating]]*Table58[[#This Row],[Severity score2222]]</f>
        <v>4</v>
      </c>
      <c r="V154" t="s">
        <v>177</v>
      </c>
      <c r="W154" s="31">
        <v>4</v>
      </c>
      <c r="X154" s="35">
        <f>Table58[[#This Row],[Collect any unusual amounts of types of wild foods for this]]*Table58[[#This Row],[Severity score2223]]</f>
        <v>0</v>
      </c>
      <c r="Y154" s="30">
        <f>Table58[[#This Row],[Weighted]]+Table58[[#This Row],[Weighted2]]+Table58[[#This Row],[Weighted22]]+Table58[[#This Row],[Weighted223]]+Table58[[#This Row],[Weighted2233]]+Table58[[#This Row],[Weighted2234]]</f>
        <v>11</v>
      </c>
      <c r="Z154" t="s">
        <v>3651</v>
      </c>
      <c r="AA154">
        <v>1</v>
      </c>
    </row>
    <row r="155" spans="7:27" x14ac:dyDescent="0.25">
      <c r="G155" t="s">
        <v>179</v>
      </c>
      <c r="H155" s="31">
        <v>1</v>
      </c>
      <c r="I155" s="35">
        <f>Table58[[#This Row],[Rely on less preferred and less expensive food]]*Table58[[#This Row],[Severity score]]</f>
        <v>1</v>
      </c>
      <c r="J155" t="s">
        <v>177</v>
      </c>
      <c r="K155" s="31">
        <v>1</v>
      </c>
      <c r="L155" s="35">
        <f>Table58[[#This Row],[ Limit portion size at meals]]*Table58[[#This Row],[Severity score2]]</f>
        <v>0</v>
      </c>
      <c r="M155" t="s">
        <v>179</v>
      </c>
      <c r="N155" s="31">
        <v>2</v>
      </c>
      <c r="O155" s="35">
        <f>Table58[[#This Row],[Restrict consumption by adults in order for small children to]]*Table58[[#This Row],[Severity score22]]</f>
        <v>2</v>
      </c>
      <c r="P155" t="s">
        <v>187</v>
      </c>
      <c r="Q155" s="31">
        <v>2</v>
      </c>
      <c r="R155" s="35">
        <f>Table58[[#This Row],[ Reduce number of meals eaten in a day]]*Table58[[#This Row],[Severity score222]]</f>
        <v>8</v>
      </c>
      <c r="S155" t="s">
        <v>179</v>
      </c>
      <c r="T155" s="31">
        <v>4</v>
      </c>
      <c r="U155" s="35">
        <f>Table58[[#This Row],[Skip entire days without eating]]*Table58[[#This Row],[Severity score2222]]</f>
        <v>4</v>
      </c>
      <c r="V155" t="s">
        <v>179</v>
      </c>
      <c r="W155" s="31">
        <v>4</v>
      </c>
      <c r="X155" s="35">
        <f>Table58[[#This Row],[Collect any unusual amounts of types of wild foods for this]]*Table58[[#This Row],[Severity score2223]]</f>
        <v>4</v>
      </c>
      <c r="Y155" s="30">
        <f>Table58[[#This Row],[Weighted]]+Table58[[#This Row],[Weighted2]]+Table58[[#This Row],[Weighted22]]+Table58[[#This Row],[Weighted223]]+Table58[[#This Row],[Weighted2233]]+Table58[[#This Row],[Weighted2234]]</f>
        <v>19</v>
      </c>
      <c r="Z155" t="s">
        <v>3651</v>
      </c>
      <c r="AA155">
        <v>1</v>
      </c>
    </row>
    <row r="156" spans="7:27" x14ac:dyDescent="0.25">
      <c r="G156" t="s">
        <v>179</v>
      </c>
      <c r="H156" s="31">
        <v>1</v>
      </c>
      <c r="I156" s="35">
        <f>Table58[[#This Row],[Rely on less preferred and less expensive food]]*Table58[[#This Row],[Severity score]]</f>
        <v>1</v>
      </c>
      <c r="J156" t="s">
        <v>179</v>
      </c>
      <c r="K156" s="31">
        <v>1</v>
      </c>
      <c r="L156" s="35">
        <f>Table58[[#This Row],[ Limit portion size at meals]]*Table58[[#This Row],[Severity score2]]</f>
        <v>1</v>
      </c>
      <c r="M156" t="s">
        <v>175</v>
      </c>
      <c r="N156" s="31">
        <v>2</v>
      </c>
      <c r="O156" s="35">
        <f>Table58[[#This Row],[Restrict consumption by adults in order for small children to]]*Table58[[#This Row],[Severity score22]]</f>
        <v>4</v>
      </c>
      <c r="P156" t="s">
        <v>179</v>
      </c>
      <c r="Q156" s="31">
        <v>2</v>
      </c>
      <c r="R156" s="35">
        <f>Table58[[#This Row],[ Reduce number of meals eaten in a day]]*Table58[[#This Row],[Severity score222]]</f>
        <v>2</v>
      </c>
      <c r="S156" t="s">
        <v>177</v>
      </c>
      <c r="T156" s="31">
        <v>4</v>
      </c>
      <c r="U156" s="35">
        <f>Table58[[#This Row],[Skip entire days without eating]]*Table58[[#This Row],[Severity score2222]]</f>
        <v>0</v>
      </c>
      <c r="V156" t="s">
        <v>175</v>
      </c>
      <c r="W156" s="31">
        <v>4</v>
      </c>
      <c r="X156" s="35">
        <f>Table58[[#This Row],[Collect any unusual amounts of types of wild foods for this]]*Table58[[#This Row],[Severity score2223]]</f>
        <v>8</v>
      </c>
      <c r="Y156" s="30">
        <f>Table58[[#This Row],[Weighted]]+Table58[[#This Row],[Weighted2]]+Table58[[#This Row],[Weighted22]]+Table58[[#This Row],[Weighted223]]+Table58[[#This Row],[Weighted2233]]+Table58[[#This Row],[Weighted2234]]</f>
        <v>16</v>
      </c>
      <c r="Z156" t="s">
        <v>3651</v>
      </c>
      <c r="AA156">
        <v>1</v>
      </c>
    </row>
    <row r="157" spans="7:27" x14ac:dyDescent="0.25">
      <c r="G157" t="s">
        <v>186</v>
      </c>
      <c r="H157" s="31">
        <v>1</v>
      </c>
      <c r="I157" s="35">
        <f>Table58[[#This Row],[Rely on less preferred and less expensive food]]*Table58[[#This Row],[Severity score]]</f>
        <v>3</v>
      </c>
      <c r="J157" t="s">
        <v>187</v>
      </c>
      <c r="K157" s="31">
        <v>1</v>
      </c>
      <c r="L157" s="35">
        <f>Table58[[#This Row],[ Limit portion size at meals]]*Table58[[#This Row],[Severity score2]]</f>
        <v>4</v>
      </c>
      <c r="M157" t="s">
        <v>188</v>
      </c>
      <c r="N157" s="31">
        <v>2</v>
      </c>
      <c r="O157" s="35">
        <f>Table58[[#This Row],[Restrict consumption by adults in order for small children to]]*Table58[[#This Row],[Severity score22]]</f>
        <v>10</v>
      </c>
      <c r="P157" t="s">
        <v>187</v>
      </c>
      <c r="Q157" s="31">
        <v>2</v>
      </c>
      <c r="R157" s="35">
        <f>Table58[[#This Row],[ Reduce number of meals eaten in a day]]*Table58[[#This Row],[Severity score222]]</f>
        <v>8</v>
      </c>
      <c r="S157" t="s">
        <v>179</v>
      </c>
      <c r="T157" s="31">
        <v>4</v>
      </c>
      <c r="U157" s="35">
        <f>Table58[[#This Row],[Skip entire days without eating]]*Table58[[#This Row],[Severity score2222]]</f>
        <v>4</v>
      </c>
      <c r="V157" t="s">
        <v>177</v>
      </c>
      <c r="W157" s="31">
        <v>4</v>
      </c>
      <c r="X157" s="35">
        <f>Table58[[#This Row],[Collect any unusual amounts of types of wild foods for this]]*Table58[[#This Row],[Severity score2223]]</f>
        <v>0</v>
      </c>
      <c r="Y157" s="30">
        <f>Table58[[#This Row],[Weighted]]+Table58[[#This Row],[Weighted2]]+Table58[[#This Row],[Weighted22]]+Table58[[#This Row],[Weighted223]]+Table58[[#This Row],[Weighted2233]]+Table58[[#This Row],[Weighted2234]]</f>
        <v>29</v>
      </c>
      <c r="Z157" t="s">
        <v>3649</v>
      </c>
      <c r="AA157">
        <v>2</v>
      </c>
    </row>
    <row r="158" spans="7:27" x14ac:dyDescent="0.25">
      <c r="G158" t="s">
        <v>186</v>
      </c>
      <c r="H158" s="31">
        <v>1</v>
      </c>
      <c r="I158" s="35">
        <f>Table58[[#This Row],[Rely on less preferred and less expensive food]]*Table58[[#This Row],[Severity score]]</f>
        <v>3</v>
      </c>
      <c r="J158" t="s">
        <v>187</v>
      </c>
      <c r="K158" s="31">
        <v>1</v>
      </c>
      <c r="L158" s="35">
        <f>Table58[[#This Row],[ Limit portion size at meals]]*Table58[[#This Row],[Severity score2]]</f>
        <v>4</v>
      </c>
      <c r="M158" t="s">
        <v>188</v>
      </c>
      <c r="N158" s="31">
        <v>2</v>
      </c>
      <c r="O158" s="35">
        <f>Table58[[#This Row],[Restrict consumption by adults in order for small children to]]*Table58[[#This Row],[Severity score22]]</f>
        <v>10</v>
      </c>
      <c r="P158" t="s">
        <v>186</v>
      </c>
      <c r="Q158" s="31">
        <v>2</v>
      </c>
      <c r="R158" s="35">
        <f>Table58[[#This Row],[ Reduce number of meals eaten in a day]]*Table58[[#This Row],[Severity score222]]</f>
        <v>6</v>
      </c>
      <c r="S158" t="s">
        <v>179</v>
      </c>
      <c r="T158" s="31">
        <v>4</v>
      </c>
      <c r="U158" s="35">
        <f>Table58[[#This Row],[Skip entire days without eating]]*Table58[[#This Row],[Severity score2222]]</f>
        <v>4</v>
      </c>
      <c r="V158" t="s">
        <v>177</v>
      </c>
      <c r="W158" s="31">
        <v>4</v>
      </c>
      <c r="X158" s="35">
        <f>Table58[[#This Row],[Collect any unusual amounts of types of wild foods for this]]*Table58[[#This Row],[Severity score2223]]</f>
        <v>0</v>
      </c>
      <c r="Y158" s="30">
        <f>Table58[[#This Row],[Weighted]]+Table58[[#This Row],[Weighted2]]+Table58[[#This Row],[Weighted22]]+Table58[[#This Row],[Weighted223]]+Table58[[#This Row],[Weighted2233]]+Table58[[#This Row],[Weighted2234]]</f>
        <v>27</v>
      </c>
      <c r="Z158" t="s">
        <v>3649</v>
      </c>
      <c r="AA158">
        <v>2</v>
      </c>
    </row>
    <row r="159" spans="7:27" x14ac:dyDescent="0.25">
      <c r="G159" t="s">
        <v>188</v>
      </c>
      <c r="H159" s="31">
        <v>1</v>
      </c>
      <c r="I159" s="35">
        <f>Table58[[#This Row],[Rely on less preferred and less expensive food]]*Table58[[#This Row],[Severity score]]</f>
        <v>5</v>
      </c>
      <c r="J159" t="s">
        <v>186</v>
      </c>
      <c r="K159" s="31">
        <v>1</v>
      </c>
      <c r="L159" s="35">
        <f>Table58[[#This Row],[ Limit portion size at meals]]*Table58[[#This Row],[Severity score2]]</f>
        <v>3</v>
      </c>
      <c r="M159" t="s">
        <v>235</v>
      </c>
      <c r="N159" s="31">
        <v>2</v>
      </c>
      <c r="O159" s="35">
        <f>Table58[[#This Row],[Restrict consumption by adults in order for small children to]]*Table58[[#This Row],[Severity score22]]</f>
        <v>12</v>
      </c>
      <c r="P159" t="s">
        <v>186</v>
      </c>
      <c r="Q159" s="31">
        <v>2</v>
      </c>
      <c r="R159" s="35">
        <f>Table58[[#This Row],[ Reduce number of meals eaten in a day]]*Table58[[#This Row],[Severity score222]]</f>
        <v>6</v>
      </c>
      <c r="S159" t="s">
        <v>175</v>
      </c>
      <c r="T159" s="31">
        <v>4</v>
      </c>
      <c r="U159" s="35">
        <f>Table58[[#This Row],[Skip entire days without eating]]*Table58[[#This Row],[Severity score2222]]</f>
        <v>8</v>
      </c>
      <c r="V159" t="s">
        <v>177</v>
      </c>
      <c r="W159" s="31">
        <v>4</v>
      </c>
      <c r="X159" s="35">
        <f>Table58[[#This Row],[Collect any unusual amounts of types of wild foods for this]]*Table58[[#This Row],[Severity score2223]]</f>
        <v>0</v>
      </c>
      <c r="Y159" s="30">
        <f>Table58[[#This Row],[Weighted]]+Table58[[#This Row],[Weighted2]]+Table58[[#This Row],[Weighted22]]+Table58[[#This Row],[Weighted223]]+Table58[[#This Row],[Weighted2233]]+Table58[[#This Row],[Weighted2234]]</f>
        <v>34</v>
      </c>
      <c r="Z159" t="s">
        <v>3649</v>
      </c>
      <c r="AA159">
        <v>2</v>
      </c>
    </row>
    <row r="160" spans="7:27" x14ac:dyDescent="0.25">
      <c r="G160" t="s">
        <v>188</v>
      </c>
      <c r="H160" s="31">
        <v>1</v>
      </c>
      <c r="I160" s="35">
        <f>Table58[[#This Row],[Rely on less preferred and less expensive food]]*Table58[[#This Row],[Severity score]]</f>
        <v>5</v>
      </c>
      <c r="J160" t="s">
        <v>235</v>
      </c>
      <c r="K160" s="31">
        <v>1</v>
      </c>
      <c r="L160" s="35">
        <f>Table58[[#This Row],[ Limit portion size at meals]]*Table58[[#This Row],[Severity score2]]</f>
        <v>6</v>
      </c>
      <c r="M160" t="s">
        <v>235</v>
      </c>
      <c r="N160" s="31">
        <v>2</v>
      </c>
      <c r="O160" s="35">
        <f>Table58[[#This Row],[Restrict consumption by adults in order for small children to]]*Table58[[#This Row],[Severity score22]]</f>
        <v>12</v>
      </c>
      <c r="P160" t="s">
        <v>186</v>
      </c>
      <c r="Q160" s="31">
        <v>2</v>
      </c>
      <c r="R160" s="35">
        <f>Table58[[#This Row],[ Reduce number of meals eaten in a day]]*Table58[[#This Row],[Severity score222]]</f>
        <v>6</v>
      </c>
      <c r="S160" t="s">
        <v>175</v>
      </c>
      <c r="T160" s="31">
        <v>4</v>
      </c>
      <c r="U160" s="35">
        <f>Table58[[#This Row],[Skip entire days without eating]]*Table58[[#This Row],[Severity score2222]]</f>
        <v>8</v>
      </c>
      <c r="V160" t="s">
        <v>177</v>
      </c>
      <c r="W160" s="31">
        <v>4</v>
      </c>
      <c r="X160" s="35">
        <f>Table58[[#This Row],[Collect any unusual amounts of types of wild foods for this]]*Table58[[#This Row],[Severity score2223]]</f>
        <v>0</v>
      </c>
      <c r="Y160" s="30">
        <f>Table58[[#This Row],[Weighted]]+Table58[[#This Row],[Weighted2]]+Table58[[#This Row],[Weighted22]]+Table58[[#This Row],[Weighted223]]+Table58[[#This Row],[Weighted2233]]+Table58[[#This Row],[Weighted2234]]</f>
        <v>37</v>
      </c>
      <c r="Z160" t="s">
        <v>3649</v>
      </c>
      <c r="AA160">
        <v>2</v>
      </c>
    </row>
    <row r="161" spans="7:27" x14ac:dyDescent="0.25">
      <c r="G161" t="s">
        <v>188</v>
      </c>
      <c r="H161" s="31">
        <v>1</v>
      </c>
      <c r="I161" s="35">
        <f>Table58[[#This Row],[Rely on less preferred and less expensive food]]*Table58[[#This Row],[Severity score]]</f>
        <v>5</v>
      </c>
      <c r="J161" t="s">
        <v>186</v>
      </c>
      <c r="K161" s="31">
        <v>1</v>
      </c>
      <c r="L161" s="35">
        <f>Table58[[#This Row],[ Limit portion size at meals]]*Table58[[#This Row],[Severity score2]]</f>
        <v>3</v>
      </c>
      <c r="M161" t="s">
        <v>187</v>
      </c>
      <c r="N161" s="31">
        <v>2</v>
      </c>
      <c r="O161" s="35">
        <f>Table58[[#This Row],[Restrict consumption by adults in order for small children to]]*Table58[[#This Row],[Severity score22]]</f>
        <v>8</v>
      </c>
      <c r="P161" t="s">
        <v>175</v>
      </c>
      <c r="Q161" s="31">
        <v>2</v>
      </c>
      <c r="R161" s="35">
        <f>Table58[[#This Row],[ Reduce number of meals eaten in a day]]*Table58[[#This Row],[Severity score222]]</f>
        <v>4</v>
      </c>
      <c r="S161" t="s">
        <v>177</v>
      </c>
      <c r="T161" s="31">
        <v>4</v>
      </c>
      <c r="U161" s="35">
        <f>Table58[[#This Row],[Skip entire days without eating]]*Table58[[#This Row],[Severity score2222]]</f>
        <v>0</v>
      </c>
      <c r="V161" t="s">
        <v>177</v>
      </c>
      <c r="W161" s="31">
        <v>4</v>
      </c>
      <c r="X161" s="35">
        <f>Table58[[#This Row],[Collect any unusual amounts of types of wild foods for this]]*Table58[[#This Row],[Severity score2223]]</f>
        <v>0</v>
      </c>
      <c r="Y161" s="30">
        <f>Table58[[#This Row],[Weighted]]+Table58[[#This Row],[Weighted2]]+Table58[[#This Row],[Weighted22]]+Table58[[#This Row],[Weighted223]]+Table58[[#This Row],[Weighted2233]]+Table58[[#This Row],[Weighted2234]]</f>
        <v>20</v>
      </c>
      <c r="Z161" t="s">
        <v>3649</v>
      </c>
      <c r="AA161">
        <v>2</v>
      </c>
    </row>
    <row r="162" spans="7:27" x14ac:dyDescent="0.25">
      <c r="G162" t="s">
        <v>235</v>
      </c>
      <c r="H162" s="31">
        <v>1</v>
      </c>
      <c r="I162" s="35">
        <f>Table58[[#This Row],[Rely on less preferred and less expensive food]]*Table58[[#This Row],[Severity score]]</f>
        <v>6</v>
      </c>
      <c r="J162" t="s">
        <v>186</v>
      </c>
      <c r="K162" s="31">
        <v>1</v>
      </c>
      <c r="L162" s="35">
        <f>Table58[[#This Row],[ Limit portion size at meals]]*Table58[[#This Row],[Severity score2]]</f>
        <v>3</v>
      </c>
      <c r="M162" t="s">
        <v>188</v>
      </c>
      <c r="N162" s="31">
        <v>2</v>
      </c>
      <c r="O162" s="35">
        <f>Table58[[#This Row],[Restrict consumption by adults in order for small children to]]*Table58[[#This Row],[Severity score22]]</f>
        <v>10</v>
      </c>
      <c r="P162" t="s">
        <v>187</v>
      </c>
      <c r="Q162" s="31">
        <v>2</v>
      </c>
      <c r="R162" s="35">
        <f>Table58[[#This Row],[ Reduce number of meals eaten in a day]]*Table58[[#This Row],[Severity score222]]</f>
        <v>8</v>
      </c>
      <c r="S162" t="s">
        <v>175</v>
      </c>
      <c r="T162" s="31">
        <v>4</v>
      </c>
      <c r="U162" s="35">
        <f>Table58[[#This Row],[Skip entire days without eating]]*Table58[[#This Row],[Severity score2222]]</f>
        <v>8</v>
      </c>
      <c r="V162" t="s">
        <v>177</v>
      </c>
      <c r="W162" s="31">
        <v>4</v>
      </c>
      <c r="X162" s="35">
        <f>Table58[[#This Row],[Collect any unusual amounts of types of wild foods for this]]*Table58[[#This Row],[Severity score2223]]</f>
        <v>0</v>
      </c>
      <c r="Y162" s="30">
        <f>Table58[[#This Row],[Weighted]]+Table58[[#This Row],[Weighted2]]+Table58[[#This Row],[Weighted22]]+Table58[[#This Row],[Weighted223]]+Table58[[#This Row],[Weighted2233]]+Table58[[#This Row],[Weighted2234]]</f>
        <v>35</v>
      </c>
      <c r="Z162" t="s">
        <v>3649</v>
      </c>
      <c r="AA162">
        <v>2</v>
      </c>
    </row>
    <row r="163" spans="7:27" x14ac:dyDescent="0.25">
      <c r="G163" t="s">
        <v>235</v>
      </c>
      <c r="H163" s="31">
        <v>1</v>
      </c>
      <c r="I163" s="35">
        <f>Table58[[#This Row],[Rely on less preferred and less expensive food]]*Table58[[#This Row],[Severity score]]</f>
        <v>6</v>
      </c>
      <c r="J163" t="s">
        <v>186</v>
      </c>
      <c r="K163" s="31">
        <v>1</v>
      </c>
      <c r="L163" s="35">
        <f>Table58[[#This Row],[ Limit portion size at meals]]*Table58[[#This Row],[Severity score2]]</f>
        <v>3</v>
      </c>
      <c r="M163" t="s">
        <v>187</v>
      </c>
      <c r="N163" s="31">
        <v>2</v>
      </c>
      <c r="O163" s="35">
        <f>Table58[[#This Row],[Restrict consumption by adults in order for small children to]]*Table58[[#This Row],[Severity score22]]</f>
        <v>8</v>
      </c>
      <c r="P163" t="s">
        <v>188</v>
      </c>
      <c r="Q163" s="31">
        <v>2</v>
      </c>
      <c r="R163" s="35">
        <f>Table58[[#This Row],[ Reduce number of meals eaten in a day]]*Table58[[#This Row],[Severity score222]]</f>
        <v>10</v>
      </c>
      <c r="S163" t="s">
        <v>179</v>
      </c>
      <c r="T163" s="31">
        <v>4</v>
      </c>
      <c r="U163" s="35">
        <f>Table58[[#This Row],[Skip entire days without eating]]*Table58[[#This Row],[Severity score2222]]</f>
        <v>4</v>
      </c>
      <c r="V163" t="s">
        <v>177</v>
      </c>
      <c r="W163" s="31">
        <v>4</v>
      </c>
      <c r="X163" s="35">
        <f>Table58[[#This Row],[Collect any unusual amounts of types of wild foods for this]]*Table58[[#This Row],[Severity score2223]]</f>
        <v>0</v>
      </c>
      <c r="Y163" s="30">
        <f>Table58[[#This Row],[Weighted]]+Table58[[#This Row],[Weighted2]]+Table58[[#This Row],[Weighted22]]+Table58[[#This Row],[Weighted223]]+Table58[[#This Row],[Weighted2233]]+Table58[[#This Row],[Weighted2234]]</f>
        <v>31</v>
      </c>
      <c r="Z163" t="s">
        <v>3649</v>
      </c>
      <c r="AA163">
        <v>2</v>
      </c>
    </row>
    <row r="164" spans="7:27" x14ac:dyDescent="0.25">
      <c r="G164" t="s">
        <v>188</v>
      </c>
      <c r="H164" s="31">
        <v>1</v>
      </c>
      <c r="I164" s="35">
        <f>Table58[[#This Row],[Rely on less preferred and less expensive food]]*Table58[[#This Row],[Severity score]]</f>
        <v>5</v>
      </c>
      <c r="J164" t="s">
        <v>175</v>
      </c>
      <c r="K164" s="31">
        <v>1</v>
      </c>
      <c r="L164" s="35">
        <f>Table58[[#This Row],[ Limit portion size at meals]]*Table58[[#This Row],[Severity score2]]</f>
        <v>2</v>
      </c>
      <c r="M164" t="s">
        <v>186</v>
      </c>
      <c r="N164" s="31">
        <v>2</v>
      </c>
      <c r="O164" s="35">
        <f>Table58[[#This Row],[Restrict consumption by adults in order for small children to]]*Table58[[#This Row],[Severity score22]]</f>
        <v>6</v>
      </c>
      <c r="P164" t="s">
        <v>187</v>
      </c>
      <c r="Q164" s="31">
        <v>2</v>
      </c>
      <c r="R164" s="35">
        <f>Table58[[#This Row],[ Reduce number of meals eaten in a day]]*Table58[[#This Row],[Severity score222]]</f>
        <v>8</v>
      </c>
      <c r="S164" t="s">
        <v>179</v>
      </c>
      <c r="T164" s="31">
        <v>4</v>
      </c>
      <c r="U164" s="35">
        <f>Table58[[#This Row],[Skip entire days without eating]]*Table58[[#This Row],[Severity score2222]]</f>
        <v>4</v>
      </c>
      <c r="V164" t="s">
        <v>177</v>
      </c>
      <c r="W164" s="31">
        <v>4</v>
      </c>
      <c r="X164" s="35">
        <f>Table58[[#This Row],[Collect any unusual amounts of types of wild foods for this]]*Table58[[#This Row],[Severity score2223]]</f>
        <v>0</v>
      </c>
      <c r="Y164" s="30">
        <f>Table58[[#This Row],[Weighted]]+Table58[[#This Row],[Weighted2]]+Table58[[#This Row],[Weighted22]]+Table58[[#This Row],[Weighted223]]+Table58[[#This Row],[Weighted2233]]+Table58[[#This Row],[Weighted2234]]</f>
        <v>25</v>
      </c>
      <c r="Z164" t="s">
        <v>3649</v>
      </c>
      <c r="AA164">
        <v>2</v>
      </c>
    </row>
    <row r="165" spans="7:27" x14ac:dyDescent="0.25">
      <c r="G165" t="s">
        <v>235</v>
      </c>
      <c r="H165" s="31">
        <v>1</v>
      </c>
      <c r="I165" s="35">
        <f>Table58[[#This Row],[Rely on less preferred and less expensive food]]*Table58[[#This Row],[Severity score]]</f>
        <v>6</v>
      </c>
      <c r="J165" t="s">
        <v>186</v>
      </c>
      <c r="K165" s="31">
        <v>1</v>
      </c>
      <c r="L165" s="35">
        <f>Table58[[#This Row],[ Limit portion size at meals]]*Table58[[#This Row],[Severity score2]]</f>
        <v>3</v>
      </c>
      <c r="M165" t="s">
        <v>187</v>
      </c>
      <c r="N165" s="31">
        <v>2</v>
      </c>
      <c r="O165" s="35">
        <f>Table58[[#This Row],[Restrict consumption by adults in order for small children to]]*Table58[[#This Row],[Severity score22]]</f>
        <v>8</v>
      </c>
      <c r="P165" t="s">
        <v>188</v>
      </c>
      <c r="Q165" s="31">
        <v>2</v>
      </c>
      <c r="R165" s="35">
        <f>Table58[[#This Row],[ Reduce number of meals eaten in a day]]*Table58[[#This Row],[Severity score222]]</f>
        <v>10</v>
      </c>
      <c r="S165" t="s">
        <v>179</v>
      </c>
      <c r="T165" s="31">
        <v>4</v>
      </c>
      <c r="U165" s="35">
        <f>Table58[[#This Row],[Skip entire days without eating]]*Table58[[#This Row],[Severity score2222]]</f>
        <v>4</v>
      </c>
      <c r="V165" t="s">
        <v>177</v>
      </c>
      <c r="W165" s="31">
        <v>4</v>
      </c>
      <c r="X165" s="35">
        <f>Table58[[#This Row],[Collect any unusual amounts of types of wild foods for this]]*Table58[[#This Row],[Severity score2223]]</f>
        <v>0</v>
      </c>
      <c r="Y165" s="30">
        <f>Table58[[#This Row],[Weighted]]+Table58[[#This Row],[Weighted2]]+Table58[[#This Row],[Weighted22]]+Table58[[#This Row],[Weighted223]]+Table58[[#This Row],[Weighted2233]]+Table58[[#This Row],[Weighted2234]]</f>
        <v>31</v>
      </c>
      <c r="Z165" t="s">
        <v>3649</v>
      </c>
      <c r="AA165">
        <v>2</v>
      </c>
    </row>
    <row r="166" spans="7:27" x14ac:dyDescent="0.25">
      <c r="G166" t="s">
        <v>235</v>
      </c>
      <c r="H166" s="31">
        <v>1</v>
      </c>
      <c r="I166" s="35">
        <f>Table58[[#This Row],[Rely on less preferred and less expensive food]]*Table58[[#This Row],[Severity score]]</f>
        <v>6</v>
      </c>
      <c r="J166" t="s">
        <v>187</v>
      </c>
      <c r="K166" s="31">
        <v>1</v>
      </c>
      <c r="L166" s="35">
        <f>Table58[[#This Row],[ Limit portion size at meals]]*Table58[[#This Row],[Severity score2]]</f>
        <v>4</v>
      </c>
      <c r="M166" t="s">
        <v>186</v>
      </c>
      <c r="N166" s="31">
        <v>2</v>
      </c>
      <c r="O166" s="35">
        <f>Table58[[#This Row],[Restrict consumption by adults in order for small children to]]*Table58[[#This Row],[Severity score22]]</f>
        <v>6</v>
      </c>
      <c r="P166" t="s">
        <v>188</v>
      </c>
      <c r="Q166" s="31">
        <v>2</v>
      </c>
      <c r="R166" s="35">
        <f>Table58[[#This Row],[ Reduce number of meals eaten in a day]]*Table58[[#This Row],[Severity score222]]</f>
        <v>10</v>
      </c>
      <c r="S166" t="s">
        <v>179</v>
      </c>
      <c r="T166" s="31">
        <v>4</v>
      </c>
      <c r="U166" s="35">
        <f>Table58[[#This Row],[Skip entire days without eating]]*Table58[[#This Row],[Severity score2222]]</f>
        <v>4</v>
      </c>
      <c r="V166" t="s">
        <v>177</v>
      </c>
      <c r="W166" s="31">
        <v>4</v>
      </c>
      <c r="X166" s="35">
        <f>Table58[[#This Row],[Collect any unusual amounts of types of wild foods for this]]*Table58[[#This Row],[Severity score2223]]</f>
        <v>0</v>
      </c>
      <c r="Y166" s="30">
        <f>Table58[[#This Row],[Weighted]]+Table58[[#This Row],[Weighted2]]+Table58[[#This Row],[Weighted22]]+Table58[[#This Row],[Weighted223]]+Table58[[#This Row],[Weighted2233]]+Table58[[#This Row],[Weighted2234]]</f>
        <v>30</v>
      </c>
      <c r="Z166" t="s">
        <v>3649</v>
      </c>
      <c r="AA166">
        <v>2</v>
      </c>
    </row>
    <row r="167" spans="7:27" x14ac:dyDescent="0.25">
      <c r="G167" t="s">
        <v>235</v>
      </c>
      <c r="H167" s="31">
        <v>1</v>
      </c>
      <c r="I167" s="35">
        <f>Table58[[#This Row],[Rely on less preferred and less expensive food]]*Table58[[#This Row],[Severity score]]</f>
        <v>6</v>
      </c>
      <c r="J167" t="s">
        <v>188</v>
      </c>
      <c r="K167" s="31">
        <v>1</v>
      </c>
      <c r="L167" s="35">
        <f>Table58[[#This Row],[ Limit portion size at meals]]*Table58[[#This Row],[Severity score2]]</f>
        <v>5</v>
      </c>
      <c r="M167" t="s">
        <v>187</v>
      </c>
      <c r="N167" s="31">
        <v>2</v>
      </c>
      <c r="O167" s="35">
        <f>Table58[[#This Row],[Restrict consumption by adults in order for small children to]]*Table58[[#This Row],[Severity score22]]</f>
        <v>8</v>
      </c>
      <c r="P167" t="s">
        <v>186</v>
      </c>
      <c r="Q167" s="31">
        <v>2</v>
      </c>
      <c r="R167" s="35">
        <f>Table58[[#This Row],[ Reduce number of meals eaten in a day]]*Table58[[#This Row],[Severity score222]]</f>
        <v>6</v>
      </c>
      <c r="S167" t="s">
        <v>179</v>
      </c>
      <c r="T167" s="31">
        <v>4</v>
      </c>
      <c r="U167" s="35">
        <f>Table58[[#This Row],[Skip entire days without eating]]*Table58[[#This Row],[Severity score2222]]</f>
        <v>4</v>
      </c>
      <c r="V167" t="s">
        <v>177</v>
      </c>
      <c r="W167" s="31">
        <v>4</v>
      </c>
      <c r="X167" s="35">
        <f>Table58[[#This Row],[Collect any unusual amounts of types of wild foods for this]]*Table58[[#This Row],[Severity score2223]]</f>
        <v>0</v>
      </c>
      <c r="Y167" s="30">
        <f>Table58[[#This Row],[Weighted]]+Table58[[#This Row],[Weighted2]]+Table58[[#This Row],[Weighted22]]+Table58[[#This Row],[Weighted223]]+Table58[[#This Row],[Weighted2233]]+Table58[[#This Row],[Weighted2234]]</f>
        <v>29</v>
      </c>
      <c r="Z167" t="s">
        <v>3649</v>
      </c>
      <c r="AA167">
        <v>2</v>
      </c>
    </row>
    <row r="168" spans="7:27" x14ac:dyDescent="0.25">
      <c r="G168" t="s">
        <v>188</v>
      </c>
      <c r="H168" s="31">
        <v>1</v>
      </c>
      <c r="I168" s="35">
        <f>Table58[[#This Row],[Rely on less preferred and less expensive food]]*Table58[[#This Row],[Severity score]]</f>
        <v>5</v>
      </c>
      <c r="J168" t="s">
        <v>175</v>
      </c>
      <c r="K168" s="31">
        <v>1</v>
      </c>
      <c r="L168" s="35">
        <f>Table58[[#This Row],[ Limit portion size at meals]]*Table58[[#This Row],[Severity score2]]</f>
        <v>2</v>
      </c>
      <c r="M168" t="s">
        <v>186</v>
      </c>
      <c r="N168" s="31">
        <v>2</v>
      </c>
      <c r="O168" s="35">
        <f>Table58[[#This Row],[Restrict consumption by adults in order for small children to]]*Table58[[#This Row],[Severity score22]]</f>
        <v>6</v>
      </c>
      <c r="P168" t="s">
        <v>187</v>
      </c>
      <c r="Q168" s="31">
        <v>2</v>
      </c>
      <c r="R168" s="35">
        <f>Table58[[#This Row],[ Reduce number of meals eaten in a day]]*Table58[[#This Row],[Severity score222]]</f>
        <v>8</v>
      </c>
      <c r="S168" t="s">
        <v>179</v>
      </c>
      <c r="T168" s="31">
        <v>4</v>
      </c>
      <c r="U168" s="35">
        <f>Table58[[#This Row],[Skip entire days without eating]]*Table58[[#This Row],[Severity score2222]]</f>
        <v>4</v>
      </c>
      <c r="V168" t="s">
        <v>177</v>
      </c>
      <c r="W168" s="31">
        <v>4</v>
      </c>
      <c r="X168" s="35">
        <f>Table58[[#This Row],[Collect any unusual amounts of types of wild foods for this]]*Table58[[#This Row],[Severity score2223]]</f>
        <v>0</v>
      </c>
      <c r="Y168" s="30">
        <f>Table58[[#This Row],[Weighted]]+Table58[[#This Row],[Weighted2]]+Table58[[#This Row],[Weighted22]]+Table58[[#This Row],[Weighted223]]+Table58[[#This Row],[Weighted2233]]+Table58[[#This Row],[Weighted2234]]</f>
        <v>25</v>
      </c>
      <c r="Z168" t="s">
        <v>3649</v>
      </c>
      <c r="AA168">
        <v>2</v>
      </c>
    </row>
    <row r="169" spans="7:27" x14ac:dyDescent="0.25">
      <c r="G169" t="s">
        <v>186</v>
      </c>
      <c r="H169" s="31">
        <v>1</v>
      </c>
      <c r="I169" s="35">
        <f>Table58[[#This Row],[Rely on less preferred and less expensive food]]*Table58[[#This Row],[Severity score]]</f>
        <v>3</v>
      </c>
      <c r="J169" t="s">
        <v>188</v>
      </c>
      <c r="K169" s="31">
        <v>1</v>
      </c>
      <c r="L169" s="35">
        <f>Table58[[#This Row],[ Limit portion size at meals]]*Table58[[#This Row],[Severity score2]]</f>
        <v>5</v>
      </c>
      <c r="M169" t="s">
        <v>187</v>
      </c>
      <c r="N169" s="31">
        <v>2</v>
      </c>
      <c r="O169" s="35">
        <f>Table58[[#This Row],[Restrict consumption by adults in order for small children to]]*Table58[[#This Row],[Severity score22]]</f>
        <v>8</v>
      </c>
      <c r="P169" t="s">
        <v>186</v>
      </c>
      <c r="Q169" s="31">
        <v>2</v>
      </c>
      <c r="R169" s="35">
        <f>Table58[[#This Row],[ Reduce number of meals eaten in a day]]*Table58[[#This Row],[Severity score222]]</f>
        <v>6</v>
      </c>
      <c r="S169" t="s">
        <v>179</v>
      </c>
      <c r="T169" s="31">
        <v>4</v>
      </c>
      <c r="U169" s="35">
        <f>Table58[[#This Row],[Skip entire days without eating]]*Table58[[#This Row],[Severity score2222]]</f>
        <v>4</v>
      </c>
      <c r="V169" t="s">
        <v>177</v>
      </c>
      <c r="W169" s="31">
        <v>4</v>
      </c>
      <c r="X169" s="35">
        <f>Table58[[#This Row],[Collect any unusual amounts of types of wild foods for this]]*Table58[[#This Row],[Severity score2223]]</f>
        <v>0</v>
      </c>
      <c r="Y169" s="30">
        <f>Table58[[#This Row],[Weighted]]+Table58[[#This Row],[Weighted2]]+Table58[[#This Row],[Weighted22]]+Table58[[#This Row],[Weighted223]]+Table58[[#This Row],[Weighted2233]]+Table58[[#This Row],[Weighted2234]]</f>
        <v>26</v>
      </c>
      <c r="Z169" t="s">
        <v>3649</v>
      </c>
      <c r="AA169">
        <v>2</v>
      </c>
    </row>
    <row r="170" spans="7:27" x14ac:dyDescent="0.25">
      <c r="G170" t="s">
        <v>187</v>
      </c>
      <c r="H170" s="31">
        <v>1</v>
      </c>
      <c r="I170" s="35">
        <f>Table58[[#This Row],[Rely on less preferred and less expensive food]]*Table58[[#This Row],[Severity score]]</f>
        <v>4</v>
      </c>
      <c r="J170" t="s">
        <v>235</v>
      </c>
      <c r="K170" s="31">
        <v>1</v>
      </c>
      <c r="L170" s="35">
        <f>Table58[[#This Row],[ Limit portion size at meals]]*Table58[[#This Row],[Severity score2]]</f>
        <v>6</v>
      </c>
      <c r="M170" t="s">
        <v>186</v>
      </c>
      <c r="N170" s="31">
        <v>2</v>
      </c>
      <c r="O170" s="35">
        <f>Table58[[#This Row],[Restrict consumption by adults in order for small children to]]*Table58[[#This Row],[Severity score22]]</f>
        <v>6</v>
      </c>
      <c r="P170" t="s">
        <v>188</v>
      </c>
      <c r="Q170" s="31">
        <v>2</v>
      </c>
      <c r="R170" s="35">
        <f>Table58[[#This Row],[ Reduce number of meals eaten in a day]]*Table58[[#This Row],[Severity score222]]</f>
        <v>10</v>
      </c>
      <c r="S170" t="s">
        <v>175</v>
      </c>
      <c r="T170" s="31">
        <v>4</v>
      </c>
      <c r="U170" s="35">
        <f>Table58[[#This Row],[Skip entire days without eating]]*Table58[[#This Row],[Severity score2222]]</f>
        <v>8</v>
      </c>
      <c r="V170" t="s">
        <v>177</v>
      </c>
      <c r="W170" s="31">
        <v>4</v>
      </c>
      <c r="X170" s="35">
        <f>Table58[[#This Row],[Collect any unusual amounts of types of wild foods for this]]*Table58[[#This Row],[Severity score2223]]</f>
        <v>0</v>
      </c>
      <c r="Y170" s="30">
        <f>Table58[[#This Row],[Weighted]]+Table58[[#This Row],[Weighted2]]+Table58[[#This Row],[Weighted22]]+Table58[[#This Row],[Weighted223]]+Table58[[#This Row],[Weighted2233]]+Table58[[#This Row],[Weighted2234]]</f>
        <v>34</v>
      </c>
      <c r="Z170" t="s">
        <v>3649</v>
      </c>
      <c r="AA170">
        <v>2</v>
      </c>
    </row>
    <row r="171" spans="7:27" x14ac:dyDescent="0.25">
      <c r="G171" t="s">
        <v>188</v>
      </c>
      <c r="H171" s="31">
        <v>1</v>
      </c>
      <c r="I171" s="35">
        <f>Table58[[#This Row],[Rely on less preferred and less expensive food]]*Table58[[#This Row],[Severity score]]</f>
        <v>5</v>
      </c>
      <c r="J171" t="s">
        <v>186</v>
      </c>
      <c r="K171" s="31">
        <v>1</v>
      </c>
      <c r="L171" s="35">
        <f>Table58[[#This Row],[ Limit portion size at meals]]*Table58[[#This Row],[Severity score2]]</f>
        <v>3</v>
      </c>
      <c r="M171" t="s">
        <v>175</v>
      </c>
      <c r="N171" s="31">
        <v>2</v>
      </c>
      <c r="O171" s="35">
        <f>Table58[[#This Row],[Restrict consumption by adults in order for small children to]]*Table58[[#This Row],[Severity score22]]</f>
        <v>4</v>
      </c>
      <c r="P171" t="s">
        <v>186</v>
      </c>
      <c r="Q171" s="31">
        <v>2</v>
      </c>
      <c r="R171" s="35">
        <f>Table58[[#This Row],[ Reduce number of meals eaten in a day]]*Table58[[#This Row],[Severity score222]]</f>
        <v>6</v>
      </c>
      <c r="S171" t="s">
        <v>175</v>
      </c>
      <c r="T171" s="31">
        <v>4</v>
      </c>
      <c r="U171" s="35">
        <f>Table58[[#This Row],[Skip entire days without eating]]*Table58[[#This Row],[Severity score2222]]</f>
        <v>8</v>
      </c>
      <c r="V171" t="s">
        <v>177</v>
      </c>
      <c r="W171" s="31">
        <v>4</v>
      </c>
      <c r="X171" s="35">
        <f>Table58[[#This Row],[Collect any unusual amounts of types of wild foods for this]]*Table58[[#This Row],[Severity score2223]]</f>
        <v>0</v>
      </c>
      <c r="Y171" s="30">
        <f>Table58[[#This Row],[Weighted]]+Table58[[#This Row],[Weighted2]]+Table58[[#This Row],[Weighted22]]+Table58[[#This Row],[Weighted223]]+Table58[[#This Row],[Weighted2233]]+Table58[[#This Row],[Weighted2234]]</f>
        <v>26</v>
      </c>
      <c r="Z171" t="s">
        <v>3649</v>
      </c>
      <c r="AA171">
        <v>2</v>
      </c>
    </row>
    <row r="172" spans="7:27" x14ac:dyDescent="0.25">
      <c r="G172" t="s">
        <v>235</v>
      </c>
      <c r="H172" s="31">
        <v>1</v>
      </c>
      <c r="I172" s="35">
        <f>Table58[[#This Row],[Rely on less preferred and less expensive food]]*Table58[[#This Row],[Severity score]]</f>
        <v>6</v>
      </c>
      <c r="J172" t="s">
        <v>187</v>
      </c>
      <c r="K172" s="31">
        <v>1</v>
      </c>
      <c r="L172" s="35">
        <f>Table58[[#This Row],[ Limit portion size at meals]]*Table58[[#This Row],[Severity score2]]</f>
        <v>4</v>
      </c>
      <c r="M172" t="s">
        <v>188</v>
      </c>
      <c r="N172" s="31">
        <v>2</v>
      </c>
      <c r="O172" s="35">
        <f>Table58[[#This Row],[Restrict consumption by adults in order for small children to]]*Table58[[#This Row],[Severity score22]]</f>
        <v>10</v>
      </c>
      <c r="P172" t="s">
        <v>186</v>
      </c>
      <c r="Q172" s="31">
        <v>2</v>
      </c>
      <c r="R172" s="35">
        <f>Table58[[#This Row],[ Reduce number of meals eaten in a day]]*Table58[[#This Row],[Severity score222]]</f>
        <v>6</v>
      </c>
      <c r="S172" t="s">
        <v>186</v>
      </c>
      <c r="T172" s="31">
        <v>4</v>
      </c>
      <c r="U172" s="35">
        <f>Table58[[#This Row],[Skip entire days without eating]]*Table58[[#This Row],[Severity score2222]]</f>
        <v>12</v>
      </c>
      <c r="V172" t="s">
        <v>177</v>
      </c>
      <c r="W172" s="31">
        <v>4</v>
      </c>
      <c r="X172" s="35">
        <f>Table58[[#This Row],[Collect any unusual amounts of types of wild foods for this]]*Table58[[#This Row],[Severity score2223]]</f>
        <v>0</v>
      </c>
      <c r="Y172" s="30">
        <f>Table58[[#This Row],[Weighted]]+Table58[[#This Row],[Weighted2]]+Table58[[#This Row],[Weighted22]]+Table58[[#This Row],[Weighted223]]+Table58[[#This Row],[Weighted2233]]+Table58[[#This Row],[Weighted2234]]</f>
        <v>38</v>
      </c>
      <c r="Z172" t="s">
        <v>3649</v>
      </c>
      <c r="AA172">
        <v>2</v>
      </c>
    </row>
    <row r="173" spans="7:27" x14ac:dyDescent="0.25">
      <c r="G173" t="s">
        <v>187</v>
      </c>
      <c r="H173" s="31">
        <v>1</v>
      </c>
      <c r="I173" s="35">
        <f>Table58[[#This Row],[Rely on less preferred and less expensive food]]*Table58[[#This Row],[Severity score]]</f>
        <v>4</v>
      </c>
      <c r="J173" t="s">
        <v>235</v>
      </c>
      <c r="K173" s="31">
        <v>1</v>
      </c>
      <c r="L173" s="35">
        <f>Table58[[#This Row],[ Limit portion size at meals]]*Table58[[#This Row],[Severity score2]]</f>
        <v>6</v>
      </c>
      <c r="M173" t="s">
        <v>186</v>
      </c>
      <c r="N173" s="31">
        <v>2</v>
      </c>
      <c r="O173" s="35">
        <f>Table58[[#This Row],[Restrict consumption by adults in order for small children to]]*Table58[[#This Row],[Severity score22]]</f>
        <v>6</v>
      </c>
      <c r="P173" t="s">
        <v>188</v>
      </c>
      <c r="Q173" s="31">
        <v>2</v>
      </c>
      <c r="R173" s="35">
        <f>Table58[[#This Row],[ Reduce number of meals eaten in a day]]*Table58[[#This Row],[Severity score222]]</f>
        <v>10</v>
      </c>
      <c r="S173" t="s">
        <v>186</v>
      </c>
      <c r="T173" s="31">
        <v>4</v>
      </c>
      <c r="U173" s="35">
        <f>Table58[[#This Row],[Skip entire days without eating]]*Table58[[#This Row],[Severity score2222]]</f>
        <v>12</v>
      </c>
      <c r="V173" t="s">
        <v>177</v>
      </c>
      <c r="W173" s="31">
        <v>4</v>
      </c>
      <c r="X173" s="35">
        <f>Table58[[#This Row],[Collect any unusual amounts of types of wild foods for this]]*Table58[[#This Row],[Severity score2223]]</f>
        <v>0</v>
      </c>
      <c r="Y173" s="30">
        <f>Table58[[#This Row],[Weighted]]+Table58[[#This Row],[Weighted2]]+Table58[[#This Row],[Weighted22]]+Table58[[#This Row],[Weighted223]]+Table58[[#This Row],[Weighted2233]]+Table58[[#This Row],[Weighted2234]]</f>
        <v>38</v>
      </c>
      <c r="Z173" t="s">
        <v>3649</v>
      </c>
      <c r="AA173">
        <v>2</v>
      </c>
    </row>
    <row r="174" spans="7:27" x14ac:dyDescent="0.25">
      <c r="G174" t="s">
        <v>179</v>
      </c>
      <c r="H174" s="31">
        <v>1</v>
      </c>
      <c r="I174" s="35">
        <f>Table58[[#This Row],[Rely on less preferred and less expensive food]]*Table58[[#This Row],[Severity score]]</f>
        <v>1</v>
      </c>
      <c r="J174" t="s">
        <v>179</v>
      </c>
      <c r="K174" s="31">
        <v>1</v>
      </c>
      <c r="L174" s="35">
        <f>Table58[[#This Row],[ Limit portion size at meals]]*Table58[[#This Row],[Severity score2]]</f>
        <v>1</v>
      </c>
      <c r="M174" t="s">
        <v>179</v>
      </c>
      <c r="N174" s="31">
        <v>2</v>
      </c>
      <c r="O174" s="35">
        <f>Table58[[#This Row],[Restrict consumption by adults in order for small children to]]*Table58[[#This Row],[Severity score22]]</f>
        <v>2</v>
      </c>
      <c r="P174" t="s">
        <v>175</v>
      </c>
      <c r="Q174" s="31">
        <v>2</v>
      </c>
      <c r="R174" s="35">
        <f>Table58[[#This Row],[ Reduce number of meals eaten in a day]]*Table58[[#This Row],[Severity score222]]</f>
        <v>4</v>
      </c>
      <c r="S174" t="s">
        <v>179</v>
      </c>
      <c r="T174" s="31">
        <v>4</v>
      </c>
      <c r="U174" s="35">
        <f>Table58[[#This Row],[Skip entire days without eating]]*Table58[[#This Row],[Severity score2222]]</f>
        <v>4</v>
      </c>
      <c r="V174" t="s">
        <v>175</v>
      </c>
      <c r="W174" s="31">
        <v>4</v>
      </c>
      <c r="X174" s="35">
        <f>Table58[[#This Row],[Collect any unusual amounts of types of wild foods for this]]*Table58[[#This Row],[Severity score2223]]</f>
        <v>8</v>
      </c>
      <c r="Y174" s="30">
        <f>Table58[[#This Row],[Weighted]]+Table58[[#This Row],[Weighted2]]+Table58[[#This Row],[Weighted22]]+Table58[[#This Row],[Weighted223]]+Table58[[#This Row],[Weighted2233]]+Table58[[#This Row],[Weighted2234]]</f>
        <v>20</v>
      </c>
      <c r="Z174" t="s">
        <v>3649</v>
      </c>
      <c r="AA174">
        <v>2</v>
      </c>
    </row>
    <row r="175" spans="7:27" x14ac:dyDescent="0.25">
      <c r="G175" t="s">
        <v>179</v>
      </c>
      <c r="H175" s="31">
        <v>1</v>
      </c>
      <c r="I175" s="35">
        <f>Table58[[#This Row],[Rely on less preferred and less expensive food]]*Table58[[#This Row],[Severity score]]</f>
        <v>1</v>
      </c>
      <c r="J175" t="s">
        <v>177</v>
      </c>
      <c r="K175" s="31">
        <v>1</v>
      </c>
      <c r="L175" s="35">
        <f>Table58[[#This Row],[ Limit portion size at meals]]*Table58[[#This Row],[Severity score2]]</f>
        <v>0</v>
      </c>
      <c r="M175" t="s">
        <v>177</v>
      </c>
      <c r="N175" s="31">
        <v>2</v>
      </c>
      <c r="O175" s="35">
        <f>Table58[[#This Row],[Restrict consumption by adults in order for small children to]]*Table58[[#This Row],[Severity score22]]</f>
        <v>0</v>
      </c>
      <c r="P175" t="s">
        <v>177</v>
      </c>
      <c r="Q175" s="31">
        <v>2</v>
      </c>
      <c r="R175" s="35">
        <f>Table58[[#This Row],[ Reduce number of meals eaten in a day]]*Table58[[#This Row],[Severity score222]]</f>
        <v>0</v>
      </c>
      <c r="S175" t="s">
        <v>177</v>
      </c>
      <c r="T175" s="31">
        <v>4</v>
      </c>
      <c r="U175" s="35">
        <f>Table58[[#This Row],[Skip entire days without eating]]*Table58[[#This Row],[Severity score2222]]</f>
        <v>0</v>
      </c>
      <c r="V175" t="s">
        <v>177</v>
      </c>
      <c r="W175" s="31">
        <v>4</v>
      </c>
      <c r="X175" s="35">
        <f>Table58[[#This Row],[Collect any unusual amounts of types of wild foods for this]]*Table58[[#This Row],[Severity score2223]]</f>
        <v>0</v>
      </c>
      <c r="Y175" s="30">
        <f>Table58[[#This Row],[Weighted]]+Table58[[#This Row],[Weighted2]]+Table58[[#This Row],[Weighted22]]+Table58[[#This Row],[Weighted223]]+Table58[[#This Row],[Weighted2233]]+Table58[[#This Row],[Weighted2234]]</f>
        <v>1</v>
      </c>
      <c r="Z175" t="s">
        <v>3651</v>
      </c>
      <c r="AA175">
        <v>1</v>
      </c>
    </row>
    <row r="176" spans="7:27" x14ac:dyDescent="0.25">
      <c r="G176" t="s">
        <v>179</v>
      </c>
      <c r="H176" s="31">
        <v>1</v>
      </c>
      <c r="I176" s="35">
        <f>Table58[[#This Row],[Rely on less preferred and less expensive food]]*Table58[[#This Row],[Severity score]]</f>
        <v>1</v>
      </c>
      <c r="J176" t="s">
        <v>177</v>
      </c>
      <c r="K176" s="31">
        <v>1</v>
      </c>
      <c r="L176" s="35">
        <f>Table58[[#This Row],[ Limit portion size at meals]]*Table58[[#This Row],[Severity score2]]</f>
        <v>0</v>
      </c>
      <c r="M176" t="s">
        <v>177</v>
      </c>
      <c r="N176" s="31">
        <v>2</v>
      </c>
      <c r="O176" s="35">
        <f>Table58[[#This Row],[Restrict consumption by adults in order for small children to]]*Table58[[#This Row],[Severity score22]]</f>
        <v>0</v>
      </c>
      <c r="P176" t="s">
        <v>177</v>
      </c>
      <c r="Q176" s="31">
        <v>2</v>
      </c>
      <c r="R176" s="35">
        <f>Table58[[#This Row],[ Reduce number of meals eaten in a day]]*Table58[[#This Row],[Severity score222]]</f>
        <v>0</v>
      </c>
      <c r="S176" t="s">
        <v>177</v>
      </c>
      <c r="T176" s="31">
        <v>4</v>
      </c>
      <c r="U176" s="35">
        <f>Table58[[#This Row],[Skip entire days without eating]]*Table58[[#This Row],[Severity score2222]]</f>
        <v>0</v>
      </c>
      <c r="V176" t="s">
        <v>177</v>
      </c>
      <c r="W176" s="31">
        <v>4</v>
      </c>
      <c r="X176" s="35">
        <f>Table58[[#This Row],[Collect any unusual amounts of types of wild foods for this]]*Table58[[#This Row],[Severity score2223]]</f>
        <v>0</v>
      </c>
      <c r="Y176" s="30">
        <f>Table58[[#This Row],[Weighted]]+Table58[[#This Row],[Weighted2]]+Table58[[#This Row],[Weighted22]]+Table58[[#This Row],[Weighted223]]+Table58[[#This Row],[Weighted2233]]+Table58[[#This Row],[Weighted2234]]</f>
        <v>1</v>
      </c>
      <c r="Z176" t="s">
        <v>3651</v>
      </c>
      <c r="AA176">
        <v>1</v>
      </c>
    </row>
    <row r="177" spans="7:27" x14ac:dyDescent="0.25">
      <c r="G177" t="s">
        <v>179</v>
      </c>
      <c r="H177" s="31">
        <v>1</v>
      </c>
      <c r="I177" s="35">
        <f>Table58[[#This Row],[Rely on less preferred and less expensive food]]*Table58[[#This Row],[Severity score]]</f>
        <v>1</v>
      </c>
      <c r="J177" t="s">
        <v>179</v>
      </c>
      <c r="K177" s="31">
        <v>1</v>
      </c>
      <c r="L177" s="35">
        <f>Table58[[#This Row],[ Limit portion size at meals]]*Table58[[#This Row],[Severity score2]]</f>
        <v>1</v>
      </c>
      <c r="M177" t="s">
        <v>179</v>
      </c>
      <c r="N177" s="31">
        <v>2</v>
      </c>
      <c r="O177" s="35">
        <f>Table58[[#This Row],[Restrict consumption by adults in order for small children to]]*Table58[[#This Row],[Severity score22]]</f>
        <v>2</v>
      </c>
      <c r="P177" t="s">
        <v>177</v>
      </c>
      <c r="Q177" s="31">
        <v>2</v>
      </c>
      <c r="R177" s="35">
        <f>Table58[[#This Row],[ Reduce number of meals eaten in a day]]*Table58[[#This Row],[Severity score222]]</f>
        <v>0</v>
      </c>
      <c r="S177" t="s">
        <v>177</v>
      </c>
      <c r="T177" s="31">
        <v>4</v>
      </c>
      <c r="U177" s="35">
        <f>Table58[[#This Row],[Skip entire days without eating]]*Table58[[#This Row],[Severity score2222]]</f>
        <v>0</v>
      </c>
      <c r="V177" t="s">
        <v>177</v>
      </c>
      <c r="W177" s="31">
        <v>4</v>
      </c>
      <c r="X177" s="35">
        <f>Table58[[#This Row],[Collect any unusual amounts of types of wild foods for this]]*Table58[[#This Row],[Severity score2223]]</f>
        <v>0</v>
      </c>
      <c r="Y177" s="30">
        <f>Table58[[#This Row],[Weighted]]+Table58[[#This Row],[Weighted2]]+Table58[[#This Row],[Weighted22]]+Table58[[#This Row],[Weighted223]]+Table58[[#This Row],[Weighted2233]]+Table58[[#This Row],[Weighted2234]]</f>
        <v>4</v>
      </c>
      <c r="Z177" t="s">
        <v>3651</v>
      </c>
      <c r="AA177">
        <v>1</v>
      </c>
    </row>
    <row r="178" spans="7:27" x14ac:dyDescent="0.25">
      <c r="G178" t="s">
        <v>179</v>
      </c>
      <c r="H178" s="31">
        <v>1</v>
      </c>
      <c r="I178" s="35">
        <f>Table58[[#This Row],[Rely on less preferred and less expensive food]]*Table58[[#This Row],[Severity score]]</f>
        <v>1</v>
      </c>
      <c r="J178" t="s">
        <v>179</v>
      </c>
      <c r="K178" s="31">
        <v>1</v>
      </c>
      <c r="L178" s="35">
        <f>Table58[[#This Row],[ Limit portion size at meals]]*Table58[[#This Row],[Severity score2]]</f>
        <v>1</v>
      </c>
      <c r="M178" t="s">
        <v>179</v>
      </c>
      <c r="N178" s="31">
        <v>2</v>
      </c>
      <c r="O178" s="35">
        <f>Table58[[#This Row],[Restrict consumption by adults in order for small children to]]*Table58[[#This Row],[Severity score22]]</f>
        <v>2</v>
      </c>
      <c r="P178" t="s">
        <v>179</v>
      </c>
      <c r="Q178" s="31">
        <v>2</v>
      </c>
      <c r="R178" s="35">
        <f>Table58[[#This Row],[ Reduce number of meals eaten in a day]]*Table58[[#This Row],[Severity score222]]</f>
        <v>2</v>
      </c>
      <c r="S178" t="s">
        <v>177</v>
      </c>
      <c r="T178" s="31">
        <v>4</v>
      </c>
      <c r="U178" s="35">
        <f>Table58[[#This Row],[Skip entire days without eating]]*Table58[[#This Row],[Severity score2222]]</f>
        <v>0</v>
      </c>
      <c r="V178" t="s">
        <v>179</v>
      </c>
      <c r="W178" s="31">
        <v>4</v>
      </c>
      <c r="X178" s="35">
        <f>Table58[[#This Row],[Collect any unusual amounts of types of wild foods for this]]*Table58[[#This Row],[Severity score2223]]</f>
        <v>4</v>
      </c>
      <c r="Y178" s="30">
        <f>Table58[[#This Row],[Weighted]]+Table58[[#This Row],[Weighted2]]+Table58[[#This Row],[Weighted22]]+Table58[[#This Row],[Weighted223]]+Table58[[#This Row],[Weighted2233]]+Table58[[#This Row],[Weighted2234]]</f>
        <v>10</v>
      </c>
      <c r="Z178" t="s">
        <v>3651</v>
      </c>
      <c r="AA178">
        <v>1</v>
      </c>
    </row>
    <row r="179" spans="7:27" x14ac:dyDescent="0.25">
      <c r="G179" t="s">
        <v>179</v>
      </c>
      <c r="H179" s="31">
        <v>1</v>
      </c>
      <c r="I179" s="35">
        <f>Table58[[#This Row],[Rely on less preferred and less expensive food]]*Table58[[#This Row],[Severity score]]</f>
        <v>1</v>
      </c>
      <c r="J179" t="s">
        <v>179</v>
      </c>
      <c r="K179" s="31">
        <v>1</v>
      </c>
      <c r="L179" s="35">
        <f>Table58[[#This Row],[ Limit portion size at meals]]*Table58[[#This Row],[Severity score2]]</f>
        <v>1</v>
      </c>
      <c r="M179" t="s">
        <v>179</v>
      </c>
      <c r="N179" s="31">
        <v>2</v>
      </c>
      <c r="O179" s="35">
        <f>Table58[[#This Row],[Restrict consumption by adults in order for small children to]]*Table58[[#This Row],[Severity score22]]</f>
        <v>2</v>
      </c>
      <c r="P179" t="s">
        <v>179</v>
      </c>
      <c r="Q179" s="31">
        <v>2</v>
      </c>
      <c r="R179" s="35">
        <f>Table58[[#This Row],[ Reduce number of meals eaten in a day]]*Table58[[#This Row],[Severity score222]]</f>
        <v>2</v>
      </c>
      <c r="S179" t="s">
        <v>177</v>
      </c>
      <c r="T179" s="31">
        <v>4</v>
      </c>
      <c r="U179" s="35">
        <f>Table58[[#This Row],[Skip entire days without eating]]*Table58[[#This Row],[Severity score2222]]</f>
        <v>0</v>
      </c>
      <c r="V179" t="s">
        <v>179</v>
      </c>
      <c r="W179" s="31">
        <v>4</v>
      </c>
      <c r="X179" s="35">
        <f>Table58[[#This Row],[Collect any unusual amounts of types of wild foods for this]]*Table58[[#This Row],[Severity score2223]]</f>
        <v>4</v>
      </c>
      <c r="Y179" s="30">
        <f>Table58[[#This Row],[Weighted]]+Table58[[#This Row],[Weighted2]]+Table58[[#This Row],[Weighted22]]+Table58[[#This Row],[Weighted223]]+Table58[[#This Row],[Weighted2233]]+Table58[[#This Row],[Weighted2234]]</f>
        <v>10</v>
      </c>
      <c r="Z179" t="s">
        <v>3651</v>
      </c>
      <c r="AA179">
        <v>1</v>
      </c>
    </row>
    <row r="180" spans="7:27" x14ac:dyDescent="0.25">
      <c r="G180" t="s">
        <v>179</v>
      </c>
      <c r="H180" s="31">
        <v>1</v>
      </c>
      <c r="I180" s="35">
        <f>Table58[[#This Row],[Rely on less preferred and less expensive food]]*Table58[[#This Row],[Severity score]]</f>
        <v>1</v>
      </c>
      <c r="J180" t="s">
        <v>179</v>
      </c>
      <c r="K180" s="31">
        <v>1</v>
      </c>
      <c r="L180" s="35">
        <f>Table58[[#This Row],[ Limit portion size at meals]]*Table58[[#This Row],[Severity score2]]</f>
        <v>1</v>
      </c>
      <c r="M180" t="s">
        <v>179</v>
      </c>
      <c r="N180" s="31">
        <v>2</v>
      </c>
      <c r="O180" s="35">
        <f>Table58[[#This Row],[Restrict consumption by adults in order for small children to]]*Table58[[#This Row],[Severity score22]]</f>
        <v>2</v>
      </c>
      <c r="P180" t="s">
        <v>179</v>
      </c>
      <c r="Q180" s="31">
        <v>2</v>
      </c>
      <c r="R180" s="35">
        <f>Table58[[#This Row],[ Reduce number of meals eaten in a day]]*Table58[[#This Row],[Severity score222]]</f>
        <v>2</v>
      </c>
      <c r="S180" t="s">
        <v>177</v>
      </c>
      <c r="T180" s="31">
        <v>4</v>
      </c>
      <c r="U180" s="35">
        <f>Table58[[#This Row],[Skip entire days without eating]]*Table58[[#This Row],[Severity score2222]]</f>
        <v>0</v>
      </c>
      <c r="V180" t="s">
        <v>179</v>
      </c>
      <c r="W180" s="31">
        <v>4</v>
      </c>
      <c r="X180" s="35">
        <f>Table58[[#This Row],[Collect any unusual amounts of types of wild foods for this]]*Table58[[#This Row],[Severity score2223]]</f>
        <v>4</v>
      </c>
      <c r="Y180" s="30">
        <f>Table58[[#This Row],[Weighted]]+Table58[[#This Row],[Weighted2]]+Table58[[#This Row],[Weighted22]]+Table58[[#This Row],[Weighted223]]+Table58[[#This Row],[Weighted2233]]+Table58[[#This Row],[Weighted2234]]</f>
        <v>10</v>
      </c>
      <c r="Z180" t="s">
        <v>3651</v>
      </c>
      <c r="AA180">
        <v>1</v>
      </c>
    </row>
    <row r="181" spans="7:27" x14ac:dyDescent="0.25">
      <c r="G181" t="s">
        <v>179</v>
      </c>
      <c r="H181" s="31">
        <v>1</v>
      </c>
      <c r="I181" s="35">
        <f>Table58[[#This Row],[Rely on less preferred and less expensive food]]*Table58[[#This Row],[Severity score]]</f>
        <v>1</v>
      </c>
      <c r="J181" t="s">
        <v>179</v>
      </c>
      <c r="K181" s="31">
        <v>1</v>
      </c>
      <c r="L181" s="35">
        <f>Table58[[#This Row],[ Limit portion size at meals]]*Table58[[#This Row],[Severity score2]]</f>
        <v>1</v>
      </c>
      <c r="M181" t="s">
        <v>179</v>
      </c>
      <c r="N181" s="31">
        <v>2</v>
      </c>
      <c r="O181" s="35">
        <f>Table58[[#This Row],[Restrict consumption by adults in order for small children to]]*Table58[[#This Row],[Severity score22]]</f>
        <v>2</v>
      </c>
      <c r="P181" t="s">
        <v>179</v>
      </c>
      <c r="Q181" s="31">
        <v>2</v>
      </c>
      <c r="R181" s="35">
        <f>Table58[[#This Row],[ Reduce number of meals eaten in a day]]*Table58[[#This Row],[Severity score222]]</f>
        <v>2</v>
      </c>
      <c r="S181" t="s">
        <v>177</v>
      </c>
      <c r="T181" s="31">
        <v>4</v>
      </c>
      <c r="U181" s="35">
        <f>Table58[[#This Row],[Skip entire days without eating]]*Table58[[#This Row],[Severity score2222]]</f>
        <v>0</v>
      </c>
      <c r="V181" t="s">
        <v>179</v>
      </c>
      <c r="W181" s="31">
        <v>4</v>
      </c>
      <c r="X181" s="35">
        <f>Table58[[#This Row],[Collect any unusual amounts of types of wild foods for this]]*Table58[[#This Row],[Severity score2223]]</f>
        <v>4</v>
      </c>
      <c r="Y181" s="30">
        <f>Table58[[#This Row],[Weighted]]+Table58[[#This Row],[Weighted2]]+Table58[[#This Row],[Weighted22]]+Table58[[#This Row],[Weighted223]]+Table58[[#This Row],[Weighted2233]]+Table58[[#This Row],[Weighted2234]]</f>
        <v>10</v>
      </c>
      <c r="Z181" t="s">
        <v>3651</v>
      </c>
      <c r="AA181">
        <v>1</v>
      </c>
    </row>
    <row r="182" spans="7:27" x14ac:dyDescent="0.25">
      <c r="G182" t="s">
        <v>179</v>
      </c>
      <c r="H182" s="31">
        <v>1</v>
      </c>
      <c r="I182" s="35">
        <f>Table58[[#This Row],[Rely on less preferred and less expensive food]]*Table58[[#This Row],[Severity score]]</f>
        <v>1</v>
      </c>
      <c r="J182" t="s">
        <v>179</v>
      </c>
      <c r="K182" s="31">
        <v>1</v>
      </c>
      <c r="L182" s="35">
        <f>Table58[[#This Row],[ Limit portion size at meals]]*Table58[[#This Row],[Severity score2]]</f>
        <v>1</v>
      </c>
      <c r="M182" t="s">
        <v>179</v>
      </c>
      <c r="N182" s="31">
        <v>2</v>
      </c>
      <c r="O182" s="35">
        <f>Table58[[#This Row],[Restrict consumption by adults in order for small children to]]*Table58[[#This Row],[Severity score22]]</f>
        <v>2</v>
      </c>
      <c r="P182" t="s">
        <v>179</v>
      </c>
      <c r="Q182" s="31">
        <v>2</v>
      </c>
      <c r="R182" s="35">
        <f>Table58[[#This Row],[ Reduce number of meals eaten in a day]]*Table58[[#This Row],[Severity score222]]</f>
        <v>2</v>
      </c>
      <c r="S182" t="s">
        <v>177</v>
      </c>
      <c r="T182" s="31">
        <v>4</v>
      </c>
      <c r="U182" s="35">
        <f>Table58[[#This Row],[Skip entire days without eating]]*Table58[[#This Row],[Severity score2222]]</f>
        <v>0</v>
      </c>
      <c r="V182" t="s">
        <v>179</v>
      </c>
      <c r="W182" s="31">
        <v>4</v>
      </c>
      <c r="X182" s="35">
        <f>Table58[[#This Row],[Collect any unusual amounts of types of wild foods for this]]*Table58[[#This Row],[Severity score2223]]</f>
        <v>4</v>
      </c>
      <c r="Y182" s="30">
        <f>Table58[[#This Row],[Weighted]]+Table58[[#This Row],[Weighted2]]+Table58[[#This Row],[Weighted22]]+Table58[[#This Row],[Weighted223]]+Table58[[#This Row],[Weighted2233]]+Table58[[#This Row],[Weighted2234]]</f>
        <v>10</v>
      </c>
      <c r="Z182" t="s">
        <v>3651</v>
      </c>
      <c r="AA182">
        <v>1</v>
      </c>
    </row>
    <row r="183" spans="7:27" x14ac:dyDescent="0.25">
      <c r="G183" t="s">
        <v>179</v>
      </c>
      <c r="H183" s="31">
        <v>1</v>
      </c>
      <c r="I183" s="35">
        <f>Table58[[#This Row],[Rely on less preferred and less expensive food]]*Table58[[#This Row],[Severity score]]</f>
        <v>1</v>
      </c>
      <c r="J183" t="s">
        <v>179</v>
      </c>
      <c r="K183" s="31">
        <v>1</v>
      </c>
      <c r="L183" s="35">
        <f>Table58[[#This Row],[ Limit portion size at meals]]*Table58[[#This Row],[Severity score2]]</f>
        <v>1</v>
      </c>
      <c r="M183" t="s">
        <v>179</v>
      </c>
      <c r="N183" s="31">
        <v>2</v>
      </c>
      <c r="O183" s="35">
        <f>Table58[[#This Row],[Restrict consumption by adults in order for small children to]]*Table58[[#This Row],[Severity score22]]</f>
        <v>2</v>
      </c>
      <c r="P183" t="s">
        <v>179</v>
      </c>
      <c r="Q183" s="31">
        <v>2</v>
      </c>
      <c r="R183" s="35">
        <f>Table58[[#This Row],[ Reduce number of meals eaten in a day]]*Table58[[#This Row],[Severity score222]]</f>
        <v>2</v>
      </c>
      <c r="S183" t="s">
        <v>177</v>
      </c>
      <c r="T183" s="31">
        <v>4</v>
      </c>
      <c r="U183" s="35">
        <f>Table58[[#This Row],[Skip entire days without eating]]*Table58[[#This Row],[Severity score2222]]</f>
        <v>0</v>
      </c>
      <c r="V183" t="s">
        <v>179</v>
      </c>
      <c r="W183" s="31">
        <v>4</v>
      </c>
      <c r="X183" s="35">
        <f>Table58[[#This Row],[Collect any unusual amounts of types of wild foods for this]]*Table58[[#This Row],[Severity score2223]]</f>
        <v>4</v>
      </c>
      <c r="Y183" s="30">
        <f>Table58[[#This Row],[Weighted]]+Table58[[#This Row],[Weighted2]]+Table58[[#This Row],[Weighted22]]+Table58[[#This Row],[Weighted223]]+Table58[[#This Row],[Weighted2233]]+Table58[[#This Row],[Weighted2234]]</f>
        <v>10</v>
      </c>
      <c r="Z183" t="s">
        <v>3651</v>
      </c>
      <c r="AA183">
        <v>1</v>
      </c>
    </row>
    <row r="184" spans="7:27" x14ac:dyDescent="0.25">
      <c r="G184" t="s">
        <v>179</v>
      </c>
      <c r="H184" s="31">
        <v>1</v>
      </c>
      <c r="I184" s="35">
        <f>Table58[[#This Row],[Rely on less preferred and less expensive food]]*Table58[[#This Row],[Severity score]]</f>
        <v>1</v>
      </c>
      <c r="J184" t="s">
        <v>179</v>
      </c>
      <c r="K184" s="31">
        <v>1</v>
      </c>
      <c r="L184" s="35">
        <f>Table58[[#This Row],[ Limit portion size at meals]]*Table58[[#This Row],[Severity score2]]</f>
        <v>1</v>
      </c>
      <c r="M184" t="s">
        <v>179</v>
      </c>
      <c r="N184" s="31">
        <v>2</v>
      </c>
      <c r="O184" s="35">
        <f>Table58[[#This Row],[Restrict consumption by adults in order for small children to]]*Table58[[#This Row],[Severity score22]]</f>
        <v>2</v>
      </c>
      <c r="P184" t="s">
        <v>179</v>
      </c>
      <c r="Q184" s="31">
        <v>2</v>
      </c>
      <c r="R184" s="35">
        <f>Table58[[#This Row],[ Reduce number of meals eaten in a day]]*Table58[[#This Row],[Severity score222]]</f>
        <v>2</v>
      </c>
      <c r="S184" t="s">
        <v>177</v>
      </c>
      <c r="T184" s="31">
        <v>4</v>
      </c>
      <c r="U184" s="35">
        <f>Table58[[#This Row],[Skip entire days without eating]]*Table58[[#This Row],[Severity score2222]]</f>
        <v>0</v>
      </c>
      <c r="V184" t="s">
        <v>179</v>
      </c>
      <c r="W184" s="31">
        <v>4</v>
      </c>
      <c r="X184" s="35">
        <f>Table58[[#This Row],[Collect any unusual amounts of types of wild foods for this]]*Table58[[#This Row],[Severity score2223]]</f>
        <v>4</v>
      </c>
      <c r="Y184" s="30">
        <f>Table58[[#This Row],[Weighted]]+Table58[[#This Row],[Weighted2]]+Table58[[#This Row],[Weighted22]]+Table58[[#This Row],[Weighted223]]+Table58[[#This Row],[Weighted2233]]+Table58[[#This Row],[Weighted2234]]</f>
        <v>10</v>
      </c>
      <c r="Z184" t="s">
        <v>3651</v>
      </c>
      <c r="AA184">
        <v>1</v>
      </c>
    </row>
    <row r="185" spans="7:27" x14ac:dyDescent="0.25">
      <c r="G185" t="s">
        <v>179</v>
      </c>
      <c r="H185" s="31">
        <v>1</v>
      </c>
      <c r="I185" s="35">
        <f>Table58[[#This Row],[Rely on less preferred and less expensive food]]*Table58[[#This Row],[Severity score]]</f>
        <v>1</v>
      </c>
      <c r="J185" t="s">
        <v>179</v>
      </c>
      <c r="K185" s="31">
        <v>1</v>
      </c>
      <c r="L185" s="35">
        <f>Table58[[#This Row],[ Limit portion size at meals]]*Table58[[#This Row],[Severity score2]]</f>
        <v>1</v>
      </c>
      <c r="M185" t="s">
        <v>179</v>
      </c>
      <c r="N185" s="31">
        <v>2</v>
      </c>
      <c r="O185" s="35">
        <f>Table58[[#This Row],[Restrict consumption by adults in order for small children to]]*Table58[[#This Row],[Severity score22]]</f>
        <v>2</v>
      </c>
      <c r="P185" t="s">
        <v>179</v>
      </c>
      <c r="Q185" s="31">
        <v>2</v>
      </c>
      <c r="R185" s="35">
        <f>Table58[[#This Row],[ Reduce number of meals eaten in a day]]*Table58[[#This Row],[Severity score222]]</f>
        <v>2</v>
      </c>
      <c r="S185" t="s">
        <v>177</v>
      </c>
      <c r="T185" s="31">
        <v>4</v>
      </c>
      <c r="U185" s="35">
        <f>Table58[[#This Row],[Skip entire days without eating]]*Table58[[#This Row],[Severity score2222]]</f>
        <v>0</v>
      </c>
      <c r="V185" t="s">
        <v>179</v>
      </c>
      <c r="W185" s="31">
        <v>4</v>
      </c>
      <c r="X185" s="35">
        <f>Table58[[#This Row],[Collect any unusual amounts of types of wild foods for this]]*Table58[[#This Row],[Severity score2223]]</f>
        <v>4</v>
      </c>
      <c r="Y185" s="30">
        <f>Table58[[#This Row],[Weighted]]+Table58[[#This Row],[Weighted2]]+Table58[[#This Row],[Weighted22]]+Table58[[#This Row],[Weighted223]]+Table58[[#This Row],[Weighted2233]]+Table58[[#This Row],[Weighted2234]]</f>
        <v>10</v>
      </c>
      <c r="Z185" t="s">
        <v>3651</v>
      </c>
      <c r="AA185">
        <v>1</v>
      </c>
    </row>
    <row r="186" spans="7:27" x14ac:dyDescent="0.25">
      <c r="G186" t="s">
        <v>177</v>
      </c>
      <c r="H186" s="31">
        <v>1</v>
      </c>
      <c r="I186" s="35">
        <f>Table58[[#This Row],[Rely on less preferred and less expensive food]]*Table58[[#This Row],[Severity score]]</f>
        <v>0</v>
      </c>
      <c r="J186" t="s">
        <v>179</v>
      </c>
      <c r="K186" s="31">
        <v>1</v>
      </c>
      <c r="L186" s="35">
        <f>Table58[[#This Row],[ Limit portion size at meals]]*Table58[[#This Row],[Severity score2]]</f>
        <v>1</v>
      </c>
      <c r="M186" t="s">
        <v>179</v>
      </c>
      <c r="N186" s="31">
        <v>2</v>
      </c>
      <c r="O186" s="35">
        <f>Table58[[#This Row],[Restrict consumption by adults in order for small children to]]*Table58[[#This Row],[Severity score22]]</f>
        <v>2</v>
      </c>
      <c r="P186" t="s">
        <v>179</v>
      </c>
      <c r="Q186" s="31">
        <v>2</v>
      </c>
      <c r="R186" s="35">
        <f>Table58[[#This Row],[ Reduce number of meals eaten in a day]]*Table58[[#This Row],[Severity score222]]</f>
        <v>2</v>
      </c>
      <c r="S186" t="s">
        <v>177</v>
      </c>
      <c r="T186" s="31">
        <v>4</v>
      </c>
      <c r="U186" s="35">
        <f>Table58[[#This Row],[Skip entire days without eating]]*Table58[[#This Row],[Severity score2222]]</f>
        <v>0</v>
      </c>
      <c r="V186" t="s">
        <v>179</v>
      </c>
      <c r="W186" s="31">
        <v>4</v>
      </c>
      <c r="X186" s="35">
        <f>Table58[[#This Row],[Collect any unusual amounts of types of wild foods for this]]*Table58[[#This Row],[Severity score2223]]</f>
        <v>4</v>
      </c>
      <c r="Y186" s="30">
        <f>Table58[[#This Row],[Weighted]]+Table58[[#This Row],[Weighted2]]+Table58[[#This Row],[Weighted22]]+Table58[[#This Row],[Weighted223]]+Table58[[#This Row],[Weighted2233]]+Table58[[#This Row],[Weighted2234]]</f>
        <v>9</v>
      </c>
      <c r="Z186" t="s">
        <v>3651</v>
      </c>
      <c r="AA186">
        <v>1</v>
      </c>
    </row>
    <row r="187" spans="7:27" x14ac:dyDescent="0.25">
      <c r="G187" t="s">
        <v>179</v>
      </c>
      <c r="H187" s="31">
        <v>1</v>
      </c>
      <c r="I187" s="35">
        <f>Table58[[#This Row],[Rely on less preferred and less expensive food]]*Table58[[#This Row],[Severity score]]</f>
        <v>1</v>
      </c>
      <c r="J187" t="s">
        <v>179</v>
      </c>
      <c r="K187" s="31">
        <v>1</v>
      </c>
      <c r="L187" s="35">
        <f>Table58[[#This Row],[ Limit portion size at meals]]*Table58[[#This Row],[Severity score2]]</f>
        <v>1</v>
      </c>
      <c r="M187" t="s">
        <v>179</v>
      </c>
      <c r="N187" s="31">
        <v>2</v>
      </c>
      <c r="O187" s="35">
        <f>Table58[[#This Row],[Restrict consumption by adults in order for small children to]]*Table58[[#This Row],[Severity score22]]</f>
        <v>2</v>
      </c>
      <c r="P187" t="s">
        <v>179</v>
      </c>
      <c r="Q187" s="31">
        <v>2</v>
      </c>
      <c r="R187" s="35">
        <f>Table58[[#This Row],[ Reduce number of meals eaten in a day]]*Table58[[#This Row],[Severity score222]]</f>
        <v>2</v>
      </c>
      <c r="S187" t="s">
        <v>177</v>
      </c>
      <c r="T187" s="31">
        <v>4</v>
      </c>
      <c r="U187" s="35">
        <f>Table58[[#This Row],[Skip entire days without eating]]*Table58[[#This Row],[Severity score2222]]</f>
        <v>0</v>
      </c>
      <c r="V187" t="s">
        <v>179</v>
      </c>
      <c r="W187" s="31">
        <v>4</v>
      </c>
      <c r="X187" s="35">
        <f>Table58[[#This Row],[Collect any unusual amounts of types of wild foods for this]]*Table58[[#This Row],[Severity score2223]]</f>
        <v>4</v>
      </c>
      <c r="Y187" s="30">
        <f>Table58[[#This Row],[Weighted]]+Table58[[#This Row],[Weighted2]]+Table58[[#This Row],[Weighted22]]+Table58[[#This Row],[Weighted223]]+Table58[[#This Row],[Weighted2233]]+Table58[[#This Row],[Weighted2234]]</f>
        <v>10</v>
      </c>
      <c r="Z187" t="s">
        <v>3651</v>
      </c>
      <c r="AA187">
        <v>1</v>
      </c>
    </row>
    <row r="188" spans="7:27" x14ac:dyDescent="0.25">
      <c r="G188" t="s">
        <v>179</v>
      </c>
      <c r="H188" s="31">
        <v>1</v>
      </c>
      <c r="I188" s="35">
        <f>Table58[[#This Row],[Rely on less preferred and less expensive food]]*Table58[[#This Row],[Severity score]]</f>
        <v>1</v>
      </c>
      <c r="J188" t="s">
        <v>175</v>
      </c>
      <c r="K188" s="31">
        <v>1</v>
      </c>
      <c r="L188" s="35">
        <f>Table58[[#This Row],[ Limit portion size at meals]]*Table58[[#This Row],[Severity score2]]</f>
        <v>2</v>
      </c>
      <c r="M188" t="s">
        <v>179</v>
      </c>
      <c r="N188" s="31">
        <v>2</v>
      </c>
      <c r="O188" s="35">
        <f>Table58[[#This Row],[Restrict consumption by adults in order for small children to]]*Table58[[#This Row],[Severity score22]]</f>
        <v>2</v>
      </c>
      <c r="P188" t="s">
        <v>175</v>
      </c>
      <c r="Q188" s="31">
        <v>2</v>
      </c>
      <c r="R188" s="35">
        <f>Table58[[#This Row],[ Reduce number of meals eaten in a day]]*Table58[[#This Row],[Severity score222]]</f>
        <v>4</v>
      </c>
      <c r="S188" t="s">
        <v>177</v>
      </c>
      <c r="T188" s="31">
        <v>4</v>
      </c>
      <c r="U188" s="35">
        <f>Table58[[#This Row],[Skip entire days without eating]]*Table58[[#This Row],[Severity score2222]]</f>
        <v>0</v>
      </c>
      <c r="V188" t="s">
        <v>177</v>
      </c>
      <c r="W188" s="31">
        <v>4</v>
      </c>
      <c r="X188" s="35">
        <f>Table58[[#This Row],[Collect any unusual amounts of types of wild foods for this]]*Table58[[#This Row],[Severity score2223]]</f>
        <v>0</v>
      </c>
      <c r="Y188" s="30">
        <f>Table58[[#This Row],[Weighted]]+Table58[[#This Row],[Weighted2]]+Table58[[#This Row],[Weighted22]]+Table58[[#This Row],[Weighted223]]+Table58[[#This Row],[Weighted2233]]+Table58[[#This Row],[Weighted2234]]</f>
        <v>9</v>
      </c>
      <c r="Z188" t="s">
        <v>3651</v>
      </c>
      <c r="AA188">
        <v>1</v>
      </c>
    </row>
    <row r="189" spans="7:27" x14ac:dyDescent="0.25">
      <c r="G189" t="s">
        <v>179</v>
      </c>
      <c r="H189" s="31">
        <v>1</v>
      </c>
      <c r="I189" s="35">
        <f>Table58[[#This Row],[Rely on less preferred and less expensive food]]*Table58[[#This Row],[Severity score]]</f>
        <v>1</v>
      </c>
      <c r="J189" t="s">
        <v>179</v>
      </c>
      <c r="K189" s="31">
        <v>1</v>
      </c>
      <c r="L189" s="35">
        <f>Table58[[#This Row],[ Limit portion size at meals]]*Table58[[#This Row],[Severity score2]]</f>
        <v>1</v>
      </c>
      <c r="M189" t="s">
        <v>179</v>
      </c>
      <c r="N189" s="31">
        <v>2</v>
      </c>
      <c r="O189" s="35">
        <f>Table58[[#This Row],[Restrict consumption by adults in order for small children to]]*Table58[[#This Row],[Severity score22]]</f>
        <v>2</v>
      </c>
      <c r="P189" t="s">
        <v>179</v>
      </c>
      <c r="Q189" s="31">
        <v>2</v>
      </c>
      <c r="R189" s="35">
        <f>Table58[[#This Row],[ Reduce number of meals eaten in a day]]*Table58[[#This Row],[Severity score222]]</f>
        <v>2</v>
      </c>
      <c r="S189" t="s">
        <v>179</v>
      </c>
      <c r="T189" s="31">
        <v>4</v>
      </c>
      <c r="U189" s="35">
        <f>Table58[[#This Row],[Skip entire days without eating]]*Table58[[#This Row],[Severity score2222]]</f>
        <v>4</v>
      </c>
      <c r="V189" t="s">
        <v>179</v>
      </c>
      <c r="W189" s="31">
        <v>4</v>
      </c>
      <c r="X189" s="35">
        <f>Table58[[#This Row],[Collect any unusual amounts of types of wild foods for this]]*Table58[[#This Row],[Severity score2223]]</f>
        <v>4</v>
      </c>
      <c r="Y189" s="30">
        <f>Table58[[#This Row],[Weighted]]+Table58[[#This Row],[Weighted2]]+Table58[[#This Row],[Weighted22]]+Table58[[#This Row],[Weighted223]]+Table58[[#This Row],[Weighted2233]]+Table58[[#This Row],[Weighted2234]]</f>
        <v>14</v>
      </c>
      <c r="Z189" t="s">
        <v>3651</v>
      </c>
      <c r="AA189">
        <v>1</v>
      </c>
    </row>
    <row r="190" spans="7:27" x14ac:dyDescent="0.25">
      <c r="G190" t="s">
        <v>179</v>
      </c>
      <c r="H190" s="31">
        <v>1</v>
      </c>
      <c r="I190" s="35">
        <f>Table58[[#This Row],[Rely on less preferred and less expensive food]]*Table58[[#This Row],[Severity score]]</f>
        <v>1</v>
      </c>
      <c r="J190" t="s">
        <v>179</v>
      </c>
      <c r="K190" s="31">
        <v>1</v>
      </c>
      <c r="L190" s="35">
        <f>Table58[[#This Row],[ Limit portion size at meals]]*Table58[[#This Row],[Severity score2]]</f>
        <v>1</v>
      </c>
      <c r="M190" t="s">
        <v>179</v>
      </c>
      <c r="N190" s="31">
        <v>2</v>
      </c>
      <c r="O190" s="35">
        <f>Table58[[#This Row],[Restrict consumption by adults in order for small children to]]*Table58[[#This Row],[Severity score22]]</f>
        <v>2</v>
      </c>
      <c r="P190" t="s">
        <v>179</v>
      </c>
      <c r="Q190" s="31">
        <v>2</v>
      </c>
      <c r="R190" s="35">
        <f>Table58[[#This Row],[ Reduce number of meals eaten in a day]]*Table58[[#This Row],[Severity score222]]</f>
        <v>2</v>
      </c>
      <c r="S190" t="s">
        <v>177</v>
      </c>
      <c r="T190" s="31">
        <v>4</v>
      </c>
      <c r="U190" s="35">
        <f>Table58[[#This Row],[Skip entire days without eating]]*Table58[[#This Row],[Severity score2222]]</f>
        <v>0</v>
      </c>
      <c r="V190" t="s">
        <v>179</v>
      </c>
      <c r="W190" s="31">
        <v>4</v>
      </c>
      <c r="X190" s="35">
        <f>Table58[[#This Row],[Collect any unusual amounts of types of wild foods for this]]*Table58[[#This Row],[Severity score2223]]</f>
        <v>4</v>
      </c>
      <c r="Y190" s="30">
        <f>Table58[[#This Row],[Weighted]]+Table58[[#This Row],[Weighted2]]+Table58[[#This Row],[Weighted22]]+Table58[[#This Row],[Weighted223]]+Table58[[#This Row],[Weighted2233]]+Table58[[#This Row],[Weighted2234]]</f>
        <v>10</v>
      </c>
      <c r="Z190" t="s">
        <v>3651</v>
      </c>
      <c r="AA190">
        <v>1</v>
      </c>
    </row>
    <row r="191" spans="7:27" x14ac:dyDescent="0.25">
      <c r="G191" t="s">
        <v>177</v>
      </c>
      <c r="H191" s="31">
        <v>1</v>
      </c>
      <c r="I191" s="35">
        <f>Table58[[#This Row],[Rely on less preferred and less expensive food]]*Table58[[#This Row],[Severity score]]</f>
        <v>0</v>
      </c>
      <c r="J191" t="s">
        <v>179</v>
      </c>
      <c r="K191" s="31">
        <v>1</v>
      </c>
      <c r="L191" s="35">
        <f>Table58[[#This Row],[ Limit portion size at meals]]*Table58[[#This Row],[Severity score2]]</f>
        <v>1</v>
      </c>
      <c r="M191" t="s">
        <v>179</v>
      </c>
      <c r="N191" s="31">
        <v>2</v>
      </c>
      <c r="O191" s="35">
        <f>Table58[[#This Row],[Restrict consumption by adults in order for small children to]]*Table58[[#This Row],[Severity score22]]</f>
        <v>2</v>
      </c>
      <c r="P191" t="s">
        <v>179</v>
      </c>
      <c r="Q191" s="31">
        <v>2</v>
      </c>
      <c r="R191" s="35">
        <f>Table58[[#This Row],[ Reduce number of meals eaten in a day]]*Table58[[#This Row],[Severity score222]]</f>
        <v>2</v>
      </c>
      <c r="S191" t="s">
        <v>177</v>
      </c>
      <c r="T191" s="31">
        <v>4</v>
      </c>
      <c r="U191" s="35">
        <f>Table58[[#This Row],[Skip entire days without eating]]*Table58[[#This Row],[Severity score2222]]</f>
        <v>0</v>
      </c>
      <c r="V191" t="s">
        <v>179</v>
      </c>
      <c r="W191" s="31">
        <v>4</v>
      </c>
      <c r="X191" s="35">
        <f>Table58[[#This Row],[Collect any unusual amounts of types of wild foods for this]]*Table58[[#This Row],[Severity score2223]]</f>
        <v>4</v>
      </c>
      <c r="Y191" s="30">
        <f>Table58[[#This Row],[Weighted]]+Table58[[#This Row],[Weighted2]]+Table58[[#This Row],[Weighted22]]+Table58[[#This Row],[Weighted223]]+Table58[[#This Row],[Weighted2233]]+Table58[[#This Row],[Weighted2234]]</f>
        <v>9</v>
      </c>
      <c r="Z191" t="s">
        <v>3651</v>
      </c>
      <c r="AA191">
        <v>1</v>
      </c>
    </row>
    <row r="192" spans="7:27" x14ac:dyDescent="0.25">
      <c r="G192" t="s">
        <v>179</v>
      </c>
      <c r="H192" s="31">
        <v>1</v>
      </c>
      <c r="I192" s="35">
        <f>Table58[[#This Row],[Rely on less preferred and less expensive food]]*Table58[[#This Row],[Severity score]]</f>
        <v>1</v>
      </c>
      <c r="J192" t="s">
        <v>177</v>
      </c>
      <c r="K192" s="31">
        <v>1</v>
      </c>
      <c r="L192" s="35">
        <f>Table58[[#This Row],[ Limit portion size at meals]]*Table58[[#This Row],[Severity score2]]</f>
        <v>0</v>
      </c>
      <c r="M192" t="s">
        <v>175</v>
      </c>
      <c r="N192" s="31">
        <v>2</v>
      </c>
      <c r="O192" s="35">
        <f>Table58[[#This Row],[Restrict consumption by adults in order for small children to]]*Table58[[#This Row],[Severity score22]]</f>
        <v>4</v>
      </c>
      <c r="P192" t="s">
        <v>177</v>
      </c>
      <c r="Q192" s="31">
        <v>2</v>
      </c>
      <c r="R192" s="35">
        <f>Table58[[#This Row],[ Reduce number of meals eaten in a day]]*Table58[[#This Row],[Severity score222]]</f>
        <v>0</v>
      </c>
      <c r="S192" t="s">
        <v>177</v>
      </c>
      <c r="T192" s="31">
        <v>4</v>
      </c>
      <c r="U192" s="35">
        <f>Table58[[#This Row],[Skip entire days without eating]]*Table58[[#This Row],[Severity score2222]]</f>
        <v>0</v>
      </c>
      <c r="V192" t="s">
        <v>177</v>
      </c>
      <c r="W192" s="31">
        <v>4</v>
      </c>
      <c r="X192" s="35">
        <f>Table58[[#This Row],[Collect any unusual amounts of types of wild foods for this]]*Table58[[#This Row],[Severity score2223]]</f>
        <v>0</v>
      </c>
      <c r="Y192" s="30">
        <f>Table58[[#This Row],[Weighted]]+Table58[[#This Row],[Weighted2]]+Table58[[#This Row],[Weighted22]]+Table58[[#This Row],[Weighted223]]+Table58[[#This Row],[Weighted2233]]+Table58[[#This Row],[Weighted2234]]</f>
        <v>5</v>
      </c>
      <c r="Z192" t="s">
        <v>3651</v>
      </c>
      <c r="AA192">
        <v>1</v>
      </c>
    </row>
    <row r="193" spans="7:27" x14ac:dyDescent="0.25">
      <c r="G193" t="s">
        <v>179</v>
      </c>
      <c r="H193" s="31">
        <v>1</v>
      </c>
      <c r="I193" s="35">
        <f>Table58[[#This Row],[Rely on less preferred and less expensive food]]*Table58[[#This Row],[Severity score]]</f>
        <v>1</v>
      </c>
      <c r="J193" t="s">
        <v>186</v>
      </c>
      <c r="K193" s="31">
        <v>1</v>
      </c>
      <c r="L193" s="35">
        <f>Table58[[#This Row],[ Limit portion size at meals]]*Table58[[#This Row],[Severity score2]]</f>
        <v>3</v>
      </c>
      <c r="M193" t="s">
        <v>177</v>
      </c>
      <c r="N193" s="31">
        <v>2</v>
      </c>
      <c r="O193" s="35">
        <f>Table58[[#This Row],[Restrict consumption by adults in order for small children to]]*Table58[[#This Row],[Severity score22]]</f>
        <v>0</v>
      </c>
      <c r="P193" t="s">
        <v>177</v>
      </c>
      <c r="Q193" s="31">
        <v>2</v>
      </c>
      <c r="R193" s="35">
        <f>Table58[[#This Row],[ Reduce number of meals eaten in a day]]*Table58[[#This Row],[Severity score222]]</f>
        <v>0</v>
      </c>
      <c r="S193" t="s">
        <v>177</v>
      </c>
      <c r="T193" s="31">
        <v>4</v>
      </c>
      <c r="U193" s="35">
        <f>Table58[[#This Row],[Skip entire days without eating]]*Table58[[#This Row],[Severity score2222]]</f>
        <v>0</v>
      </c>
      <c r="V193" t="s">
        <v>177</v>
      </c>
      <c r="W193" s="31">
        <v>4</v>
      </c>
      <c r="X193" s="35">
        <f>Table58[[#This Row],[Collect any unusual amounts of types of wild foods for this]]*Table58[[#This Row],[Severity score2223]]</f>
        <v>0</v>
      </c>
      <c r="Y193" s="30">
        <f>Table58[[#This Row],[Weighted]]+Table58[[#This Row],[Weighted2]]+Table58[[#This Row],[Weighted22]]+Table58[[#This Row],[Weighted223]]+Table58[[#This Row],[Weighted2233]]+Table58[[#This Row],[Weighted2234]]</f>
        <v>4</v>
      </c>
      <c r="Z193" t="s">
        <v>3651</v>
      </c>
      <c r="AA193">
        <v>1</v>
      </c>
    </row>
    <row r="194" spans="7:27" x14ac:dyDescent="0.25">
      <c r="G194" t="s">
        <v>175</v>
      </c>
      <c r="H194" s="31">
        <v>1</v>
      </c>
      <c r="I194" s="35">
        <f>Table58[[#This Row],[Rely on less preferred and less expensive food]]*Table58[[#This Row],[Severity score]]</f>
        <v>2</v>
      </c>
      <c r="J194" t="s">
        <v>177</v>
      </c>
      <c r="K194" s="31">
        <v>1</v>
      </c>
      <c r="L194" s="35">
        <f>Table58[[#This Row],[ Limit portion size at meals]]*Table58[[#This Row],[Severity score2]]</f>
        <v>0</v>
      </c>
      <c r="M194" t="s">
        <v>177</v>
      </c>
      <c r="N194" s="31">
        <v>2</v>
      </c>
      <c r="O194" s="35">
        <f>Table58[[#This Row],[Restrict consumption by adults in order for small children to]]*Table58[[#This Row],[Severity score22]]</f>
        <v>0</v>
      </c>
      <c r="P194" t="s">
        <v>177</v>
      </c>
      <c r="Q194" s="31">
        <v>2</v>
      </c>
      <c r="R194" s="35">
        <f>Table58[[#This Row],[ Reduce number of meals eaten in a day]]*Table58[[#This Row],[Severity score222]]</f>
        <v>0</v>
      </c>
      <c r="S194" t="s">
        <v>177</v>
      </c>
      <c r="T194" s="31">
        <v>4</v>
      </c>
      <c r="U194" s="35">
        <f>Table58[[#This Row],[Skip entire days without eating]]*Table58[[#This Row],[Severity score2222]]</f>
        <v>0</v>
      </c>
      <c r="V194" t="s">
        <v>177</v>
      </c>
      <c r="W194" s="31">
        <v>4</v>
      </c>
      <c r="X194" s="35">
        <f>Table58[[#This Row],[Collect any unusual amounts of types of wild foods for this]]*Table58[[#This Row],[Severity score2223]]</f>
        <v>0</v>
      </c>
      <c r="Y194" s="30">
        <f>Table58[[#This Row],[Weighted]]+Table58[[#This Row],[Weighted2]]+Table58[[#This Row],[Weighted22]]+Table58[[#This Row],[Weighted223]]+Table58[[#This Row],[Weighted2233]]+Table58[[#This Row],[Weighted2234]]</f>
        <v>2</v>
      </c>
      <c r="Z194" t="s">
        <v>3651</v>
      </c>
      <c r="AA194">
        <v>1</v>
      </c>
    </row>
    <row r="195" spans="7:27" x14ac:dyDescent="0.25">
      <c r="G195" t="s">
        <v>179</v>
      </c>
      <c r="H195" s="31">
        <v>1</v>
      </c>
      <c r="I195" s="35">
        <f>Table58[[#This Row],[Rely on less preferred and less expensive food]]*Table58[[#This Row],[Severity score]]</f>
        <v>1</v>
      </c>
      <c r="J195" t="s">
        <v>179</v>
      </c>
      <c r="K195" s="31">
        <v>1</v>
      </c>
      <c r="L195" s="35">
        <f>Table58[[#This Row],[ Limit portion size at meals]]*Table58[[#This Row],[Severity score2]]</f>
        <v>1</v>
      </c>
      <c r="M195" t="s">
        <v>177</v>
      </c>
      <c r="N195" s="31">
        <v>2</v>
      </c>
      <c r="O195" s="35">
        <f>Table58[[#This Row],[Restrict consumption by adults in order for small children to]]*Table58[[#This Row],[Severity score22]]</f>
        <v>0</v>
      </c>
      <c r="P195" t="s">
        <v>177</v>
      </c>
      <c r="Q195" s="31">
        <v>2</v>
      </c>
      <c r="R195" s="35">
        <f>Table58[[#This Row],[ Reduce number of meals eaten in a day]]*Table58[[#This Row],[Severity score222]]</f>
        <v>0</v>
      </c>
      <c r="S195" t="s">
        <v>177</v>
      </c>
      <c r="T195" s="31">
        <v>4</v>
      </c>
      <c r="U195" s="35">
        <f>Table58[[#This Row],[Skip entire days without eating]]*Table58[[#This Row],[Severity score2222]]</f>
        <v>0</v>
      </c>
      <c r="V195" t="s">
        <v>177</v>
      </c>
      <c r="W195" s="31">
        <v>4</v>
      </c>
      <c r="X195" s="35">
        <f>Table58[[#This Row],[Collect any unusual amounts of types of wild foods for this]]*Table58[[#This Row],[Severity score2223]]</f>
        <v>0</v>
      </c>
      <c r="Y195" s="30">
        <f>Table58[[#This Row],[Weighted]]+Table58[[#This Row],[Weighted2]]+Table58[[#This Row],[Weighted22]]+Table58[[#This Row],[Weighted223]]+Table58[[#This Row],[Weighted2233]]+Table58[[#This Row],[Weighted2234]]</f>
        <v>2</v>
      </c>
      <c r="Z195" t="s">
        <v>3651</v>
      </c>
      <c r="AA195">
        <v>1</v>
      </c>
    </row>
    <row r="196" spans="7:27" x14ac:dyDescent="0.25">
      <c r="G196" t="s">
        <v>175</v>
      </c>
      <c r="H196" s="31">
        <v>1</v>
      </c>
      <c r="I196" s="35">
        <f>Table58[[#This Row],[Rely on less preferred and less expensive food]]*Table58[[#This Row],[Severity score]]</f>
        <v>2</v>
      </c>
      <c r="J196" t="s">
        <v>177</v>
      </c>
      <c r="K196" s="31">
        <v>1</v>
      </c>
      <c r="L196" s="35">
        <f>Table58[[#This Row],[ Limit portion size at meals]]*Table58[[#This Row],[Severity score2]]</f>
        <v>0</v>
      </c>
      <c r="M196" t="s">
        <v>175</v>
      </c>
      <c r="N196" s="31">
        <v>2</v>
      </c>
      <c r="O196" s="35">
        <f>Table58[[#This Row],[Restrict consumption by adults in order for small children to]]*Table58[[#This Row],[Severity score22]]</f>
        <v>4</v>
      </c>
      <c r="P196" t="s">
        <v>177</v>
      </c>
      <c r="Q196" s="31">
        <v>2</v>
      </c>
      <c r="R196" s="35">
        <f>Table58[[#This Row],[ Reduce number of meals eaten in a day]]*Table58[[#This Row],[Severity score222]]</f>
        <v>0</v>
      </c>
      <c r="S196" t="s">
        <v>177</v>
      </c>
      <c r="T196" s="31">
        <v>4</v>
      </c>
      <c r="U196" s="35">
        <f>Table58[[#This Row],[Skip entire days without eating]]*Table58[[#This Row],[Severity score2222]]</f>
        <v>0</v>
      </c>
      <c r="V196" t="s">
        <v>177</v>
      </c>
      <c r="W196" s="31">
        <v>4</v>
      </c>
      <c r="X196" s="35">
        <f>Table58[[#This Row],[Collect any unusual amounts of types of wild foods for this]]*Table58[[#This Row],[Severity score2223]]</f>
        <v>0</v>
      </c>
      <c r="Y196" s="30">
        <f>Table58[[#This Row],[Weighted]]+Table58[[#This Row],[Weighted2]]+Table58[[#This Row],[Weighted22]]+Table58[[#This Row],[Weighted223]]+Table58[[#This Row],[Weighted2233]]+Table58[[#This Row],[Weighted2234]]</f>
        <v>6</v>
      </c>
      <c r="Z196" t="s">
        <v>3651</v>
      </c>
      <c r="AA196">
        <v>1</v>
      </c>
    </row>
    <row r="197" spans="7:27" x14ac:dyDescent="0.25">
      <c r="G197" t="s">
        <v>177</v>
      </c>
      <c r="H197" s="31">
        <v>1</v>
      </c>
      <c r="I197" s="35">
        <f>Table58[[#This Row],[Rely on less preferred and less expensive food]]*Table58[[#This Row],[Severity score]]</f>
        <v>0</v>
      </c>
      <c r="J197" t="s">
        <v>177</v>
      </c>
      <c r="K197" s="31">
        <v>1</v>
      </c>
      <c r="L197" s="35">
        <f>Table58[[#This Row],[ Limit portion size at meals]]*Table58[[#This Row],[Severity score2]]</f>
        <v>0</v>
      </c>
      <c r="M197" t="s">
        <v>177</v>
      </c>
      <c r="N197" s="31">
        <v>2</v>
      </c>
      <c r="O197" s="35">
        <f>Table58[[#This Row],[Restrict consumption by adults in order for small children to]]*Table58[[#This Row],[Severity score22]]</f>
        <v>0</v>
      </c>
      <c r="P197" t="s">
        <v>177</v>
      </c>
      <c r="Q197" s="31">
        <v>2</v>
      </c>
      <c r="R197" s="35">
        <f>Table58[[#This Row],[ Reduce number of meals eaten in a day]]*Table58[[#This Row],[Severity score222]]</f>
        <v>0</v>
      </c>
      <c r="S197" t="s">
        <v>177</v>
      </c>
      <c r="T197" s="31">
        <v>4</v>
      </c>
      <c r="U197" s="35">
        <f>Table58[[#This Row],[Skip entire days without eating]]*Table58[[#This Row],[Severity score2222]]</f>
        <v>0</v>
      </c>
      <c r="V197" t="s">
        <v>177</v>
      </c>
      <c r="W197" s="31">
        <v>4</v>
      </c>
      <c r="X197" s="35">
        <f>Table58[[#This Row],[Collect any unusual amounts of types of wild foods for this]]*Table58[[#This Row],[Severity score2223]]</f>
        <v>0</v>
      </c>
      <c r="Y197" s="30">
        <f>Table58[[#This Row],[Weighted]]+Table58[[#This Row],[Weighted2]]+Table58[[#This Row],[Weighted22]]+Table58[[#This Row],[Weighted223]]+Table58[[#This Row],[Weighted2233]]+Table58[[#This Row],[Weighted2234]]</f>
        <v>0</v>
      </c>
      <c r="Z197" t="s">
        <v>3651</v>
      </c>
      <c r="AA197">
        <v>1</v>
      </c>
    </row>
    <row r="198" spans="7:27" x14ac:dyDescent="0.25">
      <c r="G198" t="s">
        <v>179</v>
      </c>
      <c r="H198" s="31">
        <v>1</v>
      </c>
      <c r="I198" s="35">
        <f>Table58[[#This Row],[Rely on less preferred and less expensive food]]*Table58[[#This Row],[Severity score]]</f>
        <v>1</v>
      </c>
      <c r="J198" t="s">
        <v>179</v>
      </c>
      <c r="K198" s="31">
        <v>1</v>
      </c>
      <c r="L198" s="35">
        <f>Table58[[#This Row],[ Limit portion size at meals]]*Table58[[#This Row],[Severity score2]]</f>
        <v>1</v>
      </c>
      <c r="M198" t="s">
        <v>175</v>
      </c>
      <c r="N198" s="31">
        <v>2</v>
      </c>
      <c r="O198" s="35">
        <f>Table58[[#This Row],[Restrict consumption by adults in order for small children to]]*Table58[[#This Row],[Severity score22]]</f>
        <v>4</v>
      </c>
      <c r="P198" t="s">
        <v>177</v>
      </c>
      <c r="Q198" s="31">
        <v>2</v>
      </c>
      <c r="R198" s="35">
        <f>Table58[[#This Row],[ Reduce number of meals eaten in a day]]*Table58[[#This Row],[Severity score222]]</f>
        <v>0</v>
      </c>
      <c r="S198" t="s">
        <v>177</v>
      </c>
      <c r="T198" s="31">
        <v>4</v>
      </c>
      <c r="U198" s="35">
        <f>Table58[[#This Row],[Skip entire days without eating]]*Table58[[#This Row],[Severity score2222]]</f>
        <v>0</v>
      </c>
      <c r="V198" t="s">
        <v>177</v>
      </c>
      <c r="W198" s="31">
        <v>4</v>
      </c>
      <c r="X198" s="35">
        <f>Table58[[#This Row],[Collect any unusual amounts of types of wild foods for this]]*Table58[[#This Row],[Severity score2223]]</f>
        <v>0</v>
      </c>
      <c r="Y198" s="30">
        <f>Table58[[#This Row],[Weighted]]+Table58[[#This Row],[Weighted2]]+Table58[[#This Row],[Weighted22]]+Table58[[#This Row],[Weighted223]]+Table58[[#This Row],[Weighted2233]]+Table58[[#This Row],[Weighted2234]]</f>
        <v>6</v>
      </c>
      <c r="Z198" t="s">
        <v>3651</v>
      </c>
      <c r="AA198">
        <v>1</v>
      </c>
    </row>
    <row r="199" spans="7:27" x14ac:dyDescent="0.25">
      <c r="G199" t="s">
        <v>179</v>
      </c>
      <c r="H199" s="31">
        <v>1</v>
      </c>
      <c r="I199" s="35">
        <f>Table58[[#This Row],[Rely on less preferred and less expensive food]]*Table58[[#This Row],[Severity score]]</f>
        <v>1</v>
      </c>
      <c r="J199" t="s">
        <v>188</v>
      </c>
      <c r="K199" s="31">
        <v>1</v>
      </c>
      <c r="L199" s="35">
        <f>Table58[[#This Row],[ Limit portion size at meals]]*Table58[[#This Row],[Severity score2]]</f>
        <v>5</v>
      </c>
      <c r="M199" t="s">
        <v>179</v>
      </c>
      <c r="N199" s="31">
        <v>2</v>
      </c>
      <c r="O199" s="35">
        <f>Table58[[#This Row],[Restrict consumption by adults in order for small children to]]*Table58[[#This Row],[Severity score22]]</f>
        <v>2</v>
      </c>
      <c r="P199" t="s">
        <v>179</v>
      </c>
      <c r="Q199" s="31">
        <v>2</v>
      </c>
      <c r="R199" s="35">
        <f>Table58[[#This Row],[ Reduce number of meals eaten in a day]]*Table58[[#This Row],[Severity score222]]</f>
        <v>2</v>
      </c>
      <c r="S199" t="s">
        <v>177</v>
      </c>
      <c r="T199" s="31">
        <v>4</v>
      </c>
      <c r="U199" s="35">
        <f>Table58[[#This Row],[Skip entire days without eating]]*Table58[[#This Row],[Severity score2222]]</f>
        <v>0</v>
      </c>
      <c r="V199" t="s">
        <v>177</v>
      </c>
      <c r="W199" s="31">
        <v>4</v>
      </c>
      <c r="X199" s="35">
        <f>Table58[[#This Row],[Collect any unusual amounts of types of wild foods for this]]*Table58[[#This Row],[Severity score2223]]</f>
        <v>0</v>
      </c>
      <c r="Y199" s="30">
        <f>Table58[[#This Row],[Weighted]]+Table58[[#This Row],[Weighted2]]+Table58[[#This Row],[Weighted22]]+Table58[[#This Row],[Weighted223]]+Table58[[#This Row],[Weighted2233]]+Table58[[#This Row],[Weighted2234]]</f>
        <v>10</v>
      </c>
      <c r="Z199" t="s">
        <v>3651</v>
      </c>
      <c r="AA199">
        <v>1</v>
      </c>
    </row>
    <row r="200" spans="7:27" x14ac:dyDescent="0.25">
      <c r="G200" t="s">
        <v>179</v>
      </c>
      <c r="H200" s="31">
        <v>1</v>
      </c>
      <c r="I200" s="35">
        <f>Table58[[#This Row],[Rely on less preferred and less expensive food]]*Table58[[#This Row],[Severity score]]</f>
        <v>1</v>
      </c>
      <c r="J200" t="s">
        <v>175</v>
      </c>
      <c r="K200" s="31">
        <v>1</v>
      </c>
      <c r="L200" s="35">
        <f>Table58[[#This Row],[ Limit portion size at meals]]*Table58[[#This Row],[Severity score2]]</f>
        <v>2</v>
      </c>
      <c r="M200" t="s">
        <v>186</v>
      </c>
      <c r="N200" s="31">
        <v>2</v>
      </c>
      <c r="O200" s="35">
        <f>Table58[[#This Row],[Restrict consumption by adults in order for small children to]]*Table58[[#This Row],[Severity score22]]</f>
        <v>6</v>
      </c>
      <c r="P200" t="s">
        <v>175</v>
      </c>
      <c r="Q200" s="31">
        <v>2</v>
      </c>
      <c r="R200" s="35">
        <f>Table58[[#This Row],[ Reduce number of meals eaten in a day]]*Table58[[#This Row],[Severity score222]]</f>
        <v>4</v>
      </c>
      <c r="S200" t="s">
        <v>177</v>
      </c>
      <c r="T200" s="31">
        <v>4</v>
      </c>
      <c r="U200" s="35">
        <f>Table58[[#This Row],[Skip entire days without eating]]*Table58[[#This Row],[Severity score2222]]</f>
        <v>0</v>
      </c>
      <c r="V200" t="s">
        <v>177</v>
      </c>
      <c r="W200" s="31">
        <v>4</v>
      </c>
      <c r="X200" s="35">
        <f>Table58[[#This Row],[Collect any unusual amounts of types of wild foods for this]]*Table58[[#This Row],[Severity score2223]]</f>
        <v>0</v>
      </c>
      <c r="Y200" s="30">
        <f>Table58[[#This Row],[Weighted]]+Table58[[#This Row],[Weighted2]]+Table58[[#This Row],[Weighted22]]+Table58[[#This Row],[Weighted223]]+Table58[[#This Row],[Weighted2233]]+Table58[[#This Row],[Weighted2234]]</f>
        <v>13</v>
      </c>
      <c r="Z200" t="s">
        <v>3651</v>
      </c>
      <c r="AA200">
        <v>1</v>
      </c>
    </row>
    <row r="201" spans="7:27" x14ac:dyDescent="0.25">
      <c r="G201" t="s">
        <v>175</v>
      </c>
      <c r="H201" s="31">
        <v>1</v>
      </c>
      <c r="I201" s="35">
        <f>Table58[[#This Row],[Rely on less preferred and less expensive food]]*Table58[[#This Row],[Severity score]]</f>
        <v>2</v>
      </c>
      <c r="J201" t="s">
        <v>179</v>
      </c>
      <c r="K201" s="31">
        <v>1</v>
      </c>
      <c r="L201" s="35">
        <f>Table58[[#This Row],[ Limit portion size at meals]]*Table58[[#This Row],[Severity score2]]</f>
        <v>1</v>
      </c>
      <c r="M201" t="s">
        <v>175</v>
      </c>
      <c r="N201" s="31">
        <v>2</v>
      </c>
      <c r="O201" s="35">
        <f>Table58[[#This Row],[Restrict consumption by adults in order for small children to]]*Table58[[#This Row],[Severity score22]]</f>
        <v>4</v>
      </c>
      <c r="P201" t="s">
        <v>179</v>
      </c>
      <c r="Q201" s="31">
        <v>2</v>
      </c>
      <c r="R201" s="35">
        <f>Table58[[#This Row],[ Reduce number of meals eaten in a day]]*Table58[[#This Row],[Severity score222]]</f>
        <v>2</v>
      </c>
      <c r="S201" t="s">
        <v>179</v>
      </c>
      <c r="T201" s="31">
        <v>4</v>
      </c>
      <c r="U201" s="35">
        <f>Table58[[#This Row],[Skip entire days without eating]]*Table58[[#This Row],[Severity score2222]]</f>
        <v>4</v>
      </c>
      <c r="V201" t="s">
        <v>179</v>
      </c>
      <c r="W201" s="31">
        <v>4</v>
      </c>
      <c r="X201" s="35">
        <f>Table58[[#This Row],[Collect any unusual amounts of types of wild foods for this]]*Table58[[#This Row],[Severity score2223]]</f>
        <v>4</v>
      </c>
      <c r="Y201" s="30">
        <f>Table58[[#This Row],[Weighted]]+Table58[[#This Row],[Weighted2]]+Table58[[#This Row],[Weighted22]]+Table58[[#This Row],[Weighted223]]+Table58[[#This Row],[Weighted2233]]+Table58[[#This Row],[Weighted2234]]</f>
        <v>17</v>
      </c>
      <c r="Z201" t="s">
        <v>3651</v>
      </c>
      <c r="AA201">
        <v>1</v>
      </c>
    </row>
    <row r="202" spans="7:27" x14ac:dyDescent="0.25">
      <c r="G202" t="s">
        <v>179</v>
      </c>
      <c r="H202" s="31">
        <v>1</v>
      </c>
      <c r="I202" s="35">
        <f>Table58[[#This Row],[Rely on less preferred and less expensive food]]*Table58[[#This Row],[Severity score]]</f>
        <v>1</v>
      </c>
      <c r="J202" t="s">
        <v>179</v>
      </c>
      <c r="K202" s="31">
        <v>1</v>
      </c>
      <c r="L202" s="35">
        <f>Table58[[#This Row],[ Limit portion size at meals]]*Table58[[#This Row],[Severity score2]]</f>
        <v>1</v>
      </c>
      <c r="M202" t="s">
        <v>177</v>
      </c>
      <c r="N202" s="31">
        <v>2</v>
      </c>
      <c r="O202" s="35">
        <f>Table58[[#This Row],[Restrict consumption by adults in order for small children to]]*Table58[[#This Row],[Severity score22]]</f>
        <v>0</v>
      </c>
      <c r="P202" t="s">
        <v>177</v>
      </c>
      <c r="Q202" s="31">
        <v>2</v>
      </c>
      <c r="R202" s="35">
        <f>Table58[[#This Row],[ Reduce number of meals eaten in a day]]*Table58[[#This Row],[Severity score222]]</f>
        <v>0</v>
      </c>
      <c r="S202" t="s">
        <v>179</v>
      </c>
      <c r="T202" s="31">
        <v>4</v>
      </c>
      <c r="U202" s="35">
        <f>Table58[[#This Row],[Skip entire days without eating]]*Table58[[#This Row],[Severity score2222]]</f>
        <v>4</v>
      </c>
      <c r="V202" t="s">
        <v>179</v>
      </c>
      <c r="W202" s="31">
        <v>4</v>
      </c>
      <c r="X202" s="35">
        <f>Table58[[#This Row],[Collect any unusual amounts of types of wild foods for this]]*Table58[[#This Row],[Severity score2223]]</f>
        <v>4</v>
      </c>
      <c r="Y202" s="30">
        <f>Table58[[#This Row],[Weighted]]+Table58[[#This Row],[Weighted2]]+Table58[[#This Row],[Weighted22]]+Table58[[#This Row],[Weighted223]]+Table58[[#This Row],[Weighted2233]]+Table58[[#This Row],[Weighted2234]]</f>
        <v>10</v>
      </c>
      <c r="Z202" t="s">
        <v>3651</v>
      </c>
      <c r="AA202">
        <v>1</v>
      </c>
    </row>
    <row r="203" spans="7:27" x14ac:dyDescent="0.25">
      <c r="G203" t="s">
        <v>175</v>
      </c>
      <c r="H203" s="31">
        <v>1</v>
      </c>
      <c r="I203" s="35">
        <f>Table58[[#This Row],[Rely on less preferred and less expensive food]]*Table58[[#This Row],[Severity score]]</f>
        <v>2</v>
      </c>
      <c r="J203" t="s">
        <v>179</v>
      </c>
      <c r="K203" s="31">
        <v>1</v>
      </c>
      <c r="L203" s="35">
        <f>Table58[[#This Row],[ Limit portion size at meals]]*Table58[[#This Row],[Severity score2]]</f>
        <v>1</v>
      </c>
      <c r="M203" t="s">
        <v>175</v>
      </c>
      <c r="N203" s="31">
        <v>2</v>
      </c>
      <c r="O203" s="35">
        <f>Table58[[#This Row],[Restrict consumption by adults in order for small children to]]*Table58[[#This Row],[Severity score22]]</f>
        <v>4</v>
      </c>
      <c r="P203" t="s">
        <v>177</v>
      </c>
      <c r="Q203" s="31">
        <v>2</v>
      </c>
      <c r="R203" s="35">
        <f>Table58[[#This Row],[ Reduce number of meals eaten in a day]]*Table58[[#This Row],[Severity score222]]</f>
        <v>0</v>
      </c>
      <c r="S203" t="s">
        <v>177</v>
      </c>
      <c r="T203" s="31">
        <v>4</v>
      </c>
      <c r="U203" s="35">
        <f>Table58[[#This Row],[Skip entire days without eating]]*Table58[[#This Row],[Severity score2222]]</f>
        <v>0</v>
      </c>
      <c r="V203" t="s">
        <v>177</v>
      </c>
      <c r="W203" s="31">
        <v>4</v>
      </c>
      <c r="X203" s="35">
        <f>Table58[[#This Row],[Collect any unusual amounts of types of wild foods for this]]*Table58[[#This Row],[Severity score2223]]</f>
        <v>0</v>
      </c>
      <c r="Y203" s="30">
        <f>Table58[[#This Row],[Weighted]]+Table58[[#This Row],[Weighted2]]+Table58[[#This Row],[Weighted22]]+Table58[[#This Row],[Weighted223]]+Table58[[#This Row],[Weighted2233]]+Table58[[#This Row],[Weighted2234]]</f>
        <v>7</v>
      </c>
      <c r="Z203" t="s">
        <v>3651</v>
      </c>
      <c r="AA203">
        <v>1</v>
      </c>
    </row>
    <row r="204" spans="7:27" x14ac:dyDescent="0.25">
      <c r="G204" t="s">
        <v>177</v>
      </c>
      <c r="H204" s="31">
        <v>1</v>
      </c>
      <c r="I204" s="35">
        <f>Table58[[#This Row],[Rely on less preferred and less expensive food]]*Table58[[#This Row],[Severity score]]</f>
        <v>0</v>
      </c>
      <c r="J204" t="s">
        <v>177</v>
      </c>
      <c r="K204" s="31">
        <v>1</v>
      </c>
      <c r="L204" s="35">
        <f>Table58[[#This Row],[ Limit portion size at meals]]*Table58[[#This Row],[Severity score2]]</f>
        <v>0</v>
      </c>
      <c r="M204" t="s">
        <v>177</v>
      </c>
      <c r="N204" s="31">
        <v>2</v>
      </c>
      <c r="O204" s="35">
        <f>Table58[[#This Row],[Restrict consumption by adults in order for small children to]]*Table58[[#This Row],[Severity score22]]</f>
        <v>0</v>
      </c>
      <c r="P204" t="s">
        <v>177</v>
      </c>
      <c r="Q204" s="31">
        <v>2</v>
      </c>
      <c r="R204" s="35">
        <f>Table58[[#This Row],[ Reduce number of meals eaten in a day]]*Table58[[#This Row],[Severity score222]]</f>
        <v>0</v>
      </c>
      <c r="S204" t="s">
        <v>177</v>
      </c>
      <c r="T204" s="31">
        <v>4</v>
      </c>
      <c r="U204" s="35">
        <f>Table58[[#This Row],[Skip entire days without eating]]*Table58[[#This Row],[Severity score2222]]</f>
        <v>0</v>
      </c>
      <c r="V204" t="s">
        <v>177</v>
      </c>
      <c r="W204" s="31">
        <v>4</v>
      </c>
      <c r="X204" s="35">
        <f>Table58[[#This Row],[Collect any unusual amounts of types of wild foods for this]]*Table58[[#This Row],[Severity score2223]]</f>
        <v>0</v>
      </c>
      <c r="Y204" s="30">
        <f>Table58[[#This Row],[Weighted]]+Table58[[#This Row],[Weighted2]]+Table58[[#This Row],[Weighted22]]+Table58[[#This Row],[Weighted223]]+Table58[[#This Row],[Weighted2233]]+Table58[[#This Row],[Weighted2234]]</f>
        <v>0</v>
      </c>
      <c r="Z204" t="s">
        <v>3651</v>
      </c>
      <c r="AA204">
        <v>1</v>
      </c>
    </row>
    <row r="205" spans="7:27" x14ac:dyDescent="0.25">
      <c r="G205" t="s">
        <v>177</v>
      </c>
      <c r="H205" s="31">
        <v>1</v>
      </c>
      <c r="I205" s="35">
        <f>Table58[[#This Row],[Rely on less preferred and less expensive food]]*Table58[[#This Row],[Severity score]]</f>
        <v>0</v>
      </c>
      <c r="J205" t="s">
        <v>177</v>
      </c>
      <c r="K205" s="31">
        <v>1</v>
      </c>
      <c r="L205" s="35">
        <f>Table58[[#This Row],[ Limit portion size at meals]]*Table58[[#This Row],[Severity score2]]</f>
        <v>0</v>
      </c>
      <c r="M205" t="s">
        <v>177</v>
      </c>
      <c r="N205" s="31">
        <v>2</v>
      </c>
      <c r="O205" s="35">
        <f>Table58[[#This Row],[Restrict consumption by adults in order for small children to]]*Table58[[#This Row],[Severity score22]]</f>
        <v>0</v>
      </c>
      <c r="P205" t="s">
        <v>177</v>
      </c>
      <c r="Q205" s="31">
        <v>2</v>
      </c>
      <c r="R205" s="35">
        <f>Table58[[#This Row],[ Reduce number of meals eaten in a day]]*Table58[[#This Row],[Severity score222]]</f>
        <v>0</v>
      </c>
      <c r="S205" t="s">
        <v>177</v>
      </c>
      <c r="T205" s="31">
        <v>4</v>
      </c>
      <c r="U205" s="35">
        <f>Table58[[#This Row],[Skip entire days without eating]]*Table58[[#This Row],[Severity score2222]]</f>
        <v>0</v>
      </c>
      <c r="V205" t="s">
        <v>177</v>
      </c>
      <c r="W205" s="31">
        <v>4</v>
      </c>
      <c r="X205" s="35">
        <f>Table58[[#This Row],[Collect any unusual amounts of types of wild foods for this]]*Table58[[#This Row],[Severity score2223]]</f>
        <v>0</v>
      </c>
      <c r="Y205" s="30">
        <f>Table58[[#This Row],[Weighted]]+Table58[[#This Row],[Weighted2]]+Table58[[#This Row],[Weighted22]]+Table58[[#This Row],[Weighted223]]+Table58[[#This Row],[Weighted2233]]+Table58[[#This Row],[Weighted2234]]</f>
        <v>0</v>
      </c>
      <c r="Z205" t="s">
        <v>3651</v>
      </c>
      <c r="AA205">
        <v>1</v>
      </c>
    </row>
    <row r="206" spans="7:27" x14ac:dyDescent="0.25">
      <c r="G206" t="s">
        <v>179</v>
      </c>
      <c r="H206" s="31">
        <v>1</v>
      </c>
      <c r="I206" s="35">
        <f>Table58[[#This Row],[Rely on less preferred and less expensive food]]*Table58[[#This Row],[Severity score]]</f>
        <v>1</v>
      </c>
      <c r="J206" t="s">
        <v>175</v>
      </c>
      <c r="K206" s="31">
        <v>1</v>
      </c>
      <c r="L206" s="35">
        <f>Table58[[#This Row],[ Limit portion size at meals]]*Table58[[#This Row],[Severity score2]]</f>
        <v>2</v>
      </c>
      <c r="M206" t="s">
        <v>179</v>
      </c>
      <c r="N206" s="31">
        <v>2</v>
      </c>
      <c r="O206" s="35">
        <f>Table58[[#This Row],[Restrict consumption by adults in order for small children to]]*Table58[[#This Row],[Severity score22]]</f>
        <v>2</v>
      </c>
      <c r="P206" t="s">
        <v>175</v>
      </c>
      <c r="Q206" s="31">
        <v>2</v>
      </c>
      <c r="R206" s="35">
        <f>Table58[[#This Row],[ Reduce number of meals eaten in a day]]*Table58[[#This Row],[Severity score222]]</f>
        <v>4</v>
      </c>
      <c r="S206" t="s">
        <v>179</v>
      </c>
      <c r="T206" s="31">
        <v>4</v>
      </c>
      <c r="U206" s="35">
        <f>Table58[[#This Row],[Skip entire days without eating]]*Table58[[#This Row],[Severity score2222]]</f>
        <v>4</v>
      </c>
      <c r="V206" t="s">
        <v>177</v>
      </c>
      <c r="W206" s="31">
        <v>4</v>
      </c>
      <c r="X206" s="35">
        <f>Table58[[#This Row],[Collect any unusual amounts of types of wild foods for this]]*Table58[[#This Row],[Severity score2223]]</f>
        <v>0</v>
      </c>
      <c r="Y206" s="30">
        <f>Table58[[#This Row],[Weighted]]+Table58[[#This Row],[Weighted2]]+Table58[[#This Row],[Weighted22]]+Table58[[#This Row],[Weighted223]]+Table58[[#This Row],[Weighted2233]]+Table58[[#This Row],[Weighted2234]]</f>
        <v>13</v>
      </c>
      <c r="Z206" t="s">
        <v>3651</v>
      </c>
      <c r="AA206">
        <v>1</v>
      </c>
    </row>
    <row r="207" spans="7:27" x14ac:dyDescent="0.25">
      <c r="G207" t="s">
        <v>179</v>
      </c>
      <c r="H207" s="31">
        <v>1</v>
      </c>
      <c r="I207" s="35">
        <f>Table58[[#This Row],[Rely on less preferred and less expensive food]]*Table58[[#This Row],[Severity score]]</f>
        <v>1</v>
      </c>
      <c r="J207" t="s">
        <v>175</v>
      </c>
      <c r="K207" s="31">
        <v>1</v>
      </c>
      <c r="L207" s="35">
        <f>Table58[[#This Row],[ Limit portion size at meals]]*Table58[[#This Row],[Severity score2]]</f>
        <v>2</v>
      </c>
      <c r="M207" t="s">
        <v>175</v>
      </c>
      <c r="N207" s="31">
        <v>2</v>
      </c>
      <c r="O207" s="35">
        <f>Table58[[#This Row],[Restrict consumption by adults in order for small children to]]*Table58[[#This Row],[Severity score22]]</f>
        <v>4</v>
      </c>
      <c r="P207" t="s">
        <v>179</v>
      </c>
      <c r="Q207" s="31">
        <v>2</v>
      </c>
      <c r="R207" s="35">
        <f>Table58[[#This Row],[ Reduce number of meals eaten in a day]]*Table58[[#This Row],[Severity score222]]</f>
        <v>2</v>
      </c>
      <c r="S207" t="s">
        <v>177</v>
      </c>
      <c r="T207" s="31">
        <v>4</v>
      </c>
      <c r="U207" s="35">
        <f>Table58[[#This Row],[Skip entire days without eating]]*Table58[[#This Row],[Severity score2222]]</f>
        <v>0</v>
      </c>
      <c r="V207" t="s">
        <v>177</v>
      </c>
      <c r="W207" s="31">
        <v>4</v>
      </c>
      <c r="X207" s="35">
        <f>Table58[[#This Row],[Collect any unusual amounts of types of wild foods for this]]*Table58[[#This Row],[Severity score2223]]</f>
        <v>0</v>
      </c>
      <c r="Y207" s="30">
        <f>Table58[[#This Row],[Weighted]]+Table58[[#This Row],[Weighted2]]+Table58[[#This Row],[Weighted22]]+Table58[[#This Row],[Weighted223]]+Table58[[#This Row],[Weighted2233]]+Table58[[#This Row],[Weighted2234]]</f>
        <v>9</v>
      </c>
      <c r="Z207" t="s">
        <v>3651</v>
      </c>
      <c r="AA207">
        <v>1</v>
      </c>
    </row>
    <row r="208" spans="7:27" x14ac:dyDescent="0.25">
      <c r="G208" t="s">
        <v>175</v>
      </c>
      <c r="H208" s="31">
        <v>1</v>
      </c>
      <c r="I208" s="35">
        <f>Table58[[#This Row],[Rely on less preferred and less expensive food]]*Table58[[#This Row],[Severity score]]</f>
        <v>2</v>
      </c>
      <c r="J208" t="s">
        <v>186</v>
      </c>
      <c r="K208" s="31">
        <v>1</v>
      </c>
      <c r="L208" s="35">
        <f>Table58[[#This Row],[ Limit portion size at meals]]*Table58[[#This Row],[Severity score2]]</f>
        <v>3</v>
      </c>
      <c r="M208" t="s">
        <v>187</v>
      </c>
      <c r="N208" s="31">
        <v>2</v>
      </c>
      <c r="O208" s="35">
        <f>Table58[[#This Row],[Restrict consumption by adults in order for small children to]]*Table58[[#This Row],[Severity score22]]</f>
        <v>8</v>
      </c>
      <c r="P208" t="s">
        <v>175</v>
      </c>
      <c r="Q208" s="31">
        <v>2</v>
      </c>
      <c r="R208" s="35">
        <f>Table58[[#This Row],[ Reduce number of meals eaten in a day]]*Table58[[#This Row],[Severity score222]]</f>
        <v>4</v>
      </c>
      <c r="S208" t="s">
        <v>179</v>
      </c>
      <c r="T208" s="31">
        <v>4</v>
      </c>
      <c r="U208" s="35">
        <f>Table58[[#This Row],[Skip entire days without eating]]*Table58[[#This Row],[Severity score2222]]</f>
        <v>4</v>
      </c>
      <c r="V208" t="s">
        <v>177</v>
      </c>
      <c r="W208" s="31">
        <v>4</v>
      </c>
      <c r="X208" s="35">
        <f>Table58[[#This Row],[Collect any unusual amounts of types of wild foods for this]]*Table58[[#This Row],[Severity score2223]]</f>
        <v>0</v>
      </c>
      <c r="Y208" s="30">
        <f>Table58[[#This Row],[Weighted]]+Table58[[#This Row],[Weighted2]]+Table58[[#This Row],[Weighted22]]+Table58[[#This Row],[Weighted223]]+Table58[[#This Row],[Weighted2233]]+Table58[[#This Row],[Weighted2234]]</f>
        <v>21</v>
      </c>
      <c r="Z208" t="s">
        <v>3649</v>
      </c>
      <c r="AA208">
        <v>2</v>
      </c>
    </row>
    <row r="209" spans="7:27" x14ac:dyDescent="0.25">
      <c r="G209" t="s">
        <v>186</v>
      </c>
      <c r="H209" s="31">
        <v>1</v>
      </c>
      <c r="I209" s="35">
        <f>Table58[[#This Row],[Rely on less preferred and less expensive food]]*Table58[[#This Row],[Severity score]]</f>
        <v>3</v>
      </c>
      <c r="J209" t="s">
        <v>175</v>
      </c>
      <c r="K209" s="31">
        <v>1</v>
      </c>
      <c r="L209" s="35">
        <f>Table58[[#This Row],[ Limit portion size at meals]]*Table58[[#This Row],[Severity score2]]</f>
        <v>2</v>
      </c>
      <c r="M209" t="s">
        <v>187</v>
      </c>
      <c r="N209" s="31">
        <v>2</v>
      </c>
      <c r="O209" s="35">
        <f>Table58[[#This Row],[Restrict consumption by adults in order for small children to]]*Table58[[#This Row],[Severity score22]]</f>
        <v>8</v>
      </c>
      <c r="P209" t="s">
        <v>186</v>
      </c>
      <c r="Q209" s="31">
        <v>2</v>
      </c>
      <c r="R209" s="35">
        <f>Table58[[#This Row],[ Reduce number of meals eaten in a day]]*Table58[[#This Row],[Severity score222]]</f>
        <v>6</v>
      </c>
      <c r="S209" t="s">
        <v>177</v>
      </c>
      <c r="T209" s="31">
        <v>4</v>
      </c>
      <c r="U209" s="35">
        <f>Table58[[#This Row],[Skip entire days without eating]]*Table58[[#This Row],[Severity score2222]]</f>
        <v>0</v>
      </c>
      <c r="V209" t="s">
        <v>177</v>
      </c>
      <c r="W209" s="31">
        <v>4</v>
      </c>
      <c r="X209" s="35">
        <f>Table58[[#This Row],[Collect any unusual amounts of types of wild foods for this]]*Table58[[#This Row],[Severity score2223]]</f>
        <v>0</v>
      </c>
      <c r="Y209" s="30">
        <f>Table58[[#This Row],[Weighted]]+Table58[[#This Row],[Weighted2]]+Table58[[#This Row],[Weighted22]]+Table58[[#This Row],[Weighted223]]+Table58[[#This Row],[Weighted2233]]+Table58[[#This Row],[Weighted2234]]</f>
        <v>19</v>
      </c>
      <c r="Z209" t="s">
        <v>3651</v>
      </c>
      <c r="AA209">
        <v>1</v>
      </c>
    </row>
    <row r="210" spans="7:27" x14ac:dyDescent="0.25">
      <c r="G210" t="s">
        <v>186</v>
      </c>
      <c r="H210" s="31">
        <v>1</v>
      </c>
      <c r="I210" s="35">
        <f>Table58[[#This Row],[Rely on less preferred and less expensive food]]*Table58[[#This Row],[Severity score]]</f>
        <v>3</v>
      </c>
      <c r="J210" t="s">
        <v>187</v>
      </c>
      <c r="K210" s="31">
        <v>1</v>
      </c>
      <c r="L210" s="35">
        <f>Table58[[#This Row],[ Limit portion size at meals]]*Table58[[#This Row],[Severity score2]]</f>
        <v>4</v>
      </c>
      <c r="M210" t="s">
        <v>175</v>
      </c>
      <c r="N210" s="31">
        <v>2</v>
      </c>
      <c r="O210" s="35">
        <f>Table58[[#This Row],[Restrict consumption by adults in order for small children to]]*Table58[[#This Row],[Severity score22]]</f>
        <v>4</v>
      </c>
      <c r="P210" t="s">
        <v>186</v>
      </c>
      <c r="Q210" s="31">
        <v>2</v>
      </c>
      <c r="R210" s="35">
        <f>Table58[[#This Row],[ Reduce number of meals eaten in a day]]*Table58[[#This Row],[Severity score222]]</f>
        <v>6</v>
      </c>
      <c r="S210" t="s">
        <v>179</v>
      </c>
      <c r="T210" s="31">
        <v>4</v>
      </c>
      <c r="U210" s="35">
        <f>Table58[[#This Row],[Skip entire days without eating]]*Table58[[#This Row],[Severity score2222]]</f>
        <v>4</v>
      </c>
      <c r="V210" t="s">
        <v>177</v>
      </c>
      <c r="W210" s="31">
        <v>4</v>
      </c>
      <c r="X210" s="35">
        <f>Table58[[#This Row],[Collect any unusual amounts of types of wild foods for this]]*Table58[[#This Row],[Severity score2223]]</f>
        <v>0</v>
      </c>
      <c r="Y210" s="30">
        <f>Table58[[#This Row],[Weighted]]+Table58[[#This Row],[Weighted2]]+Table58[[#This Row],[Weighted22]]+Table58[[#This Row],[Weighted223]]+Table58[[#This Row],[Weighted2233]]+Table58[[#This Row],[Weighted2234]]</f>
        <v>21</v>
      </c>
      <c r="Z210" t="s">
        <v>3649</v>
      </c>
      <c r="AA210">
        <v>2</v>
      </c>
    </row>
    <row r="211" spans="7:27" x14ac:dyDescent="0.25">
      <c r="G211" t="s">
        <v>186</v>
      </c>
      <c r="H211" s="31">
        <v>1</v>
      </c>
      <c r="I211" s="35">
        <f>Table58[[#This Row],[Rely on less preferred and less expensive food]]*Table58[[#This Row],[Severity score]]</f>
        <v>3</v>
      </c>
      <c r="J211" t="s">
        <v>187</v>
      </c>
      <c r="K211" s="31">
        <v>1</v>
      </c>
      <c r="L211" s="35">
        <f>Table58[[#This Row],[ Limit portion size at meals]]*Table58[[#This Row],[Severity score2]]</f>
        <v>4</v>
      </c>
      <c r="M211" t="s">
        <v>188</v>
      </c>
      <c r="N211" s="31">
        <v>2</v>
      </c>
      <c r="O211" s="35">
        <f>Table58[[#This Row],[Restrict consumption by adults in order for small children to]]*Table58[[#This Row],[Severity score22]]</f>
        <v>10</v>
      </c>
      <c r="P211" t="s">
        <v>175</v>
      </c>
      <c r="Q211" s="31">
        <v>2</v>
      </c>
      <c r="R211" s="35">
        <f>Table58[[#This Row],[ Reduce number of meals eaten in a day]]*Table58[[#This Row],[Severity score222]]</f>
        <v>4</v>
      </c>
      <c r="S211" t="s">
        <v>177</v>
      </c>
      <c r="T211" s="31">
        <v>4</v>
      </c>
      <c r="U211" s="35">
        <f>Table58[[#This Row],[Skip entire days without eating]]*Table58[[#This Row],[Severity score2222]]</f>
        <v>0</v>
      </c>
      <c r="V211" t="s">
        <v>177</v>
      </c>
      <c r="W211" s="31">
        <v>4</v>
      </c>
      <c r="X211" s="35">
        <f>Table58[[#This Row],[Collect any unusual amounts of types of wild foods for this]]*Table58[[#This Row],[Severity score2223]]</f>
        <v>0</v>
      </c>
      <c r="Y211" s="30">
        <f>Table58[[#This Row],[Weighted]]+Table58[[#This Row],[Weighted2]]+Table58[[#This Row],[Weighted22]]+Table58[[#This Row],[Weighted223]]+Table58[[#This Row],[Weighted2233]]+Table58[[#This Row],[Weighted2234]]</f>
        <v>21</v>
      </c>
      <c r="Z211" t="s">
        <v>3649</v>
      </c>
      <c r="AA211">
        <v>2</v>
      </c>
    </row>
    <row r="212" spans="7:27" x14ac:dyDescent="0.25">
      <c r="G212" t="s">
        <v>235</v>
      </c>
      <c r="H212" s="31">
        <v>1</v>
      </c>
      <c r="I212" s="35">
        <f>Table58[[#This Row],[Rely on less preferred and less expensive food]]*Table58[[#This Row],[Severity score]]</f>
        <v>6</v>
      </c>
      <c r="J212" t="s">
        <v>188</v>
      </c>
      <c r="K212" s="31">
        <v>1</v>
      </c>
      <c r="L212" s="35">
        <f>Table58[[#This Row],[ Limit portion size at meals]]*Table58[[#This Row],[Severity score2]]</f>
        <v>5</v>
      </c>
      <c r="M212" t="s">
        <v>175</v>
      </c>
      <c r="N212" s="31">
        <v>2</v>
      </c>
      <c r="O212" s="35">
        <f>Table58[[#This Row],[Restrict consumption by adults in order for small children to]]*Table58[[#This Row],[Severity score22]]</f>
        <v>4</v>
      </c>
      <c r="P212" t="s">
        <v>186</v>
      </c>
      <c r="Q212" s="31">
        <v>2</v>
      </c>
      <c r="R212" s="35">
        <f>Table58[[#This Row],[ Reduce number of meals eaten in a day]]*Table58[[#This Row],[Severity score222]]</f>
        <v>6</v>
      </c>
      <c r="S212" t="s">
        <v>179</v>
      </c>
      <c r="T212" s="31">
        <v>4</v>
      </c>
      <c r="U212" s="35">
        <f>Table58[[#This Row],[Skip entire days without eating]]*Table58[[#This Row],[Severity score2222]]</f>
        <v>4</v>
      </c>
      <c r="V212" t="s">
        <v>177</v>
      </c>
      <c r="W212" s="31">
        <v>4</v>
      </c>
      <c r="X212" s="35">
        <f>Table58[[#This Row],[Collect any unusual amounts of types of wild foods for this]]*Table58[[#This Row],[Severity score2223]]</f>
        <v>0</v>
      </c>
      <c r="Y212" s="30">
        <f>Table58[[#This Row],[Weighted]]+Table58[[#This Row],[Weighted2]]+Table58[[#This Row],[Weighted22]]+Table58[[#This Row],[Weighted223]]+Table58[[#This Row],[Weighted2233]]+Table58[[#This Row],[Weighted2234]]</f>
        <v>25</v>
      </c>
      <c r="Z212" t="s">
        <v>3649</v>
      </c>
      <c r="AA212">
        <v>2</v>
      </c>
    </row>
    <row r="213" spans="7:27" x14ac:dyDescent="0.25">
      <c r="G213" t="s">
        <v>186</v>
      </c>
      <c r="H213" s="31">
        <v>1</v>
      </c>
      <c r="I213" s="35">
        <f>Table58[[#This Row],[Rely on less preferred and less expensive food]]*Table58[[#This Row],[Severity score]]</f>
        <v>3</v>
      </c>
      <c r="J213" t="s">
        <v>235</v>
      </c>
      <c r="K213" s="31">
        <v>1</v>
      </c>
      <c r="L213" s="35">
        <f>Table58[[#This Row],[ Limit portion size at meals]]*Table58[[#This Row],[Severity score2]]</f>
        <v>6</v>
      </c>
      <c r="M213" t="s">
        <v>187</v>
      </c>
      <c r="N213" s="31">
        <v>2</v>
      </c>
      <c r="O213" s="35">
        <f>Table58[[#This Row],[Restrict consumption by adults in order for small children to]]*Table58[[#This Row],[Severity score22]]</f>
        <v>8</v>
      </c>
      <c r="P213" t="s">
        <v>175</v>
      </c>
      <c r="Q213" s="31">
        <v>2</v>
      </c>
      <c r="R213" s="35">
        <f>Table58[[#This Row],[ Reduce number of meals eaten in a day]]*Table58[[#This Row],[Severity score222]]</f>
        <v>4</v>
      </c>
      <c r="S213" t="s">
        <v>175</v>
      </c>
      <c r="T213" s="31">
        <v>4</v>
      </c>
      <c r="U213" s="35">
        <f>Table58[[#This Row],[Skip entire days without eating]]*Table58[[#This Row],[Severity score2222]]</f>
        <v>8</v>
      </c>
      <c r="V213" t="s">
        <v>177</v>
      </c>
      <c r="W213" s="31">
        <v>4</v>
      </c>
      <c r="X213" s="35">
        <f>Table58[[#This Row],[Collect any unusual amounts of types of wild foods for this]]*Table58[[#This Row],[Severity score2223]]</f>
        <v>0</v>
      </c>
      <c r="Y213" s="30">
        <f>Table58[[#This Row],[Weighted]]+Table58[[#This Row],[Weighted2]]+Table58[[#This Row],[Weighted22]]+Table58[[#This Row],[Weighted223]]+Table58[[#This Row],[Weighted2233]]+Table58[[#This Row],[Weighted2234]]</f>
        <v>29</v>
      </c>
      <c r="Z213" t="s">
        <v>3649</v>
      </c>
      <c r="AA213">
        <v>2</v>
      </c>
    </row>
    <row r="214" spans="7:27" x14ac:dyDescent="0.25">
      <c r="G214" t="s">
        <v>235</v>
      </c>
      <c r="H214" s="31">
        <v>1</v>
      </c>
      <c r="I214" s="35">
        <f>Table58[[#This Row],[Rely on less preferred and less expensive food]]*Table58[[#This Row],[Severity score]]</f>
        <v>6</v>
      </c>
      <c r="J214" t="s">
        <v>187</v>
      </c>
      <c r="K214" s="31">
        <v>1</v>
      </c>
      <c r="L214" s="35">
        <f>Table58[[#This Row],[ Limit portion size at meals]]*Table58[[#This Row],[Severity score2]]</f>
        <v>4</v>
      </c>
      <c r="M214" t="s">
        <v>188</v>
      </c>
      <c r="N214" s="31">
        <v>2</v>
      </c>
      <c r="O214" s="35">
        <f>Table58[[#This Row],[Restrict consumption by adults in order for small children to]]*Table58[[#This Row],[Severity score22]]</f>
        <v>10</v>
      </c>
      <c r="P214" t="s">
        <v>187</v>
      </c>
      <c r="Q214" s="31">
        <v>2</v>
      </c>
      <c r="R214" s="35">
        <f>Table58[[#This Row],[ Reduce number of meals eaten in a day]]*Table58[[#This Row],[Severity score222]]</f>
        <v>8</v>
      </c>
      <c r="S214" t="s">
        <v>179</v>
      </c>
      <c r="T214" s="31">
        <v>4</v>
      </c>
      <c r="U214" s="35">
        <f>Table58[[#This Row],[Skip entire days without eating]]*Table58[[#This Row],[Severity score2222]]</f>
        <v>4</v>
      </c>
      <c r="V214" t="s">
        <v>177</v>
      </c>
      <c r="W214" s="31">
        <v>4</v>
      </c>
      <c r="X214" s="35">
        <f>Table58[[#This Row],[Collect any unusual amounts of types of wild foods for this]]*Table58[[#This Row],[Severity score2223]]</f>
        <v>0</v>
      </c>
      <c r="Y214" s="30">
        <f>Table58[[#This Row],[Weighted]]+Table58[[#This Row],[Weighted2]]+Table58[[#This Row],[Weighted22]]+Table58[[#This Row],[Weighted223]]+Table58[[#This Row],[Weighted2233]]+Table58[[#This Row],[Weighted2234]]</f>
        <v>32</v>
      </c>
      <c r="Z214" t="s">
        <v>3649</v>
      </c>
      <c r="AA214">
        <v>2</v>
      </c>
    </row>
    <row r="215" spans="7:27" x14ac:dyDescent="0.25">
      <c r="G215" t="s">
        <v>179</v>
      </c>
      <c r="H215" s="31">
        <v>1</v>
      </c>
      <c r="I215" s="35">
        <f>Table58[[#This Row],[Rely on less preferred and less expensive food]]*Table58[[#This Row],[Severity score]]</f>
        <v>1</v>
      </c>
      <c r="J215" t="s">
        <v>175</v>
      </c>
      <c r="K215" s="31">
        <v>1</v>
      </c>
      <c r="L215" s="35">
        <f>Table58[[#This Row],[ Limit portion size at meals]]*Table58[[#This Row],[Severity score2]]</f>
        <v>2</v>
      </c>
      <c r="M215" t="s">
        <v>179</v>
      </c>
      <c r="N215" s="31">
        <v>2</v>
      </c>
      <c r="O215" s="35">
        <f>Table58[[#This Row],[Restrict consumption by adults in order for small children to]]*Table58[[#This Row],[Severity score22]]</f>
        <v>2</v>
      </c>
      <c r="P215" t="s">
        <v>175</v>
      </c>
      <c r="Q215" s="31">
        <v>2</v>
      </c>
      <c r="R215" s="35">
        <f>Table58[[#This Row],[ Reduce number of meals eaten in a day]]*Table58[[#This Row],[Severity score222]]</f>
        <v>4</v>
      </c>
      <c r="S215" t="s">
        <v>177</v>
      </c>
      <c r="T215" s="31">
        <v>4</v>
      </c>
      <c r="U215" s="35">
        <f>Table58[[#This Row],[Skip entire days without eating]]*Table58[[#This Row],[Severity score2222]]</f>
        <v>0</v>
      </c>
      <c r="V215" t="s">
        <v>177</v>
      </c>
      <c r="W215" s="31">
        <v>4</v>
      </c>
      <c r="X215" s="35">
        <f>Table58[[#This Row],[Collect any unusual amounts of types of wild foods for this]]*Table58[[#This Row],[Severity score2223]]</f>
        <v>0</v>
      </c>
      <c r="Y215" s="30">
        <f>Table58[[#This Row],[Weighted]]+Table58[[#This Row],[Weighted2]]+Table58[[#This Row],[Weighted22]]+Table58[[#This Row],[Weighted223]]+Table58[[#This Row],[Weighted2233]]+Table58[[#This Row],[Weighted2234]]</f>
        <v>9</v>
      </c>
      <c r="Z215" t="s">
        <v>3651</v>
      </c>
      <c r="AA215">
        <v>1</v>
      </c>
    </row>
    <row r="216" spans="7:27" x14ac:dyDescent="0.25">
      <c r="G216" t="s">
        <v>186</v>
      </c>
      <c r="H216" s="31">
        <v>1</v>
      </c>
      <c r="I216" s="35">
        <f>Table58[[#This Row],[Rely on less preferred and less expensive food]]*Table58[[#This Row],[Severity score]]</f>
        <v>3</v>
      </c>
      <c r="J216" t="s">
        <v>188</v>
      </c>
      <c r="K216" s="31">
        <v>1</v>
      </c>
      <c r="L216" s="35">
        <f>Table58[[#This Row],[ Limit portion size at meals]]*Table58[[#This Row],[Severity score2]]</f>
        <v>5</v>
      </c>
      <c r="M216" t="s">
        <v>187</v>
      </c>
      <c r="N216" s="31">
        <v>2</v>
      </c>
      <c r="O216" s="35">
        <f>Table58[[#This Row],[Restrict consumption by adults in order for small children to]]*Table58[[#This Row],[Severity score22]]</f>
        <v>8</v>
      </c>
      <c r="P216" t="s">
        <v>235</v>
      </c>
      <c r="Q216" s="31">
        <v>2</v>
      </c>
      <c r="R216" s="35">
        <f>Table58[[#This Row],[ Reduce number of meals eaten in a day]]*Table58[[#This Row],[Severity score222]]</f>
        <v>12</v>
      </c>
      <c r="S216" t="s">
        <v>175</v>
      </c>
      <c r="T216" s="31">
        <v>4</v>
      </c>
      <c r="U216" s="35">
        <f>Table58[[#This Row],[Skip entire days without eating]]*Table58[[#This Row],[Severity score2222]]</f>
        <v>8</v>
      </c>
      <c r="V216" t="s">
        <v>177</v>
      </c>
      <c r="W216" s="31">
        <v>4</v>
      </c>
      <c r="X216" s="35">
        <f>Table58[[#This Row],[Collect any unusual amounts of types of wild foods for this]]*Table58[[#This Row],[Severity score2223]]</f>
        <v>0</v>
      </c>
      <c r="Y216" s="30">
        <f>Table58[[#This Row],[Weighted]]+Table58[[#This Row],[Weighted2]]+Table58[[#This Row],[Weighted22]]+Table58[[#This Row],[Weighted223]]+Table58[[#This Row],[Weighted2233]]+Table58[[#This Row],[Weighted2234]]</f>
        <v>36</v>
      </c>
      <c r="Z216" t="s">
        <v>3649</v>
      </c>
      <c r="AA216">
        <v>2</v>
      </c>
    </row>
    <row r="217" spans="7:27" x14ac:dyDescent="0.25">
      <c r="G217" t="s">
        <v>186</v>
      </c>
      <c r="H217" s="31">
        <v>1</v>
      </c>
      <c r="I217" s="35">
        <f>Table58[[#This Row],[Rely on less preferred and less expensive food]]*Table58[[#This Row],[Severity score]]</f>
        <v>3</v>
      </c>
      <c r="J217" t="s">
        <v>187</v>
      </c>
      <c r="K217" s="31">
        <v>1</v>
      </c>
      <c r="L217" s="35">
        <f>Table58[[#This Row],[ Limit portion size at meals]]*Table58[[#This Row],[Severity score2]]</f>
        <v>4</v>
      </c>
      <c r="M217" t="s">
        <v>188</v>
      </c>
      <c r="N217" s="31">
        <v>2</v>
      </c>
      <c r="O217" s="35">
        <f>Table58[[#This Row],[Restrict consumption by adults in order for small children to]]*Table58[[#This Row],[Severity score22]]</f>
        <v>10</v>
      </c>
      <c r="P217" t="s">
        <v>175</v>
      </c>
      <c r="Q217" s="31">
        <v>2</v>
      </c>
      <c r="R217" s="35">
        <f>Table58[[#This Row],[ Reduce number of meals eaten in a day]]*Table58[[#This Row],[Severity score222]]</f>
        <v>4</v>
      </c>
      <c r="S217" t="s">
        <v>179</v>
      </c>
      <c r="T217" s="31">
        <v>4</v>
      </c>
      <c r="U217" s="35">
        <f>Table58[[#This Row],[Skip entire days without eating]]*Table58[[#This Row],[Severity score2222]]</f>
        <v>4</v>
      </c>
      <c r="V217" t="s">
        <v>177</v>
      </c>
      <c r="W217" s="31">
        <v>4</v>
      </c>
      <c r="X217" s="35">
        <f>Table58[[#This Row],[Collect any unusual amounts of types of wild foods for this]]*Table58[[#This Row],[Severity score2223]]</f>
        <v>0</v>
      </c>
      <c r="Y217" s="30">
        <f>Table58[[#This Row],[Weighted]]+Table58[[#This Row],[Weighted2]]+Table58[[#This Row],[Weighted22]]+Table58[[#This Row],[Weighted223]]+Table58[[#This Row],[Weighted2233]]+Table58[[#This Row],[Weighted2234]]</f>
        <v>25</v>
      </c>
      <c r="Z217" t="s">
        <v>3649</v>
      </c>
      <c r="AA217">
        <v>2</v>
      </c>
    </row>
    <row r="218" spans="7:27" x14ac:dyDescent="0.25">
      <c r="G218" t="s">
        <v>175</v>
      </c>
      <c r="H218" s="31">
        <v>1</v>
      </c>
      <c r="I218" s="35">
        <f>Table58[[#This Row],[Rely on less preferred and less expensive food]]*Table58[[#This Row],[Severity score]]</f>
        <v>2</v>
      </c>
      <c r="J218" t="s">
        <v>186</v>
      </c>
      <c r="K218" s="31">
        <v>1</v>
      </c>
      <c r="L218" s="35">
        <f>Table58[[#This Row],[ Limit portion size at meals]]*Table58[[#This Row],[Severity score2]]</f>
        <v>3</v>
      </c>
      <c r="M218" t="s">
        <v>179</v>
      </c>
      <c r="N218" s="31">
        <v>2</v>
      </c>
      <c r="O218" s="35">
        <f>Table58[[#This Row],[Restrict consumption by adults in order for small children to]]*Table58[[#This Row],[Severity score22]]</f>
        <v>2</v>
      </c>
      <c r="P218" t="s">
        <v>186</v>
      </c>
      <c r="Q218" s="31">
        <v>2</v>
      </c>
      <c r="R218" s="35">
        <f>Table58[[#This Row],[ Reduce number of meals eaten in a day]]*Table58[[#This Row],[Severity score222]]</f>
        <v>6</v>
      </c>
      <c r="S218" t="s">
        <v>179</v>
      </c>
      <c r="T218" s="31">
        <v>4</v>
      </c>
      <c r="U218" s="35">
        <f>Table58[[#This Row],[Skip entire days without eating]]*Table58[[#This Row],[Severity score2222]]</f>
        <v>4</v>
      </c>
      <c r="V218" t="s">
        <v>177</v>
      </c>
      <c r="W218" s="31">
        <v>4</v>
      </c>
      <c r="X218" s="35">
        <f>Table58[[#This Row],[Collect any unusual amounts of types of wild foods for this]]*Table58[[#This Row],[Severity score2223]]</f>
        <v>0</v>
      </c>
      <c r="Y218" s="30">
        <f>Table58[[#This Row],[Weighted]]+Table58[[#This Row],[Weighted2]]+Table58[[#This Row],[Weighted22]]+Table58[[#This Row],[Weighted223]]+Table58[[#This Row],[Weighted2233]]+Table58[[#This Row],[Weighted2234]]</f>
        <v>17</v>
      </c>
      <c r="Z218" t="s">
        <v>3651</v>
      </c>
      <c r="AA218">
        <v>1</v>
      </c>
    </row>
    <row r="219" spans="7:27" x14ac:dyDescent="0.25">
      <c r="G219" t="s">
        <v>186</v>
      </c>
      <c r="H219" s="31">
        <v>1</v>
      </c>
      <c r="I219" s="35">
        <f>Table58[[#This Row],[Rely on less preferred and less expensive food]]*Table58[[#This Row],[Severity score]]</f>
        <v>3</v>
      </c>
      <c r="J219" t="s">
        <v>188</v>
      </c>
      <c r="K219" s="31">
        <v>1</v>
      </c>
      <c r="L219" s="35">
        <f>Table58[[#This Row],[ Limit portion size at meals]]*Table58[[#This Row],[Severity score2]]</f>
        <v>5</v>
      </c>
      <c r="M219" t="s">
        <v>187</v>
      </c>
      <c r="N219" s="31">
        <v>2</v>
      </c>
      <c r="O219" s="35">
        <f>Table58[[#This Row],[Restrict consumption by adults in order for small children to]]*Table58[[#This Row],[Severity score22]]</f>
        <v>8</v>
      </c>
      <c r="P219" t="s">
        <v>235</v>
      </c>
      <c r="Q219" s="31">
        <v>2</v>
      </c>
      <c r="R219" s="35">
        <f>Table58[[#This Row],[ Reduce number of meals eaten in a day]]*Table58[[#This Row],[Severity score222]]</f>
        <v>12</v>
      </c>
      <c r="S219" t="s">
        <v>179</v>
      </c>
      <c r="T219" s="31">
        <v>4</v>
      </c>
      <c r="U219" s="35">
        <f>Table58[[#This Row],[Skip entire days without eating]]*Table58[[#This Row],[Severity score2222]]</f>
        <v>4</v>
      </c>
      <c r="V219" t="s">
        <v>177</v>
      </c>
      <c r="W219" s="31">
        <v>4</v>
      </c>
      <c r="X219" s="35">
        <f>Table58[[#This Row],[Collect any unusual amounts of types of wild foods for this]]*Table58[[#This Row],[Severity score2223]]</f>
        <v>0</v>
      </c>
      <c r="Y219" s="30">
        <f>Table58[[#This Row],[Weighted]]+Table58[[#This Row],[Weighted2]]+Table58[[#This Row],[Weighted22]]+Table58[[#This Row],[Weighted223]]+Table58[[#This Row],[Weighted2233]]+Table58[[#This Row],[Weighted2234]]</f>
        <v>32</v>
      </c>
      <c r="Z219" t="s">
        <v>3649</v>
      </c>
      <c r="AA219">
        <v>2</v>
      </c>
    </row>
    <row r="220" spans="7:27" x14ac:dyDescent="0.25">
      <c r="G220" t="s">
        <v>186</v>
      </c>
      <c r="H220" s="31">
        <v>1</v>
      </c>
      <c r="I220" s="35">
        <f>Table58[[#This Row],[Rely on less preferred and less expensive food]]*Table58[[#This Row],[Severity score]]</f>
        <v>3</v>
      </c>
      <c r="J220" t="s">
        <v>187</v>
      </c>
      <c r="K220" s="31">
        <v>1</v>
      </c>
      <c r="L220" s="35">
        <f>Table58[[#This Row],[ Limit portion size at meals]]*Table58[[#This Row],[Severity score2]]</f>
        <v>4</v>
      </c>
      <c r="M220" t="s">
        <v>186</v>
      </c>
      <c r="N220" s="31">
        <v>2</v>
      </c>
      <c r="O220" s="35">
        <f>Table58[[#This Row],[Restrict consumption by adults in order for small children to]]*Table58[[#This Row],[Severity score22]]</f>
        <v>6</v>
      </c>
      <c r="P220" t="s">
        <v>188</v>
      </c>
      <c r="Q220" s="31">
        <v>2</v>
      </c>
      <c r="R220" s="35">
        <f>Table58[[#This Row],[ Reduce number of meals eaten in a day]]*Table58[[#This Row],[Severity score222]]</f>
        <v>10</v>
      </c>
      <c r="S220" t="s">
        <v>179</v>
      </c>
      <c r="T220" s="31">
        <v>4</v>
      </c>
      <c r="U220" s="35">
        <f>Table58[[#This Row],[Skip entire days without eating]]*Table58[[#This Row],[Severity score2222]]</f>
        <v>4</v>
      </c>
      <c r="V220" t="s">
        <v>177</v>
      </c>
      <c r="W220" s="31">
        <v>4</v>
      </c>
      <c r="X220" s="35">
        <f>Table58[[#This Row],[Collect any unusual amounts of types of wild foods for this]]*Table58[[#This Row],[Severity score2223]]</f>
        <v>0</v>
      </c>
      <c r="Y220" s="30">
        <f>Table58[[#This Row],[Weighted]]+Table58[[#This Row],[Weighted2]]+Table58[[#This Row],[Weighted22]]+Table58[[#This Row],[Weighted223]]+Table58[[#This Row],[Weighted2233]]+Table58[[#This Row],[Weighted2234]]</f>
        <v>27</v>
      </c>
      <c r="Z220" t="s">
        <v>3649</v>
      </c>
      <c r="AA220">
        <v>2</v>
      </c>
    </row>
    <row r="221" spans="7:27" x14ac:dyDescent="0.25">
      <c r="G221" t="s">
        <v>186</v>
      </c>
      <c r="H221" s="31">
        <v>1</v>
      </c>
      <c r="I221" s="35">
        <f>Table58[[#This Row],[Rely on less preferred and less expensive food]]*Table58[[#This Row],[Severity score]]</f>
        <v>3</v>
      </c>
      <c r="J221" t="s">
        <v>188</v>
      </c>
      <c r="K221" s="31">
        <v>1</v>
      </c>
      <c r="L221" s="35">
        <f>Table58[[#This Row],[ Limit portion size at meals]]*Table58[[#This Row],[Severity score2]]</f>
        <v>5</v>
      </c>
      <c r="M221" t="s">
        <v>187</v>
      </c>
      <c r="N221" s="31">
        <v>2</v>
      </c>
      <c r="O221" s="35">
        <f>Table58[[#This Row],[Restrict consumption by adults in order for small children to]]*Table58[[#This Row],[Severity score22]]</f>
        <v>8</v>
      </c>
      <c r="P221" t="s">
        <v>186</v>
      </c>
      <c r="Q221" s="31">
        <v>2</v>
      </c>
      <c r="R221" s="35">
        <f>Table58[[#This Row],[ Reduce number of meals eaten in a day]]*Table58[[#This Row],[Severity score222]]</f>
        <v>6</v>
      </c>
      <c r="S221" t="s">
        <v>175</v>
      </c>
      <c r="T221" s="31">
        <v>4</v>
      </c>
      <c r="U221" s="35">
        <f>Table58[[#This Row],[Skip entire days without eating]]*Table58[[#This Row],[Severity score2222]]</f>
        <v>8</v>
      </c>
      <c r="V221" t="s">
        <v>177</v>
      </c>
      <c r="W221" s="31">
        <v>4</v>
      </c>
      <c r="X221" s="35">
        <f>Table58[[#This Row],[Collect any unusual amounts of types of wild foods for this]]*Table58[[#This Row],[Severity score2223]]</f>
        <v>0</v>
      </c>
      <c r="Y221" s="30">
        <f>Table58[[#This Row],[Weighted]]+Table58[[#This Row],[Weighted2]]+Table58[[#This Row],[Weighted22]]+Table58[[#This Row],[Weighted223]]+Table58[[#This Row],[Weighted2233]]+Table58[[#This Row],[Weighted2234]]</f>
        <v>30</v>
      </c>
      <c r="Z221" t="s">
        <v>3649</v>
      </c>
      <c r="AA221">
        <v>2</v>
      </c>
    </row>
    <row r="222" spans="7:27" x14ac:dyDescent="0.25">
      <c r="G222" t="s">
        <v>188</v>
      </c>
      <c r="H222" s="31">
        <v>1</v>
      </c>
      <c r="I222" s="35">
        <f>Table58[[#This Row],[Rely on less preferred and less expensive food]]*Table58[[#This Row],[Severity score]]</f>
        <v>5</v>
      </c>
      <c r="J222" t="s">
        <v>186</v>
      </c>
      <c r="K222" s="31">
        <v>1</v>
      </c>
      <c r="L222" s="35">
        <f>Table58[[#This Row],[ Limit portion size at meals]]*Table58[[#This Row],[Severity score2]]</f>
        <v>3</v>
      </c>
      <c r="M222" t="s">
        <v>187</v>
      </c>
      <c r="N222" s="31">
        <v>2</v>
      </c>
      <c r="O222" s="35">
        <f>Table58[[#This Row],[Restrict consumption by adults in order for small children to]]*Table58[[#This Row],[Severity score22]]</f>
        <v>8</v>
      </c>
      <c r="P222" t="s">
        <v>186</v>
      </c>
      <c r="Q222" s="31">
        <v>2</v>
      </c>
      <c r="R222" s="35">
        <f>Table58[[#This Row],[ Reduce number of meals eaten in a day]]*Table58[[#This Row],[Severity score222]]</f>
        <v>6</v>
      </c>
      <c r="S222" t="s">
        <v>179</v>
      </c>
      <c r="T222" s="31">
        <v>4</v>
      </c>
      <c r="U222" s="35">
        <f>Table58[[#This Row],[Skip entire days without eating]]*Table58[[#This Row],[Severity score2222]]</f>
        <v>4</v>
      </c>
      <c r="V222" t="s">
        <v>177</v>
      </c>
      <c r="W222" s="31">
        <v>4</v>
      </c>
      <c r="X222" s="35">
        <f>Table58[[#This Row],[Collect any unusual amounts of types of wild foods for this]]*Table58[[#This Row],[Severity score2223]]</f>
        <v>0</v>
      </c>
      <c r="Y222" s="30">
        <f>Table58[[#This Row],[Weighted]]+Table58[[#This Row],[Weighted2]]+Table58[[#This Row],[Weighted22]]+Table58[[#This Row],[Weighted223]]+Table58[[#This Row],[Weighted2233]]+Table58[[#This Row],[Weighted2234]]</f>
        <v>26</v>
      </c>
      <c r="Z222" t="s">
        <v>3649</v>
      </c>
      <c r="AA222">
        <v>2</v>
      </c>
    </row>
    <row r="223" spans="7:27" x14ac:dyDescent="0.25">
      <c r="G223" t="s">
        <v>186</v>
      </c>
      <c r="H223" s="31">
        <v>1</v>
      </c>
      <c r="I223" s="35">
        <f>Table58[[#This Row],[Rely on less preferred and less expensive food]]*Table58[[#This Row],[Severity score]]</f>
        <v>3</v>
      </c>
      <c r="J223" t="s">
        <v>175</v>
      </c>
      <c r="K223" s="31">
        <v>1</v>
      </c>
      <c r="L223" s="35">
        <f>Table58[[#This Row],[ Limit portion size at meals]]*Table58[[#This Row],[Severity score2]]</f>
        <v>2</v>
      </c>
      <c r="M223" t="s">
        <v>179</v>
      </c>
      <c r="N223" s="31">
        <v>2</v>
      </c>
      <c r="O223" s="35">
        <f>Table58[[#This Row],[Restrict consumption by adults in order for small children to]]*Table58[[#This Row],[Severity score22]]</f>
        <v>2</v>
      </c>
      <c r="P223" t="s">
        <v>187</v>
      </c>
      <c r="Q223" s="31">
        <v>2</v>
      </c>
      <c r="R223" s="35">
        <f>Table58[[#This Row],[ Reduce number of meals eaten in a day]]*Table58[[#This Row],[Severity score222]]</f>
        <v>8</v>
      </c>
      <c r="S223" t="s">
        <v>179</v>
      </c>
      <c r="T223" s="31">
        <v>4</v>
      </c>
      <c r="U223" s="35">
        <f>Table58[[#This Row],[Skip entire days without eating]]*Table58[[#This Row],[Severity score2222]]</f>
        <v>4</v>
      </c>
      <c r="V223" t="s">
        <v>177</v>
      </c>
      <c r="W223" s="31">
        <v>4</v>
      </c>
      <c r="X223" s="35">
        <f>Table58[[#This Row],[Collect any unusual amounts of types of wild foods for this]]*Table58[[#This Row],[Severity score2223]]</f>
        <v>0</v>
      </c>
      <c r="Y223" s="30">
        <f>Table58[[#This Row],[Weighted]]+Table58[[#This Row],[Weighted2]]+Table58[[#This Row],[Weighted22]]+Table58[[#This Row],[Weighted223]]+Table58[[#This Row],[Weighted2233]]+Table58[[#This Row],[Weighted2234]]</f>
        <v>19</v>
      </c>
      <c r="Z223" t="s">
        <v>3651</v>
      </c>
      <c r="AA223">
        <v>1</v>
      </c>
    </row>
    <row r="224" spans="7:27" x14ac:dyDescent="0.25">
      <c r="G224" t="s">
        <v>235</v>
      </c>
      <c r="H224" s="31">
        <v>1</v>
      </c>
      <c r="I224" s="35">
        <f>Table58[[#This Row],[Rely on less preferred and less expensive food]]*Table58[[#This Row],[Severity score]]</f>
        <v>6</v>
      </c>
      <c r="J224" t="s">
        <v>187</v>
      </c>
      <c r="K224" s="31">
        <v>1</v>
      </c>
      <c r="L224" s="35">
        <f>Table58[[#This Row],[ Limit portion size at meals]]*Table58[[#This Row],[Severity score2]]</f>
        <v>4</v>
      </c>
      <c r="M224" t="s">
        <v>188</v>
      </c>
      <c r="N224" s="31">
        <v>2</v>
      </c>
      <c r="O224" s="35">
        <f>Table58[[#This Row],[Restrict consumption by adults in order for small children to]]*Table58[[#This Row],[Severity score22]]</f>
        <v>10</v>
      </c>
      <c r="P224" t="s">
        <v>187</v>
      </c>
      <c r="Q224" s="31">
        <v>2</v>
      </c>
      <c r="R224" s="35">
        <f>Table58[[#This Row],[ Reduce number of meals eaten in a day]]*Table58[[#This Row],[Severity score222]]</f>
        <v>8</v>
      </c>
      <c r="S224" t="s">
        <v>175</v>
      </c>
      <c r="T224" s="31">
        <v>4</v>
      </c>
      <c r="U224" s="35">
        <f>Table58[[#This Row],[Skip entire days without eating]]*Table58[[#This Row],[Severity score2222]]</f>
        <v>8</v>
      </c>
      <c r="V224" t="s">
        <v>177</v>
      </c>
      <c r="W224" s="31">
        <v>4</v>
      </c>
      <c r="X224" s="35">
        <f>Table58[[#This Row],[Collect any unusual amounts of types of wild foods for this]]*Table58[[#This Row],[Severity score2223]]</f>
        <v>0</v>
      </c>
      <c r="Y224" s="30">
        <f>Table58[[#This Row],[Weighted]]+Table58[[#This Row],[Weighted2]]+Table58[[#This Row],[Weighted22]]+Table58[[#This Row],[Weighted223]]+Table58[[#This Row],[Weighted2233]]+Table58[[#This Row],[Weighted2234]]</f>
        <v>36</v>
      </c>
      <c r="Z224" t="s">
        <v>3649</v>
      </c>
      <c r="AA224">
        <v>2</v>
      </c>
    </row>
    <row r="225" spans="7:27" x14ac:dyDescent="0.25">
      <c r="G225" t="s">
        <v>188</v>
      </c>
      <c r="H225" s="31">
        <v>1</v>
      </c>
      <c r="I225" s="35">
        <f>Table58[[#This Row],[Rely on less preferred and less expensive food]]*Table58[[#This Row],[Severity score]]</f>
        <v>5</v>
      </c>
      <c r="J225" t="s">
        <v>175</v>
      </c>
      <c r="K225" s="31">
        <v>1</v>
      </c>
      <c r="L225" s="35">
        <f>Table58[[#This Row],[ Limit portion size at meals]]*Table58[[#This Row],[Severity score2]]</f>
        <v>2</v>
      </c>
      <c r="M225" t="s">
        <v>187</v>
      </c>
      <c r="N225" s="31">
        <v>2</v>
      </c>
      <c r="O225" s="35">
        <f>Table58[[#This Row],[Restrict consumption by adults in order for small children to]]*Table58[[#This Row],[Severity score22]]</f>
        <v>8</v>
      </c>
      <c r="P225" t="s">
        <v>186</v>
      </c>
      <c r="Q225" s="31">
        <v>2</v>
      </c>
      <c r="R225" s="35">
        <f>Table58[[#This Row],[ Reduce number of meals eaten in a day]]*Table58[[#This Row],[Severity score222]]</f>
        <v>6</v>
      </c>
      <c r="S225" t="s">
        <v>177</v>
      </c>
      <c r="T225" s="31">
        <v>4</v>
      </c>
      <c r="U225" s="35">
        <f>Table58[[#This Row],[Skip entire days without eating]]*Table58[[#This Row],[Severity score2222]]</f>
        <v>0</v>
      </c>
      <c r="V225" t="s">
        <v>177</v>
      </c>
      <c r="W225" s="31">
        <v>4</v>
      </c>
      <c r="X225" s="35">
        <f>Table58[[#This Row],[Collect any unusual amounts of types of wild foods for this]]*Table58[[#This Row],[Severity score2223]]</f>
        <v>0</v>
      </c>
      <c r="Y225" s="30">
        <f>Table58[[#This Row],[Weighted]]+Table58[[#This Row],[Weighted2]]+Table58[[#This Row],[Weighted22]]+Table58[[#This Row],[Weighted223]]+Table58[[#This Row],[Weighted2233]]+Table58[[#This Row],[Weighted2234]]</f>
        <v>21</v>
      </c>
      <c r="Z225" t="s">
        <v>3649</v>
      </c>
      <c r="AA225">
        <v>2</v>
      </c>
    </row>
    <row r="226" spans="7:27" x14ac:dyDescent="0.25">
      <c r="G226" t="s">
        <v>188</v>
      </c>
      <c r="H226" s="31">
        <v>1</v>
      </c>
      <c r="I226" s="35">
        <f>Table58[[#This Row],[Rely on less preferred and less expensive food]]*Table58[[#This Row],[Severity score]]</f>
        <v>5</v>
      </c>
      <c r="J226" t="s">
        <v>175</v>
      </c>
      <c r="K226" s="31">
        <v>1</v>
      </c>
      <c r="L226" s="35">
        <f>Table58[[#This Row],[ Limit portion size at meals]]*Table58[[#This Row],[Severity score2]]</f>
        <v>2</v>
      </c>
      <c r="M226" t="s">
        <v>187</v>
      </c>
      <c r="N226" s="31">
        <v>2</v>
      </c>
      <c r="O226" s="35">
        <f>Table58[[#This Row],[Restrict consumption by adults in order for small children to]]*Table58[[#This Row],[Severity score22]]</f>
        <v>8</v>
      </c>
      <c r="P226" t="s">
        <v>235</v>
      </c>
      <c r="Q226" s="31">
        <v>2</v>
      </c>
      <c r="R226" s="35">
        <f>Table58[[#This Row],[ Reduce number of meals eaten in a day]]*Table58[[#This Row],[Severity score222]]</f>
        <v>12</v>
      </c>
      <c r="S226" t="s">
        <v>179</v>
      </c>
      <c r="T226" s="31">
        <v>4</v>
      </c>
      <c r="U226" s="35">
        <f>Table58[[#This Row],[Skip entire days without eating]]*Table58[[#This Row],[Severity score2222]]</f>
        <v>4</v>
      </c>
      <c r="V226" t="s">
        <v>177</v>
      </c>
      <c r="W226" s="31">
        <v>4</v>
      </c>
      <c r="X226" s="35">
        <f>Table58[[#This Row],[Collect any unusual amounts of types of wild foods for this]]*Table58[[#This Row],[Severity score2223]]</f>
        <v>0</v>
      </c>
      <c r="Y226" s="30">
        <f>Table58[[#This Row],[Weighted]]+Table58[[#This Row],[Weighted2]]+Table58[[#This Row],[Weighted22]]+Table58[[#This Row],[Weighted223]]+Table58[[#This Row],[Weighted2233]]+Table58[[#This Row],[Weighted2234]]</f>
        <v>31</v>
      </c>
      <c r="Z226" t="s">
        <v>3649</v>
      </c>
      <c r="AA226">
        <v>2</v>
      </c>
    </row>
    <row r="227" spans="7:27" x14ac:dyDescent="0.25">
      <c r="G227" t="s">
        <v>175</v>
      </c>
      <c r="H227" s="31">
        <v>1</v>
      </c>
      <c r="I227" s="35">
        <f>Table58[[#This Row],[Rely on less preferred and less expensive food]]*Table58[[#This Row],[Severity score]]</f>
        <v>2</v>
      </c>
      <c r="J227" t="s">
        <v>186</v>
      </c>
      <c r="K227" s="31">
        <v>1</v>
      </c>
      <c r="L227" s="35">
        <f>Table58[[#This Row],[ Limit portion size at meals]]*Table58[[#This Row],[Severity score2]]</f>
        <v>3</v>
      </c>
      <c r="M227" t="s">
        <v>175</v>
      </c>
      <c r="N227" s="31">
        <v>2</v>
      </c>
      <c r="O227" s="35">
        <f>Table58[[#This Row],[Restrict consumption by adults in order for small children to]]*Table58[[#This Row],[Severity score22]]</f>
        <v>4</v>
      </c>
      <c r="P227" t="s">
        <v>179</v>
      </c>
      <c r="Q227" s="31">
        <v>2</v>
      </c>
      <c r="R227" s="35">
        <f>Table58[[#This Row],[ Reduce number of meals eaten in a day]]*Table58[[#This Row],[Severity score222]]</f>
        <v>2</v>
      </c>
      <c r="S227" t="s">
        <v>177</v>
      </c>
      <c r="T227" s="31">
        <v>4</v>
      </c>
      <c r="U227" s="35">
        <f>Table58[[#This Row],[Skip entire days without eating]]*Table58[[#This Row],[Severity score2222]]</f>
        <v>0</v>
      </c>
      <c r="V227" t="s">
        <v>175</v>
      </c>
      <c r="W227" s="31">
        <v>4</v>
      </c>
      <c r="X227" s="35">
        <f>Table58[[#This Row],[Collect any unusual amounts of types of wild foods for this]]*Table58[[#This Row],[Severity score2223]]</f>
        <v>8</v>
      </c>
      <c r="Y227" s="30">
        <f>Table58[[#This Row],[Weighted]]+Table58[[#This Row],[Weighted2]]+Table58[[#This Row],[Weighted22]]+Table58[[#This Row],[Weighted223]]+Table58[[#This Row],[Weighted2233]]+Table58[[#This Row],[Weighted2234]]</f>
        <v>19</v>
      </c>
      <c r="Z227" t="s">
        <v>3651</v>
      </c>
      <c r="AA227">
        <v>1</v>
      </c>
    </row>
    <row r="228" spans="7:27" x14ac:dyDescent="0.25">
      <c r="G228" t="s">
        <v>177</v>
      </c>
      <c r="H228" s="31">
        <v>1</v>
      </c>
      <c r="I228" s="35">
        <f>Table58[[#This Row],[Rely on less preferred and less expensive food]]*Table58[[#This Row],[Severity score]]</f>
        <v>0</v>
      </c>
      <c r="J228" t="s">
        <v>177</v>
      </c>
      <c r="K228" s="31">
        <v>1</v>
      </c>
      <c r="L228" s="35">
        <f>Table58[[#This Row],[ Limit portion size at meals]]*Table58[[#This Row],[Severity score2]]</f>
        <v>0</v>
      </c>
      <c r="M228" t="s">
        <v>177</v>
      </c>
      <c r="N228" s="31">
        <v>2</v>
      </c>
      <c r="O228" s="35">
        <f>Table58[[#This Row],[Restrict consumption by adults in order for small children to]]*Table58[[#This Row],[Severity score22]]</f>
        <v>0</v>
      </c>
      <c r="P228" t="s">
        <v>179</v>
      </c>
      <c r="Q228" s="31">
        <v>2</v>
      </c>
      <c r="R228" s="35">
        <f>Table58[[#This Row],[ Reduce number of meals eaten in a day]]*Table58[[#This Row],[Severity score222]]</f>
        <v>2</v>
      </c>
      <c r="S228" t="s">
        <v>177</v>
      </c>
      <c r="T228" s="31">
        <v>4</v>
      </c>
      <c r="U228" s="35">
        <f>Table58[[#This Row],[Skip entire days without eating]]*Table58[[#This Row],[Severity score2222]]</f>
        <v>0</v>
      </c>
      <c r="V228" t="s">
        <v>177</v>
      </c>
      <c r="W228" s="31">
        <v>4</v>
      </c>
      <c r="X228" s="35">
        <f>Table58[[#This Row],[Collect any unusual amounts of types of wild foods for this]]*Table58[[#This Row],[Severity score2223]]</f>
        <v>0</v>
      </c>
      <c r="Y228" s="30">
        <f>Table58[[#This Row],[Weighted]]+Table58[[#This Row],[Weighted2]]+Table58[[#This Row],[Weighted22]]+Table58[[#This Row],[Weighted223]]+Table58[[#This Row],[Weighted2233]]+Table58[[#This Row],[Weighted2234]]</f>
        <v>2</v>
      </c>
      <c r="Z228" t="s">
        <v>3651</v>
      </c>
      <c r="AA228">
        <v>1</v>
      </c>
    </row>
    <row r="229" spans="7:27" x14ac:dyDescent="0.25">
      <c r="G229" t="s">
        <v>175</v>
      </c>
      <c r="H229" s="31">
        <v>1</v>
      </c>
      <c r="I229" s="35">
        <f>Table58[[#This Row],[Rely on less preferred and less expensive food]]*Table58[[#This Row],[Severity score]]</f>
        <v>2</v>
      </c>
      <c r="J229" t="s">
        <v>186</v>
      </c>
      <c r="K229" s="31">
        <v>1</v>
      </c>
      <c r="L229" s="35">
        <f>Table58[[#This Row],[ Limit portion size at meals]]*Table58[[#This Row],[Severity score2]]</f>
        <v>3</v>
      </c>
      <c r="M229" t="s">
        <v>177</v>
      </c>
      <c r="N229" s="31">
        <v>2</v>
      </c>
      <c r="O229" s="35">
        <f>Table58[[#This Row],[Restrict consumption by adults in order for small children to]]*Table58[[#This Row],[Severity score22]]</f>
        <v>0</v>
      </c>
      <c r="P229" t="s">
        <v>175</v>
      </c>
      <c r="Q229" s="31">
        <v>2</v>
      </c>
      <c r="R229" s="35">
        <f>Table58[[#This Row],[ Reduce number of meals eaten in a day]]*Table58[[#This Row],[Severity score222]]</f>
        <v>4</v>
      </c>
      <c r="S229" t="s">
        <v>175</v>
      </c>
      <c r="T229" s="31">
        <v>4</v>
      </c>
      <c r="U229" s="35">
        <f>Table58[[#This Row],[Skip entire days without eating]]*Table58[[#This Row],[Severity score2222]]</f>
        <v>8</v>
      </c>
      <c r="V229" t="s">
        <v>179</v>
      </c>
      <c r="W229" s="31">
        <v>4</v>
      </c>
      <c r="X229" s="35">
        <f>Table58[[#This Row],[Collect any unusual amounts of types of wild foods for this]]*Table58[[#This Row],[Severity score2223]]</f>
        <v>4</v>
      </c>
      <c r="Y229" s="30">
        <f>Table58[[#This Row],[Weighted]]+Table58[[#This Row],[Weighted2]]+Table58[[#This Row],[Weighted22]]+Table58[[#This Row],[Weighted223]]+Table58[[#This Row],[Weighted2233]]+Table58[[#This Row],[Weighted2234]]</f>
        <v>21</v>
      </c>
      <c r="Z229" t="s">
        <v>3649</v>
      </c>
      <c r="AA229">
        <v>2</v>
      </c>
    </row>
    <row r="230" spans="7:27" x14ac:dyDescent="0.25">
      <c r="G230" t="s">
        <v>186</v>
      </c>
      <c r="H230" s="31">
        <v>1</v>
      </c>
      <c r="I230" s="35">
        <f>Table58[[#This Row],[Rely on less preferred and less expensive food]]*Table58[[#This Row],[Severity score]]</f>
        <v>3</v>
      </c>
      <c r="J230" t="s">
        <v>186</v>
      </c>
      <c r="K230" s="31">
        <v>1</v>
      </c>
      <c r="L230" s="35">
        <f>Table58[[#This Row],[ Limit portion size at meals]]*Table58[[#This Row],[Severity score2]]</f>
        <v>3</v>
      </c>
      <c r="M230" t="s">
        <v>175</v>
      </c>
      <c r="N230" s="31">
        <v>2</v>
      </c>
      <c r="O230" s="35">
        <f>Table58[[#This Row],[Restrict consumption by adults in order for small children to]]*Table58[[#This Row],[Severity score22]]</f>
        <v>4</v>
      </c>
      <c r="P230" t="s">
        <v>177</v>
      </c>
      <c r="Q230" s="31">
        <v>2</v>
      </c>
      <c r="R230" s="35">
        <f>Table58[[#This Row],[ Reduce number of meals eaten in a day]]*Table58[[#This Row],[Severity score222]]</f>
        <v>0</v>
      </c>
      <c r="S230" t="s">
        <v>177</v>
      </c>
      <c r="T230" s="31">
        <v>4</v>
      </c>
      <c r="U230" s="35">
        <f>Table58[[#This Row],[Skip entire days without eating]]*Table58[[#This Row],[Severity score2222]]</f>
        <v>0</v>
      </c>
      <c r="V230" t="s">
        <v>179</v>
      </c>
      <c r="W230" s="31">
        <v>4</v>
      </c>
      <c r="X230" s="35">
        <f>Table58[[#This Row],[Collect any unusual amounts of types of wild foods for this]]*Table58[[#This Row],[Severity score2223]]</f>
        <v>4</v>
      </c>
      <c r="Y230" s="30">
        <f>Table58[[#This Row],[Weighted]]+Table58[[#This Row],[Weighted2]]+Table58[[#This Row],[Weighted22]]+Table58[[#This Row],[Weighted223]]+Table58[[#This Row],[Weighted2233]]+Table58[[#This Row],[Weighted2234]]</f>
        <v>14</v>
      </c>
      <c r="Z230" t="s">
        <v>3651</v>
      </c>
      <c r="AA230">
        <v>1</v>
      </c>
    </row>
    <row r="231" spans="7:27" x14ac:dyDescent="0.25">
      <c r="G231" t="s">
        <v>186</v>
      </c>
      <c r="H231" s="31">
        <v>1</v>
      </c>
      <c r="I231" s="35">
        <f>Table58[[#This Row],[Rely on less preferred and less expensive food]]*Table58[[#This Row],[Severity score]]</f>
        <v>3</v>
      </c>
      <c r="J231" t="s">
        <v>175</v>
      </c>
      <c r="K231" s="31">
        <v>1</v>
      </c>
      <c r="L231" s="35">
        <f>Table58[[#This Row],[ Limit portion size at meals]]*Table58[[#This Row],[Severity score2]]</f>
        <v>2</v>
      </c>
      <c r="M231" t="s">
        <v>175</v>
      </c>
      <c r="N231" s="31">
        <v>2</v>
      </c>
      <c r="O231" s="35">
        <f>Table58[[#This Row],[Restrict consumption by adults in order for small children to]]*Table58[[#This Row],[Severity score22]]</f>
        <v>4</v>
      </c>
      <c r="P231" t="s">
        <v>175</v>
      </c>
      <c r="Q231" s="31">
        <v>2</v>
      </c>
      <c r="R231" s="35">
        <f>Table58[[#This Row],[ Reduce number of meals eaten in a day]]*Table58[[#This Row],[Severity score222]]</f>
        <v>4</v>
      </c>
      <c r="S231" t="s">
        <v>186</v>
      </c>
      <c r="T231" s="31">
        <v>4</v>
      </c>
      <c r="U231" s="35">
        <f>Table58[[#This Row],[Skip entire days without eating]]*Table58[[#This Row],[Severity score2222]]</f>
        <v>12</v>
      </c>
      <c r="V231" t="s">
        <v>175</v>
      </c>
      <c r="W231" s="31">
        <v>4</v>
      </c>
      <c r="X231" s="35">
        <f>Table58[[#This Row],[Collect any unusual amounts of types of wild foods for this]]*Table58[[#This Row],[Severity score2223]]</f>
        <v>8</v>
      </c>
      <c r="Y231" s="30">
        <f>Table58[[#This Row],[Weighted]]+Table58[[#This Row],[Weighted2]]+Table58[[#This Row],[Weighted22]]+Table58[[#This Row],[Weighted223]]+Table58[[#This Row],[Weighted2233]]+Table58[[#This Row],[Weighted2234]]</f>
        <v>33</v>
      </c>
      <c r="Z231" t="s">
        <v>3649</v>
      </c>
      <c r="AA231">
        <v>2</v>
      </c>
    </row>
    <row r="232" spans="7:27" x14ac:dyDescent="0.25">
      <c r="G232" t="s">
        <v>175</v>
      </c>
      <c r="H232" s="31">
        <v>1</v>
      </c>
      <c r="I232" s="35">
        <f>Table58[[#This Row],[Rely on less preferred and less expensive food]]*Table58[[#This Row],[Severity score]]</f>
        <v>2</v>
      </c>
      <c r="J232" t="s">
        <v>175</v>
      </c>
      <c r="K232" s="31">
        <v>1</v>
      </c>
      <c r="L232" s="35">
        <f>Table58[[#This Row],[ Limit portion size at meals]]*Table58[[#This Row],[Severity score2]]</f>
        <v>2</v>
      </c>
      <c r="M232" t="s">
        <v>186</v>
      </c>
      <c r="N232" s="31">
        <v>2</v>
      </c>
      <c r="O232" s="35">
        <f>Table58[[#This Row],[Restrict consumption by adults in order for small children to]]*Table58[[#This Row],[Severity score22]]</f>
        <v>6</v>
      </c>
      <c r="P232" t="s">
        <v>175</v>
      </c>
      <c r="Q232" s="31">
        <v>2</v>
      </c>
      <c r="R232" s="35">
        <f>Table58[[#This Row],[ Reduce number of meals eaten in a day]]*Table58[[#This Row],[Severity score222]]</f>
        <v>4</v>
      </c>
      <c r="S232" t="s">
        <v>175</v>
      </c>
      <c r="T232" s="31">
        <v>4</v>
      </c>
      <c r="U232" s="35">
        <f>Table58[[#This Row],[Skip entire days without eating]]*Table58[[#This Row],[Severity score2222]]</f>
        <v>8</v>
      </c>
      <c r="V232" t="s">
        <v>186</v>
      </c>
      <c r="W232" s="31">
        <v>4</v>
      </c>
      <c r="X232" s="35">
        <f>Table58[[#This Row],[Collect any unusual amounts of types of wild foods for this]]*Table58[[#This Row],[Severity score2223]]</f>
        <v>12</v>
      </c>
      <c r="Y232" s="30">
        <f>Table58[[#This Row],[Weighted]]+Table58[[#This Row],[Weighted2]]+Table58[[#This Row],[Weighted22]]+Table58[[#This Row],[Weighted223]]+Table58[[#This Row],[Weighted2233]]+Table58[[#This Row],[Weighted2234]]</f>
        <v>34</v>
      </c>
      <c r="Z232" t="s">
        <v>3649</v>
      </c>
      <c r="AA232">
        <v>2</v>
      </c>
    </row>
    <row r="233" spans="7:27" x14ac:dyDescent="0.25">
      <c r="G233" t="s">
        <v>179</v>
      </c>
      <c r="H233" s="31">
        <v>1</v>
      </c>
      <c r="I233" s="35">
        <f>Table58[[#This Row],[Rely on less preferred and less expensive food]]*Table58[[#This Row],[Severity score]]</f>
        <v>1</v>
      </c>
      <c r="J233" t="s">
        <v>175</v>
      </c>
      <c r="K233" s="31">
        <v>1</v>
      </c>
      <c r="L233" s="35">
        <f>Table58[[#This Row],[ Limit portion size at meals]]*Table58[[#This Row],[Severity score2]]</f>
        <v>2</v>
      </c>
      <c r="M233" t="s">
        <v>186</v>
      </c>
      <c r="N233" s="31">
        <v>2</v>
      </c>
      <c r="O233" s="35">
        <f>Table58[[#This Row],[Restrict consumption by adults in order for small children to]]*Table58[[#This Row],[Severity score22]]</f>
        <v>6</v>
      </c>
      <c r="P233" t="s">
        <v>179</v>
      </c>
      <c r="Q233" s="31">
        <v>2</v>
      </c>
      <c r="R233" s="35">
        <f>Table58[[#This Row],[ Reduce number of meals eaten in a day]]*Table58[[#This Row],[Severity score222]]</f>
        <v>2</v>
      </c>
      <c r="S233" t="s">
        <v>179</v>
      </c>
      <c r="T233" s="31">
        <v>4</v>
      </c>
      <c r="U233" s="35">
        <f>Table58[[#This Row],[Skip entire days without eating]]*Table58[[#This Row],[Severity score2222]]</f>
        <v>4</v>
      </c>
      <c r="V233" t="s">
        <v>175</v>
      </c>
      <c r="W233" s="31">
        <v>4</v>
      </c>
      <c r="X233" s="35">
        <f>Table58[[#This Row],[Collect any unusual amounts of types of wild foods for this]]*Table58[[#This Row],[Severity score2223]]</f>
        <v>8</v>
      </c>
      <c r="Y233" s="30">
        <f>Table58[[#This Row],[Weighted]]+Table58[[#This Row],[Weighted2]]+Table58[[#This Row],[Weighted22]]+Table58[[#This Row],[Weighted223]]+Table58[[#This Row],[Weighted2233]]+Table58[[#This Row],[Weighted2234]]</f>
        <v>23</v>
      </c>
      <c r="Z233" t="s">
        <v>3649</v>
      </c>
      <c r="AA233">
        <v>2</v>
      </c>
    </row>
    <row r="234" spans="7:27" x14ac:dyDescent="0.25">
      <c r="G234" t="s">
        <v>179</v>
      </c>
      <c r="H234" s="31">
        <v>1</v>
      </c>
      <c r="I234" s="35">
        <f>Table58[[#This Row],[Rely on less preferred and less expensive food]]*Table58[[#This Row],[Severity score]]</f>
        <v>1</v>
      </c>
      <c r="J234" t="s">
        <v>186</v>
      </c>
      <c r="K234" s="31">
        <v>1</v>
      </c>
      <c r="L234" s="35">
        <f>Table58[[#This Row],[ Limit portion size at meals]]*Table58[[#This Row],[Severity score2]]</f>
        <v>3</v>
      </c>
      <c r="M234" t="s">
        <v>186</v>
      </c>
      <c r="N234" s="31">
        <v>2</v>
      </c>
      <c r="O234" s="35">
        <f>Table58[[#This Row],[Restrict consumption by adults in order for small children to]]*Table58[[#This Row],[Severity score22]]</f>
        <v>6</v>
      </c>
      <c r="P234" t="s">
        <v>175</v>
      </c>
      <c r="Q234" s="31">
        <v>2</v>
      </c>
      <c r="R234" s="35">
        <f>Table58[[#This Row],[ Reduce number of meals eaten in a day]]*Table58[[#This Row],[Severity score222]]</f>
        <v>4</v>
      </c>
      <c r="S234" t="s">
        <v>186</v>
      </c>
      <c r="T234" s="31">
        <v>4</v>
      </c>
      <c r="U234" s="35">
        <f>Table58[[#This Row],[Skip entire days without eating]]*Table58[[#This Row],[Severity score2222]]</f>
        <v>12</v>
      </c>
      <c r="V234" t="s">
        <v>186</v>
      </c>
      <c r="W234" s="31">
        <v>4</v>
      </c>
      <c r="X234" s="35">
        <f>Table58[[#This Row],[Collect any unusual amounts of types of wild foods for this]]*Table58[[#This Row],[Severity score2223]]</f>
        <v>12</v>
      </c>
      <c r="Y234" s="30">
        <f>Table58[[#This Row],[Weighted]]+Table58[[#This Row],[Weighted2]]+Table58[[#This Row],[Weighted22]]+Table58[[#This Row],[Weighted223]]+Table58[[#This Row],[Weighted2233]]+Table58[[#This Row],[Weighted2234]]</f>
        <v>38</v>
      </c>
      <c r="Z234" t="s">
        <v>3649</v>
      </c>
      <c r="AA234">
        <v>2</v>
      </c>
    </row>
    <row r="235" spans="7:27" x14ac:dyDescent="0.25">
      <c r="G235" t="s">
        <v>175</v>
      </c>
      <c r="H235" s="31">
        <v>1</v>
      </c>
      <c r="I235" s="35">
        <f>Table58[[#This Row],[Rely on less preferred and less expensive food]]*Table58[[#This Row],[Severity score]]</f>
        <v>2</v>
      </c>
      <c r="J235" t="s">
        <v>186</v>
      </c>
      <c r="K235" s="31">
        <v>1</v>
      </c>
      <c r="L235" s="35">
        <f>Table58[[#This Row],[ Limit portion size at meals]]*Table58[[#This Row],[Severity score2]]</f>
        <v>3</v>
      </c>
      <c r="M235" t="s">
        <v>186</v>
      </c>
      <c r="N235" s="31">
        <v>2</v>
      </c>
      <c r="O235" s="35">
        <f>Table58[[#This Row],[Restrict consumption by adults in order for small children to]]*Table58[[#This Row],[Severity score22]]</f>
        <v>6</v>
      </c>
      <c r="P235" t="s">
        <v>186</v>
      </c>
      <c r="Q235" s="31">
        <v>2</v>
      </c>
      <c r="R235" s="35">
        <f>Table58[[#This Row],[ Reduce number of meals eaten in a day]]*Table58[[#This Row],[Severity score222]]</f>
        <v>6</v>
      </c>
      <c r="S235" t="s">
        <v>175</v>
      </c>
      <c r="T235" s="31">
        <v>4</v>
      </c>
      <c r="U235" s="35">
        <f>Table58[[#This Row],[Skip entire days without eating]]*Table58[[#This Row],[Severity score2222]]</f>
        <v>8</v>
      </c>
      <c r="V235" t="s">
        <v>179</v>
      </c>
      <c r="W235" s="31">
        <v>4</v>
      </c>
      <c r="X235" s="35">
        <f>Table58[[#This Row],[Collect any unusual amounts of types of wild foods for this]]*Table58[[#This Row],[Severity score2223]]</f>
        <v>4</v>
      </c>
      <c r="Y235" s="30">
        <f>Table58[[#This Row],[Weighted]]+Table58[[#This Row],[Weighted2]]+Table58[[#This Row],[Weighted22]]+Table58[[#This Row],[Weighted223]]+Table58[[#This Row],[Weighted2233]]+Table58[[#This Row],[Weighted2234]]</f>
        <v>29</v>
      </c>
      <c r="Z235" t="s">
        <v>3649</v>
      </c>
      <c r="AA235">
        <v>2</v>
      </c>
    </row>
    <row r="236" spans="7:27" x14ac:dyDescent="0.25">
      <c r="G236" t="s">
        <v>175</v>
      </c>
      <c r="H236" s="31">
        <v>1</v>
      </c>
      <c r="I236" s="35">
        <f>Table58[[#This Row],[Rely on less preferred and less expensive food]]*Table58[[#This Row],[Severity score]]</f>
        <v>2</v>
      </c>
      <c r="J236" t="s">
        <v>186</v>
      </c>
      <c r="K236" s="31">
        <v>1</v>
      </c>
      <c r="L236" s="35">
        <f>Table58[[#This Row],[ Limit portion size at meals]]*Table58[[#This Row],[Severity score2]]</f>
        <v>3</v>
      </c>
      <c r="M236" t="s">
        <v>175</v>
      </c>
      <c r="N236" s="31">
        <v>2</v>
      </c>
      <c r="O236" s="35">
        <f>Table58[[#This Row],[Restrict consumption by adults in order for small children to]]*Table58[[#This Row],[Severity score22]]</f>
        <v>4</v>
      </c>
      <c r="P236" t="s">
        <v>179</v>
      </c>
      <c r="Q236" s="31">
        <v>2</v>
      </c>
      <c r="R236" s="35">
        <f>Table58[[#This Row],[ Reduce number of meals eaten in a day]]*Table58[[#This Row],[Severity score222]]</f>
        <v>2</v>
      </c>
      <c r="S236" t="s">
        <v>179</v>
      </c>
      <c r="T236" s="31">
        <v>4</v>
      </c>
      <c r="U236" s="35">
        <f>Table58[[#This Row],[Skip entire days without eating]]*Table58[[#This Row],[Severity score2222]]</f>
        <v>4</v>
      </c>
      <c r="V236" t="s">
        <v>186</v>
      </c>
      <c r="W236" s="31">
        <v>4</v>
      </c>
      <c r="X236" s="35">
        <f>Table58[[#This Row],[Collect any unusual amounts of types of wild foods for this]]*Table58[[#This Row],[Severity score2223]]</f>
        <v>12</v>
      </c>
      <c r="Y236" s="30">
        <f>Table58[[#This Row],[Weighted]]+Table58[[#This Row],[Weighted2]]+Table58[[#This Row],[Weighted22]]+Table58[[#This Row],[Weighted223]]+Table58[[#This Row],[Weighted2233]]+Table58[[#This Row],[Weighted2234]]</f>
        <v>27</v>
      </c>
      <c r="Z236" t="s">
        <v>3649</v>
      </c>
      <c r="AA236">
        <v>2</v>
      </c>
    </row>
    <row r="237" spans="7:27" x14ac:dyDescent="0.25">
      <c r="G237" t="s">
        <v>175</v>
      </c>
      <c r="H237" s="31">
        <v>1</v>
      </c>
      <c r="I237" s="35">
        <f>Table58[[#This Row],[Rely on less preferred and less expensive food]]*Table58[[#This Row],[Severity score]]</f>
        <v>2</v>
      </c>
      <c r="J237" t="s">
        <v>186</v>
      </c>
      <c r="K237" s="31">
        <v>1</v>
      </c>
      <c r="L237" s="35">
        <f>Table58[[#This Row],[ Limit portion size at meals]]*Table58[[#This Row],[Severity score2]]</f>
        <v>3</v>
      </c>
      <c r="M237" t="s">
        <v>179</v>
      </c>
      <c r="N237" s="31">
        <v>2</v>
      </c>
      <c r="O237" s="35">
        <f>Table58[[#This Row],[Restrict consumption by adults in order for small children to]]*Table58[[#This Row],[Severity score22]]</f>
        <v>2</v>
      </c>
      <c r="P237" t="s">
        <v>175</v>
      </c>
      <c r="Q237" s="31">
        <v>2</v>
      </c>
      <c r="R237" s="35">
        <f>Table58[[#This Row],[ Reduce number of meals eaten in a day]]*Table58[[#This Row],[Severity score222]]</f>
        <v>4</v>
      </c>
      <c r="S237" t="s">
        <v>186</v>
      </c>
      <c r="T237" s="31">
        <v>4</v>
      </c>
      <c r="U237" s="35">
        <f>Table58[[#This Row],[Skip entire days without eating]]*Table58[[#This Row],[Severity score2222]]</f>
        <v>12</v>
      </c>
      <c r="V237" t="s">
        <v>175</v>
      </c>
      <c r="W237" s="31">
        <v>4</v>
      </c>
      <c r="X237" s="35">
        <f>Table58[[#This Row],[Collect any unusual amounts of types of wild foods for this]]*Table58[[#This Row],[Severity score2223]]</f>
        <v>8</v>
      </c>
      <c r="Y237" s="30">
        <f>Table58[[#This Row],[Weighted]]+Table58[[#This Row],[Weighted2]]+Table58[[#This Row],[Weighted22]]+Table58[[#This Row],[Weighted223]]+Table58[[#This Row],[Weighted2233]]+Table58[[#This Row],[Weighted2234]]</f>
        <v>31</v>
      </c>
      <c r="Z237" t="s">
        <v>3649</v>
      </c>
      <c r="AA237">
        <v>2</v>
      </c>
    </row>
    <row r="238" spans="7:27" x14ac:dyDescent="0.25">
      <c r="G238" t="s">
        <v>179</v>
      </c>
      <c r="H238" s="31">
        <v>1</v>
      </c>
      <c r="I238" s="35">
        <f>Table58[[#This Row],[Rely on less preferred and less expensive food]]*Table58[[#This Row],[Severity score]]</f>
        <v>1</v>
      </c>
      <c r="J238" t="s">
        <v>175</v>
      </c>
      <c r="K238" s="31">
        <v>1</v>
      </c>
      <c r="L238" s="35">
        <f>Table58[[#This Row],[ Limit portion size at meals]]*Table58[[#This Row],[Severity score2]]</f>
        <v>2</v>
      </c>
      <c r="M238" t="s">
        <v>186</v>
      </c>
      <c r="N238" s="31">
        <v>2</v>
      </c>
      <c r="O238" s="35">
        <f>Table58[[#This Row],[Restrict consumption by adults in order for small children to]]*Table58[[#This Row],[Severity score22]]</f>
        <v>6</v>
      </c>
      <c r="P238" t="s">
        <v>175</v>
      </c>
      <c r="Q238" s="31">
        <v>2</v>
      </c>
      <c r="R238" s="35">
        <f>Table58[[#This Row],[ Reduce number of meals eaten in a day]]*Table58[[#This Row],[Severity score222]]</f>
        <v>4</v>
      </c>
      <c r="S238" t="s">
        <v>179</v>
      </c>
      <c r="T238" s="31">
        <v>4</v>
      </c>
      <c r="U238" s="35">
        <f>Table58[[#This Row],[Skip entire days without eating]]*Table58[[#This Row],[Severity score2222]]</f>
        <v>4</v>
      </c>
      <c r="V238" t="s">
        <v>175</v>
      </c>
      <c r="W238" s="31">
        <v>4</v>
      </c>
      <c r="X238" s="35">
        <f>Table58[[#This Row],[Collect any unusual amounts of types of wild foods for this]]*Table58[[#This Row],[Severity score2223]]</f>
        <v>8</v>
      </c>
      <c r="Y238" s="30">
        <f>Table58[[#This Row],[Weighted]]+Table58[[#This Row],[Weighted2]]+Table58[[#This Row],[Weighted22]]+Table58[[#This Row],[Weighted223]]+Table58[[#This Row],[Weighted2233]]+Table58[[#This Row],[Weighted2234]]</f>
        <v>25</v>
      </c>
      <c r="Z238" t="s">
        <v>3649</v>
      </c>
      <c r="AA238">
        <v>2</v>
      </c>
    </row>
    <row r="239" spans="7:27" x14ac:dyDescent="0.25">
      <c r="G239" t="s">
        <v>179</v>
      </c>
      <c r="H239" s="31">
        <v>1</v>
      </c>
      <c r="I239" s="35">
        <f>Table58[[#This Row],[Rely on less preferred and less expensive food]]*Table58[[#This Row],[Severity score]]</f>
        <v>1</v>
      </c>
      <c r="J239" t="s">
        <v>175</v>
      </c>
      <c r="K239" s="31">
        <v>1</v>
      </c>
      <c r="L239" s="35">
        <f>Table58[[#This Row],[ Limit portion size at meals]]*Table58[[#This Row],[Severity score2]]</f>
        <v>2</v>
      </c>
      <c r="M239" t="s">
        <v>186</v>
      </c>
      <c r="N239" s="31">
        <v>2</v>
      </c>
      <c r="O239" s="35">
        <f>Table58[[#This Row],[Restrict consumption by adults in order for small children to]]*Table58[[#This Row],[Severity score22]]</f>
        <v>6</v>
      </c>
      <c r="P239" t="s">
        <v>175</v>
      </c>
      <c r="Q239" s="31">
        <v>2</v>
      </c>
      <c r="R239" s="35">
        <f>Table58[[#This Row],[ Reduce number of meals eaten in a day]]*Table58[[#This Row],[Severity score222]]</f>
        <v>4</v>
      </c>
      <c r="S239" t="s">
        <v>186</v>
      </c>
      <c r="T239" s="31">
        <v>4</v>
      </c>
      <c r="U239" s="35">
        <f>Table58[[#This Row],[Skip entire days without eating]]*Table58[[#This Row],[Severity score2222]]</f>
        <v>12</v>
      </c>
      <c r="V239" t="s">
        <v>175</v>
      </c>
      <c r="W239" s="31">
        <v>4</v>
      </c>
      <c r="X239" s="35">
        <f>Table58[[#This Row],[Collect any unusual amounts of types of wild foods for this]]*Table58[[#This Row],[Severity score2223]]</f>
        <v>8</v>
      </c>
      <c r="Y239" s="30">
        <f>Table58[[#This Row],[Weighted]]+Table58[[#This Row],[Weighted2]]+Table58[[#This Row],[Weighted22]]+Table58[[#This Row],[Weighted223]]+Table58[[#This Row],[Weighted2233]]+Table58[[#This Row],[Weighted2234]]</f>
        <v>33</v>
      </c>
      <c r="Z239" t="s">
        <v>3649</v>
      </c>
      <c r="AA239">
        <v>2</v>
      </c>
    </row>
    <row r="240" spans="7:27" x14ac:dyDescent="0.25">
      <c r="G240" t="s">
        <v>179</v>
      </c>
      <c r="H240" s="31">
        <v>1</v>
      </c>
      <c r="I240" s="35">
        <f>Table58[[#This Row],[Rely on less preferred and less expensive food]]*Table58[[#This Row],[Severity score]]</f>
        <v>1</v>
      </c>
      <c r="J240" t="s">
        <v>175</v>
      </c>
      <c r="K240" s="31">
        <v>1</v>
      </c>
      <c r="L240" s="35">
        <f>Table58[[#This Row],[ Limit portion size at meals]]*Table58[[#This Row],[Severity score2]]</f>
        <v>2</v>
      </c>
      <c r="M240" t="s">
        <v>186</v>
      </c>
      <c r="N240" s="31">
        <v>2</v>
      </c>
      <c r="O240" s="35">
        <f>Table58[[#This Row],[Restrict consumption by adults in order for small children to]]*Table58[[#This Row],[Severity score22]]</f>
        <v>6</v>
      </c>
      <c r="P240" t="s">
        <v>186</v>
      </c>
      <c r="Q240" s="31">
        <v>2</v>
      </c>
      <c r="R240" s="35">
        <f>Table58[[#This Row],[ Reduce number of meals eaten in a day]]*Table58[[#This Row],[Severity score222]]</f>
        <v>6</v>
      </c>
      <c r="S240" t="s">
        <v>179</v>
      </c>
      <c r="T240" s="31">
        <v>4</v>
      </c>
      <c r="U240" s="35">
        <f>Table58[[#This Row],[Skip entire days without eating]]*Table58[[#This Row],[Severity score2222]]</f>
        <v>4</v>
      </c>
      <c r="V240" t="s">
        <v>175</v>
      </c>
      <c r="W240" s="31">
        <v>4</v>
      </c>
      <c r="X240" s="35">
        <f>Table58[[#This Row],[Collect any unusual amounts of types of wild foods for this]]*Table58[[#This Row],[Severity score2223]]</f>
        <v>8</v>
      </c>
      <c r="Y240" s="30">
        <f>Table58[[#This Row],[Weighted]]+Table58[[#This Row],[Weighted2]]+Table58[[#This Row],[Weighted22]]+Table58[[#This Row],[Weighted223]]+Table58[[#This Row],[Weighted2233]]+Table58[[#This Row],[Weighted2234]]</f>
        <v>27</v>
      </c>
      <c r="Z240" t="s">
        <v>3649</v>
      </c>
      <c r="AA240">
        <v>2</v>
      </c>
    </row>
    <row r="241" spans="7:27" x14ac:dyDescent="0.25">
      <c r="G241" t="s">
        <v>175</v>
      </c>
      <c r="H241" s="31">
        <v>1</v>
      </c>
      <c r="I241" s="35">
        <f>Table58[[#This Row],[Rely on less preferred and less expensive food]]*Table58[[#This Row],[Severity score]]</f>
        <v>2</v>
      </c>
      <c r="J241" t="s">
        <v>186</v>
      </c>
      <c r="K241" s="31">
        <v>1</v>
      </c>
      <c r="L241" s="35">
        <f>Table58[[#This Row],[ Limit portion size at meals]]*Table58[[#This Row],[Severity score2]]</f>
        <v>3</v>
      </c>
      <c r="M241" t="s">
        <v>179</v>
      </c>
      <c r="N241" s="31">
        <v>2</v>
      </c>
      <c r="O241" s="35">
        <f>Table58[[#This Row],[Restrict consumption by adults in order for small children to]]*Table58[[#This Row],[Severity score22]]</f>
        <v>2</v>
      </c>
      <c r="P241" t="s">
        <v>175</v>
      </c>
      <c r="Q241" s="31">
        <v>2</v>
      </c>
      <c r="R241" s="35">
        <f>Table58[[#This Row],[ Reduce number of meals eaten in a day]]*Table58[[#This Row],[Severity score222]]</f>
        <v>4</v>
      </c>
      <c r="S241" t="s">
        <v>175</v>
      </c>
      <c r="T241" s="31">
        <v>4</v>
      </c>
      <c r="U241" s="35">
        <f>Table58[[#This Row],[Skip entire days without eating]]*Table58[[#This Row],[Severity score2222]]</f>
        <v>8</v>
      </c>
      <c r="V241" t="s">
        <v>186</v>
      </c>
      <c r="W241" s="31">
        <v>4</v>
      </c>
      <c r="X241" s="35">
        <f>Table58[[#This Row],[Collect any unusual amounts of types of wild foods for this]]*Table58[[#This Row],[Severity score2223]]</f>
        <v>12</v>
      </c>
      <c r="Y241" s="30">
        <f>Table58[[#This Row],[Weighted]]+Table58[[#This Row],[Weighted2]]+Table58[[#This Row],[Weighted22]]+Table58[[#This Row],[Weighted223]]+Table58[[#This Row],[Weighted2233]]+Table58[[#This Row],[Weighted2234]]</f>
        <v>31</v>
      </c>
      <c r="Z241" t="s">
        <v>3649</v>
      </c>
      <c r="AA241">
        <v>2</v>
      </c>
    </row>
    <row r="242" spans="7:27" x14ac:dyDescent="0.25">
      <c r="G242" t="s">
        <v>175</v>
      </c>
      <c r="H242" s="31">
        <v>1</v>
      </c>
      <c r="I242" s="35">
        <f>Table58[[#This Row],[Rely on less preferred and less expensive food]]*Table58[[#This Row],[Severity score]]</f>
        <v>2</v>
      </c>
      <c r="J242" t="s">
        <v>179</v>
      </c>
      <c r="K242" s="31">
        <v>1</v>
      </c>
      <c r="L242" s="35">
        <f>Table58[[#This Row],[ Limit portion size at meals]]*Table58[[#This Row],[Severity score2]]</f>
        <v>1</v>
      </c>
      <c r="M242" t="s">
        <v>186</v>
      </c>
      <c r="N242" s="31">
        <v>2</v>
      </c>
      <c r="O242" s="35">
        <f>Table58[[#This Row],[Restrict consumption by adults in order for small children to]]*Table58[[#This Row],[Severity score22]]</f>
        <v>6</v>
      </c>
      <c r="P242" t="s">
        <v>175</v>
      </c>
      <c r="Q242" s="31">
        <v>2</v>
      </c>
      <c r="R242" s="35">
        <f>Table58[[#This Row],[ Reduce number of meals eaten in a day]]*Table58[[#This Row],[Severity score222]]</f>
        <v>4</v>
      </c>
      <c r="S242" t="s">
        <v>175</v>
      </c>
      <c r="T242" s="31">
        <v>4</v>
      </c>
      <c r="U242" s="35">
        <f>Table58[[#This Row],[Skip entire days without eating]]*Table58[[#This Row],[Severity score2222]]</f>
        <v>8</v>
      </c>
      <c r="V242" t="s">
        <v>175</v>
      </c>
      <c r="W242" s="31">
        <v>4</v>
      </c>
      <c r="X242" s="35">
        <f>Table58[[#This Row],[Collect any unusual amounts of types of wild foods for this]]*Table58[[#This Row],[Severity score2223]]</f>
        <v>8</v>
      </c>
      <c r="Y242" s="30">
        <f>Table58[[#This Row],[Weighted]]+Table58[[#This Row],[Weighted2]]+Table58[[#This Row],[Weighted22]]+Table58[[#This Row],[Weighted223]]+Table58[[#This Row],[Weighted2233]]+Table58[[#This Row],[Weighted2234]]</f>
        <v>29</v>
      </c>
      <c r="Z242" t="s">
        <v>3649</v>
      </c>
      <c r="AA242">
        <v>2</v>
      </c>
    </row>
    <row r="243" spans="7:27" x14ac:dyDescent="0.25">
      <c r="G243" t="s">
        <v>175</v>
      </c>
      <c r="H243" s="31">
        <v>1</v>
      </c>
      <c r="I243" s="35">
        <f>Table58[[#This Row],[Rely on less preferred and less expensive food]]*Table58[[#This Row],[Severity score]]</f>
        <v>2</v>
      </c>
      <c r="J243" t="s">
        <v>186</v>
      </c>
      <c r="K243" s="31">
        <v>1</v>
      </c>
      <c r="L243" s="35">
        <f>Table58[[#This Row],[ Limit portion size at meals]]*Table58[[#This Row],[Severity score2]]</f>
        <v>3</v>
      </c>
      <c r="M243" t="s">
        <v>179</v>
      </c>
      <c r="N243" s="31">
        <v>2</v>
      </c>
      <c r="O243" s="35">
        <f>Table58[[#This Row],[Restrict consumption by adults in order for small children to]]*Table58[[#This Row],[Severity score22]]</f>
        <v>2</v>
      </c>
      <c r="P243" t="s">
        <v>175</v>
      </c>
      <c r="Q243" s="31">
        <v>2</v>
      </c>
      <c r="R243" s="35">
        <f>Table58[[#This Row],[ Reduce number of meals eaten in a day]]*Table58[[#This Row],[Severity score222]]</f>
        <v>4</v>
      </c>
      <c r="S243" t="s">
        <v>175</v>
      </c>
      <c r="T243" s="31">
        <v>4</v>
      </c>
      <c r="U243" s="35">
        <f>Table58[[#This Row],[Skip entire days without eating]]*Table58[[#This Row],[Severity score2222]]</f>
        <v>8</v>
      </c>
      <c r="V243" t="s">
        <v>186</v>
      </c>
      <c r="W243" s="31">
        <v>4</v>
      </c>
      <c r="X243" s="35">
        <f>Table58[[#This Row],[Collect any unusual amounts of types of wild foods for this]]*Table58[[#This Row],[Severity score2223]]</f>
        <v>12</v>
      </c>
      <c r="Y243" s="30">
        <f>Table58[[#This Row],[Weighted]]+Table58[[#This Row],[Weighted2]]+Table58[[#This Row],[Weighted22]]+Table58[[#This Row],[Weighted223]]+Table58[[#This Row],[Weighted2233]]+Table58[[#This Row],[Weighted2234]]</f>
        <v>31</v>
      </c>
      <c r="Z243" t="s">
        <v>3649</v>
      </c>
      <c r="AA243">
        <v>2</v>
      </c>
    </row>
    <row r="244" spans="7:27" x14ac:dyDescent="0.25">
      <c r="G244" t="s">
        <v>186</v>
      </c>
      <c r="H244" s="31">
        <v>1</v>
      </c>
      <c r="I244" s="35">
        <f>Table58[[#This Row],[Rely on less preferred and less expensive food]]*Table58[[#This Row],[Severity score]]</f>
        <v>3</v>
      </c>
      <c r="J244" t="s">
        <v>175</v>
      </c>
      <c r="K244" s="31">
        <v>1</v>
      </c>
      <c r="L244" s="35">
        <f>Table58[[#This Row],[ Limit portion size at meals]]*Table58[[#This Row],[Severity score2]]</f>
        <v>2</v>
      </c>
      <c r="M244" t="s">
        <v>186</v>
      </c>
      <c r="N244" s="31">
        <v>2</v>
      </c>
      <c r="O244" s="35">
        <f>Table58[[#This Row],[Restrict consumption by adults in order for small children to]]*Table58[[#This Row],[Severity score22]]</f>
        <v>6</v>
      </c>
      <c r="P244" t="s">
        <v>179</v>
      </c>
      <c r="Q244" s="31">
        <v>2</v>
      </c>
      <c r="R244" s="35">
        <f>Table58[[#This Row],[ Reduce number of meals eaten in a day]]*Table58[[#This Row],[Severity score222]]</f>
        <v>2</v>
      </c>
      <c r="S244" t="s">
        <v>186</v>
      </c>
      <c r="T244" s="31">
        <v>4</v>
      </c>
      <c r="U244" s="35">
        <f>Table58[[#This Row],[Skip entire days without eating]]*Table58[[#This Row],[Severity score2222]]</f>
        <v>12</v>
      </c>
      <c r="V244" t="s">
        <v>175</v>
      </c>
      <c r="W244" s="31">
        <v>4</v>
      </c>
      <c r="X244" s="35">
        <f>Table58[[#This Row],[Collect any unusual amounts of types of wild foods for this]]*Table58[[#This Row],[Severity score2223]]</f>
        <v>8</v>
      </c>
      <c r="Y244" s="30">
        <f>Table58[[#This Row],[Weighted]]+Table58[[#This Row],[Weighted2]]+Table58[[#This Row],[Weighted22]]+Table58[[#This Row],[Weighted223]]+Table58[[#This Row],[Weighted2233]]+Table58[[#This Row],[Weighted2234]]</f>
        <v>33</v>
      </c>
      <c r="Z244" t="s">
        <v>3649</v>
      </c>
      <c r="AA244">
        <v>2</v>
      </c>
    </row>
    <row r="245" spans="7:27" x14ac:dyDescent="0.25">
      <c r="G245" t="s">
        <v>179</v>
      </c>
      <c r="H245" s="31">
        <v>1</v>
      </c>
      <c r="I245" s="35">
        <f>Table58[[#This Row],[Rely on less preferred and less expensive food]]*Table58[[#This Row],[Severity score]]</f>
        <v>1</v>
      </c>
      <c r="J245" t="s">
        <v>175</v>
      </c>
      <c r="K245" s="31">
        <v>1</v>
      </c>
      <c r="L245" s="35">
        <f>Table58[[#This Row],[ Limit portion size at meals]]*Table58[[#This Row],[Severity score2]]</f>
        <v>2</v>
      </c>
      <c r="M245" t="s">
        <v>186</v>
      </c>
      <c r="N245" s="31">
        <v>2</v>
      </c>
      <c r="O245" s="35">
        <f>Table58[[#This Row],[Restrict consumption by adults in order for small children to]]*Table58[[#This Row],[Severity score22]]</f>
        <v>6</v>
      </c>
      <c r="P245" t="s">
        <v>175</v>
      </c>
      <c r="Q245" s="31">
        <v>2</v>
      </c>
      <c r="R245" s="35">
        <f>Table58[[#This Row],[ Reduce number of meals eaten in a day]]*Table58[[#This Row],[Severity score222]]</f>
        <v>4</v>
      </c>
      <c r="S245" t="s">
        <v>179</v>
      </c>
      <c r="T245" s="31">
        <v>4</v>
      </c>
      <c r="U245" s="35">
        <f>Table58[[#This Row],[Skip entire days without eating]]*Table58[[#This Row],[Severity score2222]]</f>
        <v>4</v>
      </c>
      <c r="V245" t="s">
        <v>175</v>
      </c>
      <c r="W245" s="31">
        <v>4</v>
      </c>
      <c r="X245" s="35">
        <f>Table58[[#This Row],[Collect any unusual amounts of types of wild foods for this]]*Table58[[#This Row],[Severity score2223]]</f>
        <v>8</v>
      </c>
      <c r="Y245" s="30">
        <f>Table58[[#This Row],[Weighted]]+Table58[[#This Row],[Weighted2]]+Table58[[#This Row],[Weighted22]]+Table58[[#This Row],[Weighted223]]+Table58[[#This Row],[Weighted2233]]+Table58[[#This Row],[Weighted2234]]</f>
        <v>25</v>
      </c>
      <c r="Z245" t="s">
        <v>3649</v>
      </c>
      <c r="AA245">
        <v>2</v>
      </c>
    </row>
    <row r="246" spans="7:27" x14ac:dyDescent="0.25">
      <c r="G246" t="s">
        <v>179</v>
      </c>
      <c r="H246" s="31">
        <v>1</v>
      </c>
      <c r="I246" s="35">
        <f>Table58[[#This Row],[Rely on less preferred and less expensive food]]*Table58[[#This Row],[Severity score]]</f>
        <v>1</v>
      </c>
      <c r="J246" t="s">
        <v>179</v>
      </c>
      <c r="K246" s="31">
        <v>1</v>
      </c>
      <c r="L246" s="35">
        <f>Table58[[#This Row],[ Limit portion size at meals]]*Table58[[#This Row],[Severity score2]]</f>
        <v>1</v>
      </c>
      <c r="M246" t="s">
        <v>179</v>
      </c>
      <c r="N246" s="31">
        <v>2</v>
      </c>
      <c r="O246" s="35">
        <f>Table58[[#This Row],[Restrict consumption by adults in order for small children to]]*Table58[[#This Row],[Severity score22]]</f>
        <v>2</v>
      </c>
      <c r="P246" t="s">
        <v>179</v>
      </c>
      <c r="Q246" s="31">
        <v>2</v>
      </c>
      <c r="R246" s="35">
        <f>Table58[[#This Row],[ Reduce number of meals eaten in a day]]*Table58[[#This Row],[Severity score222]]</f>
        <v>2</v>
      </c>
      <c r="S246" t="s">
        <v>179</v>
      </c>
      <c r="T246" s="31">
        <v>4</v>
      </c>
      <c r="U246" s="35">
        <f>Table58[[#This Row],[Skip entire days without eating]]*Table58[[#This Row],[Severity score2222]]</f>
        <v>4</v>
      </c>
      <c r="V246" t="s">
        <v>179</v>
      </c>
      <c r="W246" s="31">
        <v>4</v>
      </c>
      <c r="X246" s="35">
        <f>Table58[[#This Row],[Collect any unusual amounts of types of wild foods for this]]*Table58[[#This Row],[Severity score2223]]</f>
        <v>4</v>
      </c>
      <c r="Y246" s="30">
        <f>Table58[[#This Row],[Weighted]]+Table58[[#This Row],[Weighted2]]+Table58[[#This Row],[Weighted22]]+Table58[[#This Row],[Weighted223]]+Table58[[#This Row],[Weighted2233]]+Table58[[#This Row],[Weighted2234]]</f>
        <v>14</v>
      </c>
      <c r="Z246" t="s">
        <v>3651</v>
      </c>
      <c r="AA246">
        <v>1</v>
      </c>
    </row>
    <row r="247" spans="7:27" x14ac:dyDescent="0.25">
      <c r="G247" t="s">
        <v>179</v>
      </c>
      <c r="H247" s="31">
        <v>1</v>
      </c>
      <c r="I247" s="35">
        <f>Table58[[#This Row],[Rely on less preferred and less expensive food]]*Table58[[#This Row],[Severity score]]</f>
        <v>1</v>
      </c>
      <c r="J247" t="s">
        <v>179</v>
      </c>
      <c r="K247" s="31">
        <v>1</v>
      </c>
      <c r="L247" s="35">
        <f>Table58[[#This Row],[ Limit portion size at meals]]*Table58[[#This Row],[Severity score2]]</f>
        <v>1</v>
      </c>
      <c r="M247" t="s">
        <v>179</v>
      </c>
      <c r="N247" s="31">
        <v>2</v>
      </c>
      <c r="O247" s="35">
        <f>Table58[[#This Row],[Restrict consumption by adults in order for small children to]]*Table58[[#This Row],[Severity score22]]</f>
        <v>2</v>
      </c>
      <c r="P247" t="s">
        <v>179</v>
      </c>
      <c r="Q247" s="31">
        <v>2</v>
      </c>
      <c r="R247" s="35">
        <f>Table58[[#This Row],[ Reduce number of meals eaten in a day]]*Table58[[#This Row],[Severity score222]]</f>
        <v>2</v>
      </c>
      <c r="S247" t="s">
        <v>177</v>
      </c>
      <c r="T247" s="31">
        <v>4</v>
      </c>
      <c r="U247" s="35">
        <f>Table58[[#This Row],[Skip entire days without eating]]*Table58[[#This Row],[Severity score2222]]</f>
        <v>0</v>
      </c>
      <c r="V247" t="s">
        <v>179</v>
      </c>
      <c r="W247" s="31">
        <v>4</v>
      </c>
      <c r="X247" s="35">
        <f>Table58[[#This Row],[Collect any unusual amounts of types of wild foods for this]]*Table58[[#This Row],[Severity score2223]]</f>
        <v>4</v>
      </c>
      <c r="Y247" s="30">
        <f>Table58[[#This Row],[Weighted]]+Table58[[#This Row],[Weighted2]]+Table58[[#This Row],[Weighted22]]+Table58[[#This Row],[Weighted223]]+Table58[[#This Row],[Weighted2233]]+Table58[[#This Row],[Weighted2234]]</f>
        <v>10</v>
      </c>
      <c r="Z247" t="s">
        <v>3651</v>
      </c>
      <c r="AA247">
        <v>1</v>
      </c>
    </row>
    <row r="248" spans="7:27" x14ac:dyDescent="0.25">
      <c r="G248" t="s">
        <v>179</v>
      </c>
      <c r="H248" s="31">
        <v>1</v>
      </c>
      <c r="I248" s="35">
        <f>Table58[[#This Row],[Rely on less preferred and less expensive food]]*Table58[[#This Row],[Severity score]]</f>
        <v>1</v>
      </c>
      <c r="J248" t="s">
        <v>179</v>
      </c>
      <c r="K248" s="31">
        <v>1</v>
      </c>
      <c r="L248" s="35">
        <f>Table58[[#This Row],[ Limit portion size at meals]]*Table58[[#This Row],[Severity score2]]</f>
        <v>1</v>
      </c>
      <c r="M248" t="s">
        <v>179</v>
      </c>
      <c r="N248" s="31">
        <v>2</v>
      </c>
      <c r="O248" s="35">
        <f>Table58[[#This Row],[Restrict consumption by adults in order for small children to]]*Table58[[#This Row],[Severity score22]]</f>
        <v>2</v>
      </c>
      <c r="P248" t="s">
        <v>179</v>
      </c>
      <c r="Q248" s="31">
        <v>2</v>
      </c>
      <c r="R248" s="35">
        <f>Table58[[#This Row],[ Reduce number of meals eaten in a day]]*Table58[[#This Row],[Severity score222]]</f>
        <v>2</v>
      </c>
      <c r="S248" t="s">
        <v>177</v>
      </c>
      <c r="T248" s="31">
        <v>4</v>
      </c>
      <c r="U248" s="35">
        <f>Table58[[#This Row],[Skip entire days without eating]]*Table58[[#This Row],[Severity score2222]]</f>
        <v>0</v>
      </c>
      <c r="V248" t="s">
        <v>179</v>
      </c>
      <c r="W248" s="31">
        <v>4</v>
      </c>
      <c r="X248" s="35">
        <f>Table58[[#This Row],[Collect any unusual amounts of types of wild foods for this]]*Table58[[#This Row],[Severity score2223]]</f>
        <v>4</v>
      </c>
      <c r="Y248" s="30">
        <f>Table58[[#This Row],[Weighted]]+Table58[[#This Row],[Weighted2]]+Table58[[#This Row],[Weighted22]]+Table58[[#This Row],[Weighted223]]+Table58[[#This Row],[Weighted2233]]+Table58[[#This Row],[Weighted2234]]</f>
        <v>10</v>
      </c>
      <c r="Z248" t="s">
        <v>3651</v>
      </c>
      <c r="AA248">
        <v>1</v>
      </c>
    </row>
    <row r="249" spans="7:27" x14ac:dyDescent="0.25">
      <c r="G249" t="s">
        <v>179</v>
      </c>
      <c r="H249" s="31">
        <v>1</v>
      </c>
      <c r="I249" s="35">
        <f>Table58[[#This Row],[Rely on less preferred and less expensive food]]*Table58[[#This Row],[Severity score]]</f>
        <v>1</v>
      </c>
      <c r="J249" t="s">
        <v>179</v>
      </c>
      <c r="K249" s="31">
        <v>1</v>
      </c>
      <c r="L249" s="35">
        <f>Table58[[#This Row],[ Limit portion size at meals]]*Table58[[#This Row],[Severity score2]]</f>
        <v>1</v>
      </c>
      <c r="M249" t="s">
        <v>179</v>
      </c>
      <c r="N249" s="31">
        <v>2</v>
      </c>
      <c r="O249" s="35">
        <f>Table58[[#This Row],[Restrict consumption by adults in order for small children to]]*Table58[[#This Row],[Severity score22]]</f>
        <v>2</v>
      </c>
      <c r="P249" t="s">
        <v>179</v>
      </c>
      <c r="Q249" s="31">
        <v>2</v>
      </c>
      <c r="R249" s="35">
        <f>Table58[[#This Row],[ Reduce number of meals eaten in a day]]*Table58[[#This Row],[Severity score222]]</f>
        <v>2</v>
      </c>
      <c r="S249" t="s">
        <v>177</v>
      </c>
      <c r="T249" s="31">
        <v>4</v>
      </c>
      <c r="U249" s="35">
        <f>Table58[[#This Row],[Skip entire days without eating]]*Table58[[#This Row],[Severity score2222]]</f>
        <v>0</v>
      </c>
      <c r="V249" t="s">
        <v>179</v>
      </c>
      <c r="W249" s="31">
        <v>4</v>
      </c>
      <c r="X249" s="35">
        <f>Table58[[#This Row],[Collect any unusual amounts of types of wild foods for this]]*Table58[[#This Row],[Severity score2223]]</f>
        <v>4</v>
      </c>
      <c r="Y249" s="30">
        <f>Table58[[#This Row],[Weighted]]+Table58[[#This Row],[Weighted2]]+Table58[[#This Row],[Weighted22]]+Table58[[#This Row],[Weighted223]]+Table58[[#This Row],[Weighted2233]]+Table58[[#This Row],[Weighted2234]]</f>
        <v>10</v>
      </c>
      <c r="Z249" t="s">
        <v>3651</v>
      </c>
      <c r="AA249">
        <v>1</v>
      </c>
    </row>
    <row r="250" spans="7:27" x14ac:dyDescent="0.25">
      <c r="G250" t="s">
        <v>179</v>
      </c>
      <c r="H250" s="31">
        <v>1</v>
      </c>
      <c r="I250" s="35">
        <f>Table58[[#This Row],[Rely on less preferred and less expensive food]]*Table58[[#This Row],[Severity score]]</f>
        <v>1</v>
      </c>
      <c r="J250" t="s">
        <v>179</v>
      </c>
      <c r="K250" s="31">
        <v>1</v>
      </c>
      <c r="L250" s="35">
        <f>Table58[[#This Row],[ Limit portion size at meals]]*Table58[[#This Row],[Severity score2]]</f>
        <v>1</v>
      </c>
      <c r="M250" t="s">
        <v>179</v>
      </c>
      <c r="N250" s="31">
        <v>2</v>
      </c>
      <c r="O250" s="35">
        <f>Table58[[#This Row],[Restrict consumption by adults in order for small children to]]*Table58[[#This Row],[Severity score22]]</f>
        <v>2</v>
      </c>
      <c r="P250" t="s">
        <v>179</v>
      </c>
      <c r="Q250" s="31">
        <v>2</v>
      </c>
      <c r="R250" s="35">
        <f>Table58[[#This Row],[ Reduce number of meals eaten in a day]]*Table58[[#This Row],[Severity score222]]</f>
        <v>2</v>
      </c>
      <c r="S250" t="s">
        <v>179</v>
      </c>
      <c r="T250" s="31">
        <v>4</v>
      </c>
      <c r="U250" s="35">
        <f>Table58[[#This Row],[Skip entire days without eating]]*Table58[[#This Row],[Severity score2222]]</f>
        <v>4</v>
      </c>
      <c r="V250" t="s">
        <v>179</v>
      </c>
      <c r="W250" s="31">
        <v>4</v>
      </c>
      <c r="X250" s="35">
        <f>Table58[[#This Row],[Collect any unusual amounts of types of wild foods for this]]*Table58[[#This Row],[Severity score2223]]</f>
        <v>4</v>
      </c>
      <c r="Y250" s="30">
        <f>Table58[[#This Row],[Weighted]]+Table58[[#This Row],[Weighted2]]+Table58[[#This Row],[Weighted22]]+Table58[[#This Row],[Weighted223]]+Table58[[#This Row],[Weighted2233]]+Table58[[#This Row],[Weighted2234]]</f>
        <v>14</v>
      </c>
      <c r="Z250" t="s">
        <v>3651</v>
      </c>
      <c r="AA250">
        <v>1</v>
      </c>
    </row>
    <row r="251" spans="7:27" x14ac:dyDescent="0.25">
      <c r="G251" t="s">
        <v>179</v>
      </c>
      <c r="H251" s="31">
        <v>1</v>
      </c>
      <c r="I251" s="35">
        <f>Table58[[#This Row],[Rely on less preferred and less expensive food]]*Table58[[#This Row],[Severity score]]</f>
        <v>1</v>
      </c>
      <c r="J251" t="s">
        <v>179</v>
      </c>
      <c r="K251" s="31">
        <v>1</v>
      </c>
      <c r="L251" s="35">
        <f>Table58[[#This Row],[ Limit portion size at meals]]*Table58[[#This Row],[Severity score2]]</f>
        <v>1</v>
      </c>
      <c r="M251" t="s">
        <v>179</v>
      </c>
      <c r="N251" s="31">
        <v>2</v>
      </c>
      <c r="O251" s="35">
        <f>Table58[[#This Row],[Restrict consumption by adults in order for small children to]]*Table58[[#This Row],[Severity score22]]</f>
        <v>2</v>
      </c>
      <c r="P251" t="s">
        <v>179</v>
      </c>
      <c r="Q251" s="31">
        <v>2</v>
      </c>
      <c r="R251" s="35">
        <f>Table58[[#This Row],[ Reduce number of meals eaten in a day]]*Table58[[#This Row],[Severity score222]]</f>
        <v>2</v>
      </c>
      <c r="S251" t="s">
        <v>179</v>
      </c>
      <c r="T251" s="31">
        <v>4</v>
      </c>
      <c r="U251" s="35">
        <f>Table58[[#This Row],[Skip entire days without eating]]*Table58[[#This Row],[Severity score2222]]</f>
        <v>4</v>
      </c>
      <c r="V251" t="s">
        <v>179</v>
      </c>
      <c r="W251" s="31">
        <v>4</v>
      </c>
      <c r="X251" s="35">
        <f>Table58[[#This Row],[Collect any unusual amounts of types of wild foods for this]]*Table58[[#This Row],[Severity score2223]]</f>
        <v>4</v>
      </c>
      <c r="Y251" s="30">
        <f>Table58[[#This Row],[Weighted]]+Table58[[#This Row],[Weighted2]]+Table58[[#This Row],[Weighted22]]+Table58[[#This Row],[Weighted223]]+Table58[[#This Row],[Weighted2233]]+Table58[[#This Row],[Weighted2234]]</f>
        <v>14</v>
      </c>
      <c r="Z251" t="s">
        <v>3651</v>
      </c>
      <c r="AA251">
        <v>1</v>
      </c>
    </row>
    <row r="252" spans="7:27" x14ac:dyDescent="0.25">
      <c r="G252" t="s">
        <v>179</v>
      </c>
      <c r="H252" s="31">
        <v>1</v>
      </c>
      <c r="I252" s="35">
        <f>Table58[[#This Row],[Rely on less preferred and less expensive food]]*Table58[[#This Row],[Severity score]]</f>
        <v>1</v>
      </c>
      <c r="J252" t="s">
        <v>179</v>
      </c>
      <c r="K252" s="31">
        <v>1</v>
      </c>
      <c r="L252" s="35">
        <f>Table58[[#This Row],[ Limit portion size at meals]]*Table58[[#This Row],[Severity score2]]</f>
        <v>1</v>
      </c>
      <c r="M252" t="s">
        <v>179</v>
      </c>
      <c r="N252" s="31">
        <v>2</v>
      </c>
      <c r="O252" s="35">
        <f>Table58[[#This Row],[Restrict consumption by adults in order for small children to]]*Table58[[#This Row],[Severity score22]]</f>
        <v>2</v>
      </c>
      <c r="P252" t="s">
        <v>179</v>
      </c>
      <c r="Q252" s="31">
        <v>2</v>
      </c>
      <c r="R252" s="35">
        <f>Table58[[#This Row],[ Reduce number of meals eaten in a day]]*Table58[[#This Row],[Severity score222]]</f>
        <v>2</v>
      </c>
      <c r="S252" t="s">
        <v>177</v>
      </c>
      <c r="T252" s="31">
        <v>4</v>
      </c>
      <c r="U252" s="35">
        <f>Table58[[#This Row],[Skip entire days without eating]]*Table58[[#This Row],[Severity score2222]]</f>
        <v>0</v>
      </c>
      <c r="V252" t="s">
        <v>179</v>
      </c>
      <c r="W252" s="31">
        <v>4</v>
      </c>
      <c r="X252" s="35">
        <f>Table58[[#This Row],[Collect any unusual amounts of types of wild foods for this]]*Table58[[#This Row],[Severity score2223]]</f>
        <v>4</v>
      </c>
      <c r="Y252" s="30">
        <f>Table58[[#This Row],[Weighted]]+Table58[[#This Row],[Weighted2]]+Table58[[#This Row],[Weighted22]]+Table58[[#This Row],[Weighted223]]+Table58[[#This Row],[Weighted2233]]+Table58[[#This Row],[Weighted2234]]</f>
        <v>10</v>
      </c>
      <c r="Z252" t="s">
        <v>3651</v>
      </c>
      <c r="AA252">
        <v>1</v>
      </c>
    </row>
    <row r="253" spans="7:27" x14ac:dyDescent="0.25">
      <c r="G253" t="s">
        <v>179</v>
      </c>
      <c r="H253" s="31">
        <v>1</v>
      </c>
      <c r="I253" s="35">
        <f>Table58[[#This Row],[Rely on less preferred and less expensive food]]*Table58[[#This Row],[Severity score]]</f>
        <v>1</v>
      </c>
      <c r="J253" t="s">
        <v>179</v>
      </c>
      <c r="K253" s="31">
        <v>1</v>
      </c>
      <c r="L253" s="35">
        <f>Table58[[#This Row],[ Limit portion size at meals]]*Table58[[#This Row],[Severity score2]]</f>
        <v>1</v>
      </c>
      <c r="M253" t="s">
        <v>179</v>
      </c>
      <c r="N253" s="31">
        <v>2</v>
      </c>
      <c r="O253" s="35">
        <f>Table58[[#This Row],[Restrict consumption by adults in order for small children to]]*Table58[[#This Row],[Severity score22]]</f>
        <v>2</v>
      </c>
      <c r="P253" t="s">
        <v>179</v>
      </c>
      <c r="Q253" s="31">
        <v>2</v>
      </c>
      <c r="R253" s="35">
        <f>Table58[[#This Row],[ Reduce number of meals eaten in a day]]*Table58[[#This Row],[Severity score222]]</f>
        <v>2</v>
      </c>
      <c r="S253" t="s">
        <v>177</v>
      </c>
      <c r="T253" s="31">
        <v>4</v>
      </c>
      <c r="U253" s="35">
        <f>Table58[[#This Row],[Skip entire days without eating]]*Table58[[#This Row],[Severity score2222]]</f>
        <v>0</v>
      </c>
      <c r="V253" t="s">
        <v>179</v>
      </c>
      <c r="W253" s="31">
        <v>4</v>
      </c>
      <c r="X253" s="35">
        <f>Table58[[#This Row],[Collect any unusual amounts of types of wild foods for this]]*Table58[[#This Row],[Severity score2223]]</f>
        <v>4</v>
      </c>
      <c r="Y253" s="30">
        <f>Table58[[#This Row],[Weighted]]+Table58[[#This Row],[Weighted2]]+Table58[[#This Row],[Weighted22]]+Table58[[#This Row],[Weighted223]]+Table58[[#This Row],[Weighted2233]]+Table58[[#This Row],[Weighted2234]]</f>
        <v>10</v>
      </c>
      <c r="Z253" t="s">
        <v>3651</v>
      </c>
      <c r="AA253">
        <v>1</v>
      </c>
    </row>
    <row r="254" spans="7:27" x14ac:dyDescent="0.25">
      <c r="G254" t="s">
        <v>179</v>
      </c>
      <c r="H254" s="31">
        <v>1</v>
      </c>
      <c r="I254" s="35">
        <f>Table58[[#This Row],[Rely on less preferred and less expensive food]]*Table58[[#This Row],[Severity score]]</f>
        <v>1</v>
      </c>
      <c r="J254" t="s">
        <v>179</v>
      </c>
      <c r="K254" s="31">
        <v>1</v>
      </c>
      <c r="L254" s="35">
        <f>Table58[[#This Row],[ Limit portion size at meals]]*Table58[[#This Row],[Severity score2]]</f>
        <v>1</v>
      </c>
      <c r="M254" t="s">
        <v>179</v>
      </c>
      <c r="N254" s="31">
        <v>2</v>
      </c>
      <c r="O254" s="35">
        <f>Table58[[#This Row],[Restrict consumption by adults in order for small children to]]*Table58[[#This Row],[Severity score22]]</f>
        <v>2</v>
      </c>
      <c r="P254" t="s">
        <v>179</v>
      </c>
      <c r="Q254" s="31">
        <v>2</v>
      </c>
      <c r="R254" s="35">
        <f>Table58[[#This Row],[ Reduce number of meals eaten in a day]]*Table58[[#This Row],[Severity score222]]</f>
        <v>2</v>
      </c>
      <c r="S254" t="s">
        <v>177</v>
      </c>
      <c r="T254" s="31">
        <v>4</v>
      </c>
      <c r="U254" s="35">
        <f>Table58[[#This Row],[Skip entire days without eating]]*Table58[[#This Row],[Severity score2222]]</f>
        <v>0</v>
      </c>
      <c r="V254" t="s">
        <v>179</v>
      </c>
      <c r="W254" s="31">
        <v>4</v>
      </c>
      <c r="X254" s="35">
        <f>Table58[[#This Row],[Collect any unusual amounts of types of wild foods for this]]*Table58[[#This Row],[Severity score2223]]</f>
        <v>4</v>
      </c>
      <c r="Y254" s="30">
        <f>Table58[[#This Row],[Weighted]]+Table58[[#This Row],[Weighted2]]+Table58[[#This Row],[Weighted22]]+Table58[[#This Row],[Weighted223]]+Table58[[#This Row],[Weighted2233]]+Table58[[#This Row],[Weighted2234]]</f>
        <v>10</v>
      </c>
      <c r="Z254" t="s">
        <v>3651</v>
      </c>
      <c r="AA254">
        <v>1</v>
      </c>
    </row>
    <row r="255" spans="7:27" x14ac:dyDescent="0.25">
      <c r="G255" t="s">
        <v>179</v>
      </c>
      <c r="H255" s="31">
        <v>1</v>
      </c>
      <c r="I255" s="35">
        <f>Table58[[#This Row],[Rely on less preferred and less expensive food]]*Table58[[#This Row],[Severity score]]</f>
        <v>1</v>
      </c>
      <c r="J255" t="s">
        <v>179</v>
      </c>
      <c r="K255" s="31">
        <v>1</v>
      </c>
      <c r="L255" s="35">
        <f>Table58[[#This Row],[ Limit portion size at meals]]*Table58[[#This Row],[Severity score2]]</f>
        <v>1</v>
      </c>
      <c r="M255" t="s">
        <v>179</v>
      </c>
      <c r="N255" s="31">
        <v>2</v>
      </c>
      <c r="O255" s="35">
        <f>Table58[[#This Row],[Restrict consumption by adults in order for small children to]]*Table58[[#This Row],[Severity score22]]</f>
        <v>2</v>
      </c>
      <c r="P255" t="s">
        <v>179</v>
      </c>
      <c r="Q255" s="31">
        <v>2</v>
      </c>
      <c r="R255" s="35">
        <f>Table58[[#This Row],[ Reduce number of meals eaten in a day]]*Table58[[#This Row],[Severity score222]]</f>
        <v>2</v>
      </c>
      <c r="S255" t="s">
        <v>177</v>
      </c>
      <c r="T255" s="31">
        <v>4</v>
      </c>
      <c r="U255" s="35">
        <f>Table58[[#This Row],[Skip entire days without eating]]*Table58[[#This Row],[Severity score2222]]</f>
        <v>0</v>
      </c>
      <c r="V255" t="s">
        <v>179</v>
      </c>
      <c r="W255" s="31">
        <v>4</v>
      </c>
      <c r="X255" s="35">
        <f>Table58[[#This Row],[Collect any unusual amounts of types of wild foods for this]]*Table58[[#This Row],[Severity score2223]]</f>
        <v>4</v>
      </c>
      <c r="Y255" s="30">
        <f>Table58[[#This Row],[Weighted]]+Table58[[#This Row],[Weighted2]]+Table58[[#This Row],[Weighted22]]+Table58[[#This Row],[Weighted223]]+Table58[[#This Row],[Weighted2233]]+Table58[[#This Row],[Weighted2234]]</f>
        <v>10</v>
      </c>
      <c r="Z255" t="s">
        <v>3651</v>
      </c>
      <c r="AA255">
        <v>1</v>
      </c>
    </row>
    <row r="256" spans="7:27" x14ac:dyDescent="0.25">
      <c r="G256" t="s">
        <v>179</v>
      </c>
      <c r="H256" s="31">
        <v>1</v>
      </c>
      <c r="I256" s="35">
        <f>Table58[[#This Row],[Rely on less preferred and less expensive food]]*Table58[[#This Row],[Severity score]]</f>
        <v>1</v>
      </c>
      <c r="J256" t="s">
        <v>179</v>
      </c>
      <c r="K256" s="31">
        <v>1</v>
      </c>
      <c r="L256" s="35">
        <f>Table58[[#This Row],[ Limit portion size at meals]]*Table58[[#This Row],[Severity score2]]</f>
        <v>1</v>
      </c>
      <c r="M256" t="s">
        <v>179</v>
      </c>
      <c r="N256" s="31">
        <v>2</v>
      </c>
      <c r="O256" s="35">
        <f>Table58[[#This Row],[Restrict consumption by adults in order for small children to]]*Table58[[#This Row],[Severity score22]]</f>
        <v>2</v>
      </c>
      <c r="P256" t="s">
        <v>179</v>
      </c>
      <c r="Q256" s="31">
        <v>2</v>
      </c>
      <c r="R256" s="35">
        <f>Table58[[#This Row],[ Reduce number of meals eaten in a day]]*Table58[[#This Row],[Severity score222]]</f>
        <v>2</v>
      </c>
      <c r="S256" t="s">
        <v>177</v>
      </c>
      <c r="T256" s="31">
        <v>4</v>
      </c>
      <c r="U256" s="35">
        <f>Table58[[#This Row],[Skip entire days without eating]]*Table58[[#This Row],[Severity score2222]]</f>
        <v>0</v>
      </c>
      <c r="V256" t="s">
        <v>179</v>
      </c>
      <c r="W256" s="31">
        <v>4</v>
      </c>
      <c r="X256" s="35">
        <f>Table58[[#This Row],[Collect any unusual amounts of types of wild foods for this]]*Table58[[#This Row],[Severity score2223]]</f>
        <v>4</v>
      </c>
      <c r="Y256" s="30">
        <f>Table58[[#This Row],[Weighted]]+Table58[[#This Row],[Weighted2]]+Table58[[#This Row],[Weighted22]]+Table58[[#This Row],[Weighted223]]+Table58[[#This Row],[Weighted2233]]+Table58[[#This Row],[Weighted2234]]</f>
        <v>10</v>
      </c>
      <c r="Z256" t="s">
        <v>3651</v>
      </c>
      <c r="AA256">
        <v>1</v>
      </c>
    </row>
    <row r="257" spans="7:27" x14ac:dyDescent="0.25">
      <c r="G257" t="s">
        <v>179</v>
      </c>
      <c r="H257" s="31">
        <v>1</v>
      </c>
      <c r="I257" s="35">
        <f>Table58[[#This Row],[Rely on less preferred and less expensive food]]*Table58[[#This Row],[Severity score]]</f>
        <v>1</v>
      </c>
      <c r="J257" t="s">
        <v>179</v>
      </c>
      <c r="K257" s="31">
        <v>1</v>
      </c>
      <c r="L257" s="35">
        <f>Table58[[#This Row],[ Limit portion size at meals]]*Table58[[#This Row],[Severity score2]]</f>
        <v>1</v>
      </c>
      <c r="M257" t="s">
        <v>179</v>
      </c>
      <c r="N257" s="31">
        <v>2</v>
      </c>
      <c r="O257" s="35">
        <f>Table58[[#This Row],[Restrict consumption by adults in order for small children to]]*Table58[[#This Row],[Severity score22]]</f>
        <v>2</v>
      </c>
      <c r="P257" t="s">
        <v>179</v>
      </c>
      <c r="Q257" s="31">
        <v>2</v>
      </c>
      <c r="R257" s="35">
        <f>Table58[[#This Row],[ Reduce number of meals eaten in a day]]*Table58[[#This Row],[Severity score222]]</f>
        <v>2</v>
      </c>
      <c r="S257" t="s">
        <v>177</v>
      </c>
      <c r="T257" s="31">
        <v>4</v>
      </c>
      <c r="U257" s="35">
        <f>Table58[[#This Row],[Skip entire days without eating]]*Table58[[#This Row],[Severity score2222]]</f>
        <v>0</v>
      </c>
      <c r="V257" t="s">
        <v>177</v>
      </c>
      <c r="W257" s="31">
        <v>4</v>
      </c>
      <c r="X257" s="35">
        <f>Table58[[#This Row],[Collect any unusual amounts of types of wild foods for this]]*Table58[[#This Row],[Severity score2223]]</f>
        <v>0</v>
      </c>
      <c r="Y257" s="30">
        <f>Table58[[#This Row],[Weighted]]+Table58[[#This Row],[Weighted2]]+Table58[[#This Row],[Weighted22]]+Table58[[#This Row],[Weighted223]]+Table58[[#This Row],[Weighted2233]]+Table58[[#This Row],[Weighted2234]]</f>
        <v>6</v>
      </c>
      <c r="Z257" t="s">
        <v>3651</v>
      </c>
      <c r="AA257">
        <v>1</v>
      </c>
    </row>
    <row r="258" spans="7:27" x14ac:dyDescent="0.25">
      <c r="G258" t="s">
        <v>179</v>
      </c>
      <c r="H258" s="31">
        <v>1</v>
      </c>
      <c r="I258" s="35">
        <f>Table58[[#This Row],[Rely on less preferred and less expensive food]]*Table58[[#This Row],[Severity score]]</f>
        <v>1</v>
      </c>
      <c r="J258" t="s">
        <v>177</v>
      </c>
      <c r="K258" s="31">
        <v>1</v>
      </c>
      <c r="L258" s="35">
        <f>Table58[[#This Row],[ Limit portion size at meals]]*Table58[[#This Row],[Severity score2]]</f>
        <v>0</v>
      </c>
      <c r="M258" t="s">
        <v>177</v>
      </c>
      <c r="N258" s="31">
        <v>2</v>
      </c>
      <c r="O258" s="35">
        <f>Table58[[#This Row],[Restrict consumption by adults in order for small children to]]*Table58[[#This Row],[Severity score22]]</f>
        <v>0</v>
      </c>
      <c r="P258" t="s">
        <v>177</v>
      </c>
      <c r="Q258" s="31">
        <v>2</v>
      </c>
      <c r="R258" s="35">
        <f>Table58[[#This Row],[ Reduce number of meals eaten in a day]]*Table58[[#This Row],[Severity score222]]</f>
        <v>0</v>
      </c>
      <c r="S258" t="s">
        <v>177</v>
      </c>
      <c r="T258" s="31">
        <v>4</v>
      </c>
      <c r="U258" s="35">
        <f>Table58[[#This Row],[Skip entire days without eating]]*Table58[[#This Row],[Severity score2222]]</f>
        <v>0</v>
      </c>
      <c r="V258" t="s">
        <v>177</v>
      </c>
      <c r="W258" s="31">
        <v>4</v>
      </c>
      <c r="X258" s="35">
        <f>Table58[[#This Row],[Collect any unusual amounts of types of wild foods for this]]*Table58[[#This Row],[Severity score2223]]</f>
        <v>0</v>
      </c>
      <c r="Y258" s="30">
        <f>Table58[[#This Row],[Weighted]]+Table58[[#This Row],[Weighted2]]+Table58[[#This Row],[Weighted22]]+Table58[[#This Row],[Weighted223]]+Table58[[#This Row],[Weighted2233]]+Table58[[#This Row],[Weighted2234]]</f>
        <v>1</v>
      </c>
      <c r="Z258" t="s">
        <v>3651</v>
      </c>
      <c r="AA258">
        <v>1</v>
      </c>
    </row>
    <row r="259" spans="7:27" x14ac:dyDescent="0.25">
      <c r="G259" t="s">
        <v>179</v>
      </c>
      <c r="H259" s="31">
        <v>1</v>
      </c>
      <c r="I259" s="35">
        <f>Table58[[#This Row],[Rely on less preferred and less expensive food]]*Table58[[#This Row],[Severity score]]</f>
        <v>1</v>
      </c>
      <c r="J259" t="s">
        <v>179</v>
      </c>
      <c r="K259" s="31">
        <v>1</v>
      </c>
      <c r="L259" s="35">
        <f>Table58[[#This Row],[ Limit portion size at meals]]*Table58[[#This Row],[Severity score2]]</f>
        <v>1</v>
      </c>
      <c r="M259" t="s">
        <v>179</v>
      </c>
      <c r="N259" s="31">
        <v>2</v>
      </c>
      <c r="O259" s="35">
        <f>Table58[[#This Row],[Restrict consumption by adults in order for small children to]]*Table58[[#This Row],[Severity score22]]</f>
        <v>2</v>
      </c>
      <c r="P259" t="s">
        <v>179</v>
      </c>
      <c r="Q259" s="31">
        <v>2</v>
      </c>
      <c r="R259" s="35">
        <f>Table58[[#This Row],[ Reduce number of meals eaten in a day]]*Table58[[#This Row],[Severity score222]]</f>
        <v>2</v>
      </c>
      <c r="S259" t="s">
        <v>179</v>
      </c>
      <c r="T259" s="31">
        <v>4</v>
      </c>
      <c r="U259" s="35">
        <f>Table58[[#This Row],[Skip entire days without eating]]*Table58[[#This Row],[Severity score2222]]</f>
        <v>4</v>
      </c>
      <c r="V259" t="s">
        <v>179</v>
      </c>
      <c r="W259" s="31">
        <v>4</v>
      </c>
      <c r="X259" s="35">
        <f>Table58[[#This Row],[Collect any unusual amounts of types of wild foods for this]]*Table58[[#This Row],[Severity score2223]]</f>
        <v>4</v>
      </c>
      <c r="Y259" s="30">
        <f>Table58[[#This Row],[Weighted]]+Table58[[#This Row],[Weighted2]]+Table58[[#This Row],[Weighted22]]+Table58[[#This Row],[Weighted223]]+Table58[[#This Row],[Weighted2233]]+Table58[[#This Row],[Weighted2234]]</f>
        <v>14</v>
      </c>
      <c r="Z259" t="s">
        <v>3651</v>
      </c>
      <c r="AA259">
        <v>1</v>
      </c>
    </row>
    <row r="260" spans="7:27" x14ac:dyDescent="0.25">
      <c r="G260" t="s">
        <v>179</v>
      </c>
      <c r="H260" s="31">
        <v>1</v>
      </c>
      <c r="I260" s="35">
        <f>Table58[[#This Row],[Rely on less preferred and less expensive food]]*Table58[[#This Row],[Severity score]]</f>
        <v>1</v>
      </c>
      <c r="J260" t="s">
        <v>179</v>
      </c>
      <c r="K260" s="31">
        <v>1</v>
      </c>
      <c r="L260" s="35">
        <f>Table58[[#This Row],[ Limit portion size at meals]]*Table58[[#This Row],[Severity score2]]</f>
        <v>1</v>
      </c>
      <c r="M260" t="s">
        <v>179</v>
      </c>
      <c r="N260" s="31">
        <v>2</v>
      </c>
      <c r="O260" s="35">
        <f>Table58[[#This Row],[Restrict consumption by adults in order for small children to]]*Table58[[#This Row],[Severity score22]]</f>
        <v>2</v>
      </c>
      <c r="P260" t="s">
        <v>179</v>
      </c>
      <c r="Q260" s="31">
        <v>2</v>
      </c>
      <c r="R260" s="35">
        <f>Table58[[#This Row],[ Reduce number of meals eaten in a day]]*Table58[[#This Row],[Severity score222]]</f>
        <v>2</v>
      </c>
      <c r="S260" t="s">
        <v>177</v>
      </c>
      <c r="T260" s="31">
        <v>4</v>
      </c>
      <c r="U260" s="35">
        <f>Table58[[#This Row],[Skip entire days without eating]]*Table58[[#This Row],[Severity score2222]]</f>
        <v>0</v>
      </c>
      <c r="V260" t="s">
        <v>179</v>
      </c>
      <c r="W260" s="31">
        <v>4</v>
      </c>
      <c r="X260" s="35">
        <f>Table58[[#This Row],[Collect any unusual amounts of types of wild foods for this]]*Table58[[#This Row],[Severity score2223]]</f>
        <v>4</v>
      </c>
      <c r="Y260" s="30">
        <f>Table58[[#This Row],[Weighted]]+Table58[[#This Row],[Weighted2]]+Table58[[#This Row],[Weighted22]]+Table58[[#This Row],[Weighted223]]+Table58[[#This Row],[Weighted2233]]+Table58[[#This Row],[Weighted2234]]</f>
        <v>10</v>
      </c>
      <c r="Z260" t="s">
        <v>3651</v>
      </c>
      <c r="AA260">
        <v>1</v>
      </c>
    </row>
    <row r="261" spans="7:27" x14ac:dyDescent="0.25">
      <c r="G261" t="s">
        <v>179</v>
      </c>
      <c r="H261" s="31">
        <v>1</v>
      </c>
      <c r="I261" s="35">
        <f>Table58[[#This Row],[Rely on less preferred and less expensive food]]*Table58[[#This Row],[Severity score]]</f>
        <v>1</v>
      </c>
      <c r="J261" t="s">
        <v>179</v>
      </c>
      <c r="K261" s="31">
        <v>1</v>
      </c>
      <c r="L261" s="35">
        <f>Table58[[#This Row],[ Limit portion size at meals]]*Table58[[#This Row],[Severity score2]]</f>
        <v>1</v>
      </c>
      <c r="M261" t="s">
        <v>179</v>
      </c>
      <c r="N261" s="31">
        <v>2</v>
      </c>
      <c r="O261" s="35">
        <f>Table58[[#This Row],[Restrict consumption by adults in order for small children to]]*Table58[[#This Row],[Severity score22]]</f>
        <v>2</v>
      </c>
      <c r="P261" t="s">
        <v>179</v>
      </c>
      <c r="Q261" s="31">
        <v>2</v>
      </c>
      <c r="R261" s="35">
        <f>Table58[[#This Row],[ Reduce number of meals eaten in a day]]*Table58[[#This Row],[Severity score222]]</f>
        <v>2</v>
      </c>
      <c r="S261" t="s">
        <v>177</v>
      </c>
      <c r="T261" s="31">
        <v>4</v>
      </c>
      <c r="U261" s="35">
        <f>Table58[[#This Row],[Skip entire days without eating]]*Table58[[#This Row],[Severity score2222]]</f>
        <v>0</v>
      </c>
      <c r="V261" t="s">
        <v>179</v>
      </c>
      <c r="W261" s="31">
        <v>4</v>
      </c>
      <c r="X261" s="35">
        <f>Table58[[#This Row],[Collect any unusual amounts of types of wild foods for this]]*Table58[[#This Row],[Severity score2223]]</f>
        <v>4</v>
      </c>
      <c r="Y261" s="30">
        <f>Table58[[#This Row],[Weighted]]+Table58[[#This Row],[Weighted2]]+Table58[[#This Row],[Weighted22]]+Table58[[#This Row],[Weighted223]]+Table58[[#This Row],[Weighted2233]]+Table58[[#This Row],[Weighted2234]]</f>
        <v>10</v>
      </c>
      <c r="Z261" t="s">
        <v>3651</v>
      </c>
      <c r="AA261">
        <v>1</v>
      </c>
    </row>
    <row r="262" spans="7:27" x14ac:dyDescent="0.25">
      <c r="G262" t="s">
        <v>179</v>
      </c>
      <c r="H262" s="31">
        <v>1</v>
      </c>
      <c r="I262" s="35">
        <f>Table58[[#This Row],[Rely on less preferred and less expensive food]]*Table58[[#This Row],[Severity score]]</f>
        <v>1</v>
      </c>
      <c r="J262" t="s">
        <v>179</v>
      </c>
      <c r="K262" s="31">
        <v>1</v>
      </c>
      <c r="L262" s="35">
        <f>Table58[[#This Row],[ Limit portion size at meals]]*Table58[[#This Row],[Severity score2]]</f>
        <v>1</v>
      </c>
      <c r="M262" t="s">
        <v>179</v>
      </c>
      <c r="N262" s="31">
        <v>2</v>
      </c>
      <c r="O262" s="35">
        <f>Table58[[#This Row],[Restrict consumption by adults in order for small children to]]*Table58[[#This Row],[Severity score22]]</f>
        <v>2</v>
      </c>
      <c r="P262" t="s">
        <v>186</v>
      </c>
      <c r="Q262" s="31">
        <v>2</v>
      </c>
      <c r="R262" s="35">
        <f>Table58[[#This Row],[ Reduce number of meals eaten in a day]]*Table58[[#This Row],[Severity score222]]</f>
        <v>6</v>
      </c>
      <c r="S262" t="s">
        <v>179</v>
      </c>
      <c r="T262" s="31">
        <v>4</v>
      </c>
      <c r="U262" s="35">
        <f>Table58[[#This Row],[Skip entire days without eating]]*Table58[[#This Row],[Severity score2222]]</f>
        <v>4</v>
      </c>
      <c r="V262" t="s">
        <v>179</v>
      </c>
      <c r="W262" s="31">
        <v>4</v>
      </c>
      <c r="X262" s="35">
        <f>Table58[[#This Row],[Collect any unusual amounts of types of wild foods for this]]*Table58[[#This Row],[Severity score2223]]</f>
        <v>4</v>
      </c>
      <c r="Y262" s="30">
        <f>Table58[[#This Row],[Weighted]]+Table58[[#This Row],[Weighted2]]+Table58[[#This Row],[Weighted22]]+Table58[[#This Row],[Weighted223]]+Table58[[#This Row],[Weighted2233]]+Table58[[#This Row],[Weighted2234]]</f>
        <v>18</v>
      </c>
      <c r="Z262" t="s">
        <v>3651</v>
      </c>
      <c r="AA262">
        <v>1</v>
      </c>
    </row>
    <row r="263" spans="7:27" x14ac:dyDescent="0.25">
      <c r="G263" t="s">
        <v>179</v>
      </c>
      <c r="H263" s="31">
        <v>1</v>
      </c>
      <c r="I263" s="35">
        <f>Table58[[#This Row],[Rely on less preferred and less expensive food]]*Table58[[#This Row],[Severity score]]</f>
        <v>1</v>
      </c>
      <c r="J263" t="s">
        <v>186</v>
      </c>
      <c r="K263" s="31">
        <v>1</v>
      </c>
      <c r="L263" s="35">
        <f>Table58[[#This Row],[ Limit portion size at meals]]*Table58[[#This Row],[Severity score2]]</f>
        <v>3</v>
      </c>
      <c r="M263" t="s">
        <v>179</v>
      </c>
      <c r="N263" s="31">
        <v>2</v>
      </c>
      <c r="O263" s="35">
        <f>Table58[[#This Row],[Restrict consumption by adults in order for small children to]]*Table58[[#This Row],[Severity score22]]</f>
        <v>2</v>
      </c>
      <c r="P263" t="s">
        <v>187</v>
      </c>
      <c r="Q263" s="31">
        <v>2</v>
      </c>
      <c r="R263" s="35">
        <f>Table58[[#This Row],[ Reduce number of meals eaten in a day]]*Table58[[#This Row],[Severity score222]]</f>
        <v>8</v>
      </c>
      <c r="S263" t="s">
        <v>179</v>
      </c>
      <c r="T263" s="31">
        <v>4</v>
      </c>
      <c r="U263" s="35">
        <f>Table58[[#This Row],[Skip entire days without eating]]*Table58[[#This Row],[Severity score2222]]</f>
        <v>4</v>
      </c>
      <c r="V263" t="s">
        <v>177</v>
      </c>
      <c r="W263" s="31">
        <v>4</v>
      </c>
      <c r="X263" s="35">
        <f>Table58[[#This Row],[Collect any unusual amounts of types of wild foods for this]]*Table58[[#This Row],[Severity score2223]]</f>
        <v>0</v>
      </c>
      <c r="Y263" s="30">
        <f>Table58[[#This Row],[Weighted]]+Table58[[#This Row],[Weighted2]]+Table58[[#This Row],[Weighted22]]+Table58[[#This Row],[Weighted223]]+Table58[[#This Row],[Weighted2233]]+Table58[[#This Row],[Weighted2234]]</f>
        <v>18</v>
      </c>
      <c r="Z263" t="s">
        <v>3651</v>
      </c>
      <c r="AA263">
        <v>1</v>
      </c>
    </row>
    <row r="264" spans="7:27" x14ac:dyDescent="0.25">
      <c r="G264" t="s">
        <v>188</v>
      </c>
      <c r="H264" s="31">
        <v>1</v>
      </c>
      <c r="I264" s="35">
        <f>Table58[[#This Row],[Rely on less preferred and less expensive food]]*Table58[[#This Row],[Severity score]]</f>
        <v>5</v>
      </c>
      <c r="J264" t="s">
        <v>175</v>
      </c>
      <c r="K264" s="31">
        <v>1</v>
      </c>
      <c r="L264" s="35">
        <f>Table58[[#This Row],[ Limit portion size at meals]]*Table58[[#This Row],[Severity score2]]</f>
        <v>2</v>
      </c>
      <c r="M264" t="s">
        <v>186</v>
      </c>
      <c r="N264" s="31">
        <v>2</v>
      </c>
      <c r="O264" s="35">
        <f>Table58[[#This Row],[Restrict consumption by adults in order for small children to]]*Table58[[#This Row],[Severity score22]]</f>
        <v>6</v>
      </c>
      <c r="P264" t="s">
        <v>187</v>
      </c>
      <c r="Q264" s="31">
        <v>2</v>
      </c>
      <c r="R264" s="35">
        <f>Table58[[#This Row],[ Reduce number of meals eaten in a day]]*Table58[[#This Row],[Severity score222]]</f>
        <v>8</v>
      </c>
      <c r="S264" t="s">
        <v>179</v>
      </c>
      <c r="T264" s="31">
        <v>4</v>
      </c>
      <c r="U264" s="35">
        <f>Table58[[#This Row],[Skip entire days without eating]]*Table58[[#This Row],[Severity score2222]]</f>
        <v>4</v>
      </c>
      <c r="V264" t="s">
        <v>179</v>
      </c>
      <c r="W264" s="31">
        <v>4</v>
      </c>
      <c r="X264" s="35">
        <f>Table58[[#This Row],[Collect any unusual amounts of types of wild foods for this]]*Table58[[#This Row],[Severity score2223]]</f>
        <v>4</v>
      </c>
      <c r="Y264" s="30">
        <f>Table58[[#This Row],[Weighted]]+Table58[[#This Row],[Weighted2]]+Table58[[#This Row],[Weighted22]]+Table58[[#This Row],[Weighted223]]+Table58[[#This Row],[Weighted2233]]+Table58[[#This Row],[Weighted2234]]</f>
        <v>29</v>
      </c>
      <c r="Z264" t="s">
        <v>3649</v>
      </c>
      <c r="AA264">
        <v>2</v>
      </c>
    </row>
    <row r="265" spans="7:27" x14ac:dyDescent="0.25">
      <c r="G265" t="s">
        <v>186</v>
      </c>
      <c r="H265" s="31">
        <v>1</v>
      </c>
      <c r="I265" s="35">
        <f>Table58[[#This Row],[Rely on less preferred and less expensive food]]*Table58[[#This Row],[Severity score]]</f>
        <v>3</v>
      </c>
      <c r="J265" t="s">
        <v>187</v>
      </c>
      <c r="K265" s="31">
        <v>1</v>
      </c>
      <c r="L265" s="35">
        <f>Table58[[#This Row],[ Limit portion size at meals]]*Table58[[#This Row],[Severity score2]]</f>
        <v>4</v>
      </c>
      <c r="M265" t="s">
        <v>186</v>
      </c>
      <c r="N265" s="31">
        <v>2</v>
      </c>
      <c r="O265" s="35">
        <f>Table58[[#This Row],[Restrict consumption by adults in order for small children to]]*Table58[[#This Row],[Severity score22]]</f>
        <v>6</v>
      </c>
      <c r="P265" t="s">
        <v>187</v>
      </c>
      <c r="Q265" s="31">
        <v>2</v>
      </c>
      <c r="R265" s="35">
        <f>Table58[[#This Row],[ Reduce number of meals eaten in a day]]*Table58[[#This Row],[Severity score222]]</f>
        <v>8</v>
      </c>
      <c r="S265" t="s">
        <v>179</v>
      </c>
      <c r="T265" s="31">
        <v>4</v>
      </c>
      <c r="U265" s="35">
        <f>Table58[[#This Row],[Skip entire days without eating]]*Table58[[#This Row],[Severity score2222]]</f>
        <v>4</v>
      </c>
      <c r="V265" t="s">
        <v>177</v>
      </c>
      <c r="W265" s="31">
        <v>4</v>
      </c>
      <c r="X265" s="35">
        <f>Table58[[#This Row],[Collect any unusual amounts of types of wild foods for this]]*Table58[[#This Row],[Severity score2223]]</f>
        <v>0</v>
      </c>
      <c r="Y265" s="30">
        <f>Table58[[#This Row],[Weighted]]+Table58[[#This Row],[Weighted2]]+Table58[[#This Row],[Weighted22]]+Table58[[#This Row],[Weighted223]]+Table58[[#This Row],[Weighted2233]]+Table58[[#This Row],[Weighted2234]]</f>
        <v>25</v>
      </c>
      <c r="Z265" t="s">
        <v>3649</v>
      </c>
      <c r="AA265">
        <v>2</v>
      </c>
    </row>
    <row r="266" spans="7:27" x14ac:dyDescent="0.25">
      <c r="G266" t="s">
        <v>186</v>
      </c>
      <c r="H266" s="31">
        <v>1</v>
      </c>
      <c r="I266" s="35">
        <f>Table58[[#This Row],[Rely on less preferred and less expensive food]]*Table58[[#This Row],[Severity score]]</f>
        <v>3</v>
      </c>
      <c r="J266" t="s">
        <v>175</v>
      </c>
      <c r="K266" s="31">
        <v>1</v>
      </c>
      <c r="L266" s="35">
        <f>Table58[[#This Row],[ Limit portion size at meals]]*Table58[[#This Row],[Severity score2]]</f>
        <v>2</v>
      </c>
      <c r="M266" t="s">
        <v>264</v>
      </c>
      <c r="N266" s="31">
        <v>2</v>
      </c>
      <c r="O266" s="35">
        <f>Table58[[#This Row],[Restrict consumption by adults in order for small children to]]*Table58[[#This Row],[Severity score22]]</f>
        <v>14</v>
      </c>
      <c r="P266" t="s">
        <v>264</v>
      </c>
      <c r="Q266" s="31">
        <v>2</v>
      </c>
      <c r="R266" s="35">
        <f>Table58[[#This Row],[ Reduce number of meals eaten in a day]]*Table58[[#This Row],[Severity score222]]</f>
        <v>14</v>
      </c>
      <c r="S266" t="s">
        <v>179</v>
      </c>
      <c r="T266" s="31">
        <v>4</v>
      </c>
      <c r="U266" s="35">
        <f>Table58[[#This Row],[Skip entire days without eating]]*Table58[[#This Row],[Severity score2222]]</f>
        <v>4</v>
      </c>
      <c r="V266" t="s">
        <v>177</v>
      </c>
      <c r="W266" s="31">
        <v>4</v>
      </c>
      <c r="X266" s="35">
        <f>Table58[[#This Row],[Collect any unusual amounts of types of wild foods for this]]*Table58[[#This Row],[Severity score2223]]</f>
        <v>0</v>
      </c>
      <c r="Y266" s="30">
        <f>Table58[[#This Row],[Weighted]]+Table58[[#This Row],[Weighted2]]+Table58[[#This Row],[Weighted22]]+Table58[[#This Row],[Weighted223]]+Table58[[#This Row],[Weighted2233]]+Table58[[#This Row],[Weighted2234]]</f>
        <v>37</v>
      </c>
      <c r="Z266" t="s">
        <v>3649</v>
      </c>
      <c r="AA266">
        <v>2</v>
      </c>
    </row>
    <row r="267" spans="7:27" x14ac:dyDescent="0.25">
      <c r="G267" t="s">
        <v>186</v>
      </c>
      <c r="H267" s="31">
        <v>1</v>
      </c>
      <c r="I267" s="35">
        <f>Table58[[#This Row],[Rely on less preferred and less expensive food]]*Table58[[#This Row],[Severity score]]</f>
        <v>3</v>
      </c>
      <c r="J267" t="s">
        <v>235</v>
      </c>
      <c r="K267" s="31">
        <v>1</v>
      </c>
      <c r="L267" s="35">
        <f>Table58[[#This Row],[ Limit portion size at meals]]*Table58[[#This Row],[Severity score2]]</f>
        <v>6</v>
      </c>
      <c r="M267" t="s">
        <v>187</v>
      </c>
      <c r="N267" s="31">
        <v>2</v>
      </c>
      <c r="O267" s="35">
        <f>Table58[[#This Row],[Restrict consumption by adults in order for small children to]]*Table58[[#This Row],[Severity score22]]</f>
        <v>8</v>
      </c>
      <c r="P267" t="s">
        <v>188</v>
      </c>
      <c r="Q267" s="31">
        <v>2</v>
      </c>
      <c r="R267" s="35">
        <f>Table58[[#This Row],[ Reduce number of meals eaten in a day]]*Table58[[#This Row],[Severity score222]]</f>
        <v>10</v>
      </c>
      <c r="S267" t="s">
        <v>179</v>
      </c>
      <c r="T267" s="31">
        <v>4</v>
      </c>
      <c r="U267" s="35">
        <f>Table58[[#This Row],[Skip entire days without eating]]*Table58[[#This Row],[Severity score2222]]</f>
        <v>4</v>
      </c>
      <c r="V267" t="s">
        <v>177</v>
      </c>
      <c r="W267" s="31">
        <v>4</v>
      </c>
      <c r="X267" s="35">
        <f>Table58[[#This Row],[Collect any unusual amounts of types of wild foods for this]]*Table58[[#This Row],[Severity score2223]]</f>
        <v>0</v>
      </c>
      <c r="Y267" s="30">
        <f>Table58[[#This Row],[Weighted]]+Table58[[#This Row],[Weighted2]]+Table58[[#This Row],[Weighted22]]+Table58[[#This Row],[Weighted223]]+Table58[[#This Row],[Weighted2233]]+Table58[[#This Row],[Weighted2234]]</f>
        <v>31</v>
      </c>
      <c r="Z267" t="s">
        <v>3649</v>
      </c>
      <c r="AA267">
        <v>2</v>
      </c>
    </row>
    <row r="268" spans="7:27" x14ac:dyDescent="0.25">
      <c r="G268" t="s">
        <v>186</v>
      </c>
      <c r="H268" s="31">
        <v>1</v>
      </c>
      <c r="I268" s="35">
        <f>Table58[[#This Row],[Rely on less preferred and less expensive food]]*Table58[[#This Row],[Severity score]]</f>
        <v>3</v>
      </c>
      <c r="J268" t="s">
        <v>187</v>
      </c>
      <c r="K268" s="31">
        <v>1</v>
      </c>
      <c r="L268" s="35">
        <f>Table58[[#This Row],[ Limit portion size at meals]]*Table58[[#This Row],[Severity score2]]</f>
        <v>4</v>
      </c>
      <c r="M268" t="s">
        <v>186</v>
      </c>
      <c r="N268" s="31">
        <v>2</v>
      </c>
      <c r="O268" s="35">
        <f>Table58[[#This Row],[Restrict consumption by adults in order for small children to]]*Table58[[#This Row],[Severity score22]]</f>
        <v>6</v>
      </c>
      <c r="P268" t="s">
        <v>187</v>
      </c>
      <c r="Q268" s="31">
        <v>2</v>
      </c>
      <c r="R268" s="35">
        <f>Table58[[#This Row],[ Reduce number of meals eaten in a day]]*Table58[[#This Row],[Severity score222]]</f>
        <v>8</v>
      </c>
      <c r="S268" t="s">
        <v>179</v>
      </c>
      <c r="T268" s="31">
        <v>4</v>
      </c>
      <c r="U268" s="35">
        <f>Table58[[#This Row],[Skip entire days without eating]]*Table58[[#This Row],[Severity score2222]]</f>
        <v>4</v>
      </c>
      <c r="V268" t="s">
        <v>177</v>
      </c>
      <c r="W268" s="31">
        <v>4</v>
      </c>
      <c r="X268" s="35">
        <f>Table58[[#This Row],[Collect any unusual amounts of types of wild foods for this]]*Table58[[#This Row],[Severity score2223]]</f>
        <v>0</v>
      </c>
      <c r="Y268" s="30">
        <f>Table58[[#This Row],[Weighted]]+Table58[[#This Row],[Weighted2]]+Table58[[#This Row],[Weighted22]]+Table58[[#This Row],[Weighted223]]+Table58[[#This Row],[Weighted2233]]+Table58[[#This Row],[Weighted2234]]</f>
        <v>25</v>
      </c>
      <c r="Z268" t="s">
        <v>3649</v>
      </c>
      <c r="AA268">
        <v>2</v>
      </c>
    </row>
    <row r="269" spans="7:27" x14ac:dyDescent="0.25">
      <c r="G269" t="s">
        <v>175</v>
      </c>
      <c r="H269" s="31">
        <v>1</v>
      </c>
      <c r="I269" s="35">
        <f>Table58[[#This Row],[Rely on less preferred and less expensive food]]*Table58[[#This Row],[Severity score]]</f>
        <v>2</v>
      </c>
      <c r="J269" t="s">
        <v>187</v>
      </c>
      <c r="K269" s="31">
        <v>1</v>
      </c>
      <c r="L269" s="35">
        <f>Table58[[#This Row],[ Limit portion size at meals]]*Table58[[#This Row],[Severity score2]]</f>
        <v>4</v>
      </c>
      <c r="M269" t="s">
        <v>188</v>
      </c>
      <c r="N269" s="31">
        <v>2</v>
      </c>
      <c r="O269" s="35">
        <f>Table58[[#This Row],[Restrict consumption by adults in order for small children to]]*Table58[[#This Row],[Severity score22]]</f>
        <v>10</v>
      </c>
      <c r="P269" t="s">
        <v>187</v>
      </c>
      <c r="Q269" s="31">
        <v>2</v>
      </c>
      <c r="R269" s="35">
        <f>Table58[[#This Row],[ Reduce number of meals eaten in a day]]*Table58[[#This Row],[Severity score222]]</f>
        <v>8</v>
      </c>
      <c r="S269" t="s">
        <v>179</v>
      </c>
      <c r="T269" s="31">
        <v>4</v>
      </c>
      <c r="U269" s="35">
        <f>Table58[[#This Row],[Skip entire days without eating]]*Table58[[#This Row],[Severity score2222]]</f>
        <v>4</v>
      </c>
      <c r="V269" t="s">
        <v>177</v>
      </c>
      <c r="W269" s="31">
        <v>4</v>
      </c>
      <c r="X269" s="35">
        <f>Table58[[#This Row],[Collect any unusual amounts of types of wild foods for this]]*Table58[[#This Row],[Severity score2223]]</f>
        <v>0</v>
      </c>
      <c r="Y269" s="30">
        <f>Table58[[#This Row],[Weighted]]+Table58[[#This Row],[Weighted2]]+Table58[[#This Row],[Weighted22]]+Table58[[#This Row],[Weighted223]]+Table58[[#This Row],[Weighted2233]]+Table58[[#This Row],[Weighted2234]]</f>
        <v>28</v>
      </c>
      <c r="Z269" t="s">
        <v>3649</v>
      </c>
      <c r="AA269">
        <v>2</v>
      </c>
    </row>
    <row r="270" spans="7:27" x14ac:dyDescent="0.25">
      <c r="G270" t="s">
        <v>175</v>
      </c>
      <c r="H270" s="31">
        <v>1</v>
      </c>
      <c r="I270" s="35">
        <f>Table58[[#This Row],[Rely on less preferred and less expensive food]]*Table58[[#This Row],[Severity score]]</f>
        <v>2</v>
      </c>
      <c r="J270" t="s">
        <v>186</v>
      </c>
      <c r="K270" s="31">
        <v>1</v>
      </c>
      <c r="L270" s="35">
        <f>Table58[[#This Row],[ Limit portion size at meals]]*Table58[[#This Row],[Severity score2]]</f>
        <v>3</v>
      </c>
      <c r="M270" t="s">
        <v>188</v>
      </c>
      <c r="N270" s="31">
        <v>2</v>
      </c>
      <c r="O270" s="35">
        <f>Table58[[#This Row],[Restrict consumption by adults in order for small children to]]*Table58[[#This Row],[Severity score22]]</f>
        <v>10</v>
      </c>
      <c r="P270" t="s">
        <v>188</v>
      </c>
      <c r="Q270" s="31">
        <v>2</v>
      </c>
      <c r="R270" s="35">
        <f>Table58[[#This Row],[ Reduce number of meals eaten in a day]]*Table58[[#This Row],[Severity score222]]</f>
        <v>10</v>
      </c>
      <c r="S270" t="s">
        <v>179</v>
      </c>
      <c r="T270" s="31">
        <v>4</v>
      </c>
      <c r="U270" s="35">
        <f>Table58[[#This Row],[Skip entire days without eating]]*Table58[[#This Row],[Severity score2222]]</f>
        <v>4</v>
      </c>
      <c r="V270" t="s">
        <v>177</v>
      </c>
      <c r="W270" s="31">
        <v>4</v>
      </c>
      <c r="X270" s="35">
        <f>Table58[[#This Row],[Collect any unusual amounts of types of wild foods for this]]*Table58[[#This Row],[Severity score2223]]</f>
        <v>0</v>
      </c>
      <c r="Y270" s="30">
        <f>Table58[[#This Row],[Weighted]]+Table58[[#This Row],[Weighted2]]+Table58[[#This Row],[Weighted22]]+Table58[[#This Row],[Weighted223]]+Table58[[#This Row],[Weighted2233]]+Table58[[#This Row],[Weighted2234]]</f>
        <v>29</v>
      </c>
      <c r="Z270" t="s">
        <v>3649</v>
      </c>
      <c r="AA270">
        <v>2</v>
      </c>
    </row>
    <row r="271" spans="7:27" x14ac:dyDescent="0.25">
      <c r="G271" t="s">
        <v>175</v>
      </c>
      <c r="H271" s="31">
        <v>1</v>
      </c>
      <c r="I271" s="35">
        <f>Table58[[#This Row],[Rely on less preferred and less expensive food]]*Table58[[#This Row],[Severity score]]</f>
        <v>2</v>
      </c>
      <c r="J271" t="s">
        <v>186</v>
      </c>
      <c r="K271" s="31">
        <v>1</v>
      </c>
      <c r="L271" s="35">
        <f>Table58[[#This Row],[ Limit portion size at meals]]*Table58[[#This Row],[Severity score2]]</f>
        <v>3</v>
      </c>
      <c r="M271" t="s">
        <v>187</v>
      </c>
      <c r="N271" s="31">
        <v>2</v>
      </c>
      <c r="O271" s="35">
        <f>Table58[[#This Row],[Restrict consumption by adults in order for small children to]]*Table58[[#This Row],[Severity score22]]</f>
        <v>8</v>
      </c>
      <c r="P271" t="s">
        <v>187</v>
      </c>
      <c r="Q271" s="31">
        <v>2</v>
      </c>
      <c r="R271" s="35">
        <f>Table58[[#This Row],[ Reduce number of meals eaten in a day]]*Table58[[#This Row],[Severity score222]]</f>
        <v>8</v>
      </c>
      <c r="S271" t="s">
        <v>177</v>
      </c>
      <c r="T271" s="31">
        <v>4</v>
      </c>
      <c r="U271" s="35">
        <f>Table58[[#This Row],[Skip entire days without eating]]*Table58[[#This Row],[Severity score2222]]</f>
        <v>0</v>
      </c>
      <c r="V271" t="s">
        <v>179</v>
      </c>
      <c r="W271" s="31">
        <v>4</v>
      </c>
      <c r="X271" s="35">
        <f>Table58[[#This Row],[Collect any unusual amounts of types of wild foods for this]]*Table58[[#This Row],[Severity score2223]]</f>
        <v>4</v>
      </c>
      <c r="Y271" s="30">
        <f>Table58[[#This Row],[Weighted]]+Table58[[#This Row],[Weighted2]]+Table58[[#This Row],[Weighted22]]+Table58[[#This Row],[Weighted223]]+Table58[[#This Row],[Weighted2233]]+Table58[[#This Row],[Weighted2234]]</f>
        <v>25</v>
      </c>
      <c r="Z271" t="s">
        <v>3649</v>
      </c>
      <c r="AA271">
        <v>2</v>
      </c>
    </row>
    <row r="272" spans="7:27" x14ac:dyDescent="0.25">
      <c r="G272" t="s">
        <v>186</v>
      </c>
      <c r="H272" s="31">
        <v>1</v>
      </c>
      <c r="I272" s="35">
        <f>Table58[[#This Row],[Rely on less preferred and less expensive food]]*Table58[[#This Row],[Severity score]]</f>
        <v>3</v>
      </c>
      <c r="J272" t="s">
        <v>187</v>
      </c>
      <c r="K272" s="31">
        <v>1</v>
      </c>
      <c r="L272" s="35">
        <f>Table58[[#This Row],[ Limit portion size at meals]]*Table58[[#This Row],[Severity score2]]</f>
        <v>4</v>
      </c>
      <c r="M272" t="s">
        <v>187</v>
      </c>
      <c r="N272" s="31">
        <v>2</v>
      </c>
      <c r="O272" s="35">
        <f>Table58[[#This Row],[Restrict consumption by adults in order for small children to]]*Table58[[#This Row],[Severity score22]]</f>
        <v>8</v>
      </c>
      <c r="P272" t="s">
        <v>264</v>
      </c>
      <c r="Q272" s="31">
        <v>2</v>
      </c>
      <c r="R272" s="35">
        <f>Table58[[#This Row],[ Reduce number of meals eaten in a day]]*Table58[[#This Row],[Severity score222]]</f>
        <v>14</v>
      </c>
      <c r="S272" t="s">
        <v>175</v>
      </c>
      <c r="T272" s="31">
        <v>4</v>
      </c>
      <c r="U272" s="35">
        <f>Table58[[#This Row],[Skip entire days without eating]]*Table58[[#This Row],[Severity score2222]]</f>
        <v>8</v>
      </c>
      <c r="V272" t="s">
        <v>179</v>
      </c>
      <c r="W272" s="31">
        <v>4</v>
      </c>
      <c r="X272" s="35">
        <f>Table58[[#This Row],[Collect any unusual amounts of types of wild foods for this]]*Table58[[#This Row],[Severity score2223]]</f>
        <v>4</v>
      </c>
      <c r="Y272" s="30">
        <f>Table58[[#This Row],[Weighted]]+Table58[[#This Row],[Weighted2]]+Table58[[#This Row],[Weighted22]]+Table58[[#This Row],[Weighted223]]+Table58[[#This Row],[Weighted2233]]+Table58[[#This Row],[Weighted2234]]</f>
        <v>41</v>
      </c>
      <c r="Z272" t="s">
        <v>3650</v>
      </c>
      <c r="AA272">
        <v>3</v>
      </c>
    </row>
    <row r="273" spans="7:27" x14ac:dyDescent="0.25">
      <c r="G273" t="s">
        <v>186</v>
      </c>
      <c r="H273" s="31">
        <v>1</v>
      </c>
      <c r="I273" s="35">
        <f>Table58[[#This Row],[Rely on less preferred and less expensive food]]*Table58[[#This Row],[Severity score]]</f>
        <v>3</v>
      </c>
      <c r="J273" t="s">
        <v>187</v>
      </c>
      <c r="K273" s="31">
        <v>1</v>
      </c>
      <c r="L273" s="35">
        <f>Table58[[#This Row],[ Limit portion size at meals]]*Table58[[#This Row],[Severity score2]]</f>
        <v>4</v>
      </c>
      <c r="M273" t="s">
        <v>186</v>
      </c>
      <c r="N273" s="31">
        <v>2</v>
      </c>
      <c r="O273" s="35">
        <f>Table58[[#This Row],[Restrict consumption by adults in order for small children to]]*Table58[[#This Row],[Severity score22]]</f>
        <v>6</v>
      </c>
      <c r="P273" t="s">
        <v>187</v>
      </c>
      <c r="Q273" s="31">
        <v>2</v>
      </c>
      <c r="R273" s="35">
        <f>Table58[[#This Row],[ Reduce number of meals eaten in a day]]*Table58[[#This Row],[Severity score222]]</f>
        <v>8</v>
      </c>
      <c r="S273" t="s">
        <v>175</v>
      </c>
      <c r="T273" s="31">
        <v>4</v>
      </c>
      <c r="U273" s="35">
        <f>Table58[[#This Row],[Skip entire days without eating]]*Table58[[#This Row],[Severity score2222]]</f>
        <v>8</v>
      </c>
      <c r="V273" t="s">
        <v>175</v>
      </c>
      <c r="W273" s="31">
        <v>4</v>
      </c>
      <c r="X273" s="35">
        <f>Table58[[#This Row],[Collect any unusual amounts of types of wild foods for this]]*Table58[[#This Row],[Severity score2223]]</f>
        <v>8</v>
      </c>
      <c r="Y273" s="30">
        <f>Table58[[#This Row],[Weighted]]+Table58[[#This Row],[Weighted2]]+Table58[[#This Row],[Weighted22]]+Table58[[#This Row],[Weighted223]]+Table58[[#This Row],[Weighted2233]]+Table58[[#This Row],[Weighted2234]]</f>
        <v>37</v>
      </c>
      <c r="Z273" t="s">
        <v>3649</v>
      </c>
      <c r="AA273">
        <v>2</v>
      </c>
    </row>
    <row r="274" spans="7:27" x14ac:dyDescent="0.25">
      <c r="G274" t="s">
        <v>175</v>
      </c>
      <c r="H274" s="31">
        <v>1</v>
      </c>
      <c r="I274" s="35">
        <f>Table58[[#This Row],[Rely on less preferred and less expensive food]]*Table58[[#This Row],[Severity score]]</f>
        <v>2</v>
      </c>
      <c r="J274" t="s">
        <v>186</v>
      </c>
      <c r="K274" s="31">
        <v>1</v>
      </c>
      <c r="L274" s="35">
        <f>Table58[[#This Row],[ Limit portion size at meals]]*Table58[[#This Row],[Severity score2]]</f>
        <v>3</v>
      </c>
      <c r="M274" t="s">
        <v>187</v>
      </c>
      <c r="N274" s="31">
        <v>2</v>
      </c>
      <c r="O274" s="35">
        <f>Table58[[#This Row],[Restrict consumption by adults in order for small children to]]*Table58[[#This Row],[Severity score22]]</f>
        <v>8</v>
      </c>
      <c r="P274" t="s">
        <v>188</v>
      </c>
      <c r="Q274" s="31">
        <v>2</v>
      </c>
      <c r="R274" s="35">
        <f>Table58[[#This Row],[ Reduce number of meals eaten in a day]]*Table58[[#This Row],[Severity score222]]</f>
        <v>10</v>
      </c>
      <c r="S274" t="s">
        <v>175</v>
      </c>
      <c r="T274" s="31">
        <v>4</v>
      </c>
      <c r="U274" s="35">
        <f>Table58[[#This Row],[Skip entire days without eating]]*Table58[[#This Row],[Severity score2222]]</f>
        <v>8</v>
      </c>
      <c r="V274" t="s">
        <v>175</v>
      </c>
      <c r="W274" s="31">
        <v>4</v>
      </c>
      <c r="X274" s="35">
        <f>Table58[[#This Row],[Collect any unusual amounts of types of wild foods for this]]*Table58[[#This Row],[Severity score2223]]</f>
        <v>8</v>
      </c>
      <c r="Y274" s="30">
        <f>Table58[[#This Row],[Weighted]]+Table58[[#This Row],[Weighted2]]+Table58[[#This Row],[Weighted22]]+Table58[[#This Row],[Weighted223]]+Table58[[#This Row],[Weighted2233]]+Table58[[#This Row],[Weighted2234]]</f>
        <v>39</v>
      </c>
      <c r="Z274" t="s">
        <v>3649</v>
      </c>
      <c r="AA274">
        <v>2</v>
      </c>
    </row>
    <row r="275" spans="7:27" x14ac:dyDescent="0.25">
      <c r="G275" t="s">
        <v>186</v>
      </c>
      <c r="H275" s="31">
        <v>1</v>
      </c>
      <c r="I275" s="35">
        <f>Table58[[#This Row],[Rely on less preferred and less expensive food]]*Table58[[#This Row],[Severity score]]</f>
        <v>3</v>
      </c>
      <c r="J275" t="s">
        <v>187</v>
      </c>
      <c r="K275" s="31">
        <v>1</v>
      </c>
      <c r="L275" s="35">
        <f>Table58[[#This Row],[ Limit portion size at meals]]*Table58[[#This Row],[Severity score2]]</f>
        <v>4</v>
      </c>
      <c r="M275" t="s">
        <v>188</v>
      </c>
      <c r="N275" s="31">
        <v>2</v>
      </c>
      <c r="O275" s="35">
        <f>Table58[[#This Row],[Restrict consumption by adults in order for small children to]]*Table58[[#This Row],[Severity score22]]</f>
        <v>10</v>
      </c>
      <c r="P275" t="s">
        <v>186</v>
      </c>
      <c r="Q275" s="31">
        <v>2</v>
      </c>
      <c r="R275" s="35">
        <f>Table58[[#This Row],[ Reduce number of meals eaten in a day]]*Table58[[#This Row],[Severity score222]]</f>
        <v>6</v>
      </c>
      <c r="S275" t="s">
        <v>179</v>
      </c>
      <c r="T275" s="31">
        <v>4</v>
      </c>
      <c r="U275" s="35">
        <f>Table58[[#This Row],[Skip entire days without eating]]*Table58[[#This Row],[Severity score2222]]</f>
        <v>4</v>
      </c>
      <c r="V275" t="s">
        <v>175</v>
      </c>
      <c r="W275" s="31">
        <v>4</v>
      </c>
      <c r="X275" s="35">
        <f>Table58[[#This Row],[Collect any unusual amounts of types of wild foods for this]]*Table58[[#This Row],[Severity score2223]]</f>
        <v>8</v>
      </c>
      <c r="Y275" s="30">
        <f>Table58[[#This Row],[Weighted]]+Table58[[#This Row],[Weighted2]]+Table58[[#This Row],[Weighted22]]+Table58[[#This Row],[Weighted223]]+Table58[[#This Row],[Weighted2233]]+Table58[[#This Row],[Weighted2234]]</f>
        <v>35</v>
      </c>
      <c r="Z275" t="s">
        <v>3649</v>
      </c>
      <c r="AA275">
        <v>2</v>
      </c>
    </row>
    <row r="276" spans="7:27" x14ac:dyDescent="0.25">
      <c r="G276" t="s">
        <v>186</v>
      </c>
      <c r="H276" s="31">
        <v>1</v>
      </c>
      <c r="I276" s="35">
        <f>Table58[[#This Row],[Rely on less preferred and less expensive food]]*Table58[[#This Row],[Severity score]]</f>
        <v>3</v>
      </c>
      <c r="J276" t="s">
        <v>175</v>
      </c>
      <c r="K276" s="31">
        <v>1</v>
      </c>
      <c r="L276" s="35">
        <f>Table58[[#This Row],[ Limit portion size at meals]]*Table58[[#This Row],[Severity score2]]</f>
        <v>2</v>
      </c>
      <c r="M276" t="s">
        <v>187</v>
      </c>
      <c r="N276" s="31">
        <v>2</v>
      </c>
      <c r="O276" s="35">
        <f>Table58[[#This Row],[Restrict consumption by adults in order for small children to]]*Table58[[#This Row],[Severity score22]]</f>
        <v>8</v>
      </c>
      <c r="P276" t="s">
        <v>188</v>
      </c>
      <c r="Q276" s="31">
        <v>2</v>
      </c>
      <c r="R276" s="35">
        <f>Table58[[#This Row],[ Reduce number of meals eaten in a day]]*Table58[[#This Row],[Severity score222]]</f>
        <v>10</v>
      </c>
      <c r="S276" t="s">
        <v>179</v>
      </c>
      <c r="T276" s="31">
        <v>4</v>
      </c>
      <c r="U276" s="35">
        <f>Table58[[#This Row],[Skip entire days without eating]]*Table58[[#This Row],[Severity score2222]]</f>
        <v>4</v>
      </c>
      <c r="V276" t="s">
        <v>175</v>
      </c>
      <c r="W276" s="31">
        <v>4</v>
      </c>
      <c r="X276" s="35">
        <f>Table58[[#This Row],[Collect any unusual amounts of types of wild foods for this]]*Table58[[#This Row],[Severity score2223]]</f>
        <v>8</v>
      </c>
      <c r="Y276" s="30">
        <f>Table58[[#This Row],[Weighted]]+Table58[[#This Row],[Weighted2]]+Table58[[#This Row],[Weighted22]]+Table58[[#This Row],[Weighted223]]+Table58[[#This Row],[Weighted2233]]+Table58[[#This Row],[Weighted2234]]</f>
        <v>35</v>
      </c>
      <c r="Z276" t="s">
        <v>3649</v>
      </c>
      <c r="AA276">
        <v>2</v>
      </c>
    </row>
    <row r="277" spans="7:27" x14ac:dyDescent="0.25">
      <c r="G277" t="s">
        <v>175</v>
      </c>
      <c r="H277" s="31">
        <v>1</v>
      </c>
      <c r="I277" s="35">
        <f>Table58[[#This Row],[Rely on less preferred and less expensive food]]*Table58[[#This Row],[Severity score]]</f>
        <v>2</v>
      </c>
      <c r="J277" t="s">
        <v>186</v>
      </c>
      <c r="K277" s="31">
        <v>1</v>
      </c>
      <c r="L277" s="35">
        <f>Table58[[#This Row],[ Limit portion size at meals]]*Table58[[#This Row],[Severity score2]]</f>
        <v>3</v>
      </c>
      <c r="M277" t="s">
        <v>188</v>
      </c>
      <c r="N277" s="31">
        <v>2</v>
      </c>
      <c r="O277" s="35">
        <f>Table58[[#This Row],[Restrict consumption by adults in order for small children to]]*Table58[[#This Row],[Severity score22]]</f>
        <v>10</v>
      </c>
      <c r="P277" t="s">
        <v>186</v>
      </c>
      <c r="Q277" s="31">
        <v>2</v>
      </c>
      <c r="R277" s="35">
        <f>Table58[[#This Row],[ Reduce number of meals eaten in a day]]*Table58[[#This Row],[Severity score222]]</f>
        <v>6</v>
      </c>
      <c r="S277" t="s">
        <v>179</v>
      </c>
      <c r="T277" s="31">
        <v>4</v>
      </c>
      <c r="U277" s="35">
        <f>Table58[[#This Row],[Skip entire days without eating]]*Table58[[#This Row],[Severity score2222]]</f>
        <v>4</v>
      </c>
      <c r="V277" t="s">
        <v>175</v>
      </c>
      <c r="W277" s="31">
        <v>4</v>
      </c>
      <c r="X277" s="35">
        <f>Table58[[#This Row],[Collect any unusual amounts of types of wild foods for this]]*Table58[[#This Row],[Severity score2223]]</f>
        <v>8</v>
      </c>
      <c r="Y277" s="30">
        <f>Table58[[#This Row],[Weighted]]+Table58[[#This Row],[Weighted2]]+Table58[[#This Row],[Weighted22]]+Table58[[#This Row],[Weighted223]]+Table58[[#This Row],[Weighted2233]]+Table58[[#This Row],[Weighted2234]]</f>
        <v>33</v>
      </c>
      <c r="Z277" t="s">
        <v>3649</v>
      </c>
      <c r="AA277">
        <v>2</v>
      </c>
    </row>
    <row r="278" spans="7:27" x14ac:dyDescent="0.25">
      <c r="G278" t="s">
        <v>186</v>
      </c>
      <c r="H278" s="31">
        <v>1</v>
      </c>
      <c r="I278" s="35">
        <f>Table58[[#This Row],[Rely on less preferred and less expensive food]]*Table58[[#This Row],[Severity score]]</f>
        <v>3</v>
      </c>
      <c r="J278" t="s">
        <v>175</v>
      </c>
      <c r="K278" s="31">
        <v>1</v>
      </c>
      <c r="L278" s="35">
        <f>Table58[[#This Row],[ Limit portion size at meals]]*Table58[[#This Row],[Severity score2]]</f>
        <v>2</v>
      </c>
      <c r="M278" t="s">
        <v>175</v>
      </c>
      <c r="N278" s="31">
        <v>2</v>
      </c>
      <c r="O278" s="35">
        <f>Table58[[#This Row],[Restrict consumption by adults in order for small children to]]*Table58[[#This Row],[Severity score22]]</f>
        <v>4</v>
      </c>
      <c r="P278" t="s">
        <v>186</v>
      </c>
      <c r="Q278" s="31">
        <v>2</v>
      </c>
      <c r="R278" s="35">
        <f>Table58[[#This Row],[ Reduce number of meals eaten in a day]]*Table58[[#This Row],[Severity score222]]</f>
        <v>6</v>
      </c>
      <c r="S278" t="s">
        <v>179</v>
      </c>
      <c r="T278" s="31">
        <v>4</v>
      </c>
      <c r="U278" s="35">
        <f>Table58[[#This Row],[Skip entire days without eating]]*Table58[[#This Row],[Severity score2222]]</f>
        <v>4</v>
      </c>
      <c r="V278" t="s">
        <v>175</v>
      </c>
      <c r="W278" s="31">
        <v>4</v>
      </c>
      <c r="X278" s="35">
        <f>Table58[[#This Row],[Collect any unusual amounts of types of wild foods for this]]*Table58[[#This Row],[Severity score2223]]</f>
        <v>8</v>
      </c>
      <c r="Y278" s="30">
        <f>Table58[[#This Row],[Weighted]]+Table58[[#This Row],[Weighted2]]+Table58[[#This Row],[Weighted22]]+Table58[[#This Row],[Weighted223]]+Table58[[#This Row],[Weighted2233]]+Table58[[#This Row],[Weighted2234]]</f>
        <v>27</v>
      </c>
      <c r="Z278" t="s">
        <v>3649</v>
      </c>
      <c r="AA278">
        <v>2</v>
      </c>
    </row>
    <row r="279" spans="7:27" x14ac:dyDescent="0.25">
      <c r="G279" t="s">
        <v>175</v>
      </c>
      <c r="H279" s="31">
        <v>1</v>
      </c>
      <c r="I279" s="35">
        <f>Table58[[#This Row],[Rely on less preferred and less expensive food]]*Table58[[#This Row],[Severity score]]</f>
        <v>2</v>
      </c>
      <c r="J279" t="s">
        <v>186</v>
      </c>
      <c r="K279" s="31">
        <v>1</v>
      </c>
      <c r="L279" s="35">
        <f>Table58[[#This Row],[ Limit portion size at meals]]*Table58[[#This Row],[Severity score2]]</f>
        <v>3</v>
      </c>
      <c r="M279" t="s">
        <v>187</v>
      </c>
      <c r="N279" s="31">
        <v>2</v>
      </c>
      <c r="O279" s="35">
        <f>Table58[[#This Row],[Restrict consumption by adults in order for small children to]]*Table58[[#This Row],[Severity score22]]</f>
        <v>8</v>
      </c>
      <c r="P279" t="s">
        <v>188</v>
      </c>
      <c r="Q279" s="31">
        <v>2</v>
      </c>
      <c r="R279" s="35">
        <f>Table58[[#This Row],[ Reduce number of meals eaten in a day]]*Table58[[#This Row],[Severity score222]]</f>
        <v>10</v>
      </c>
      <c r="S279" t="s">
        <v>179</v>
      </c>
      <c r="T279" s="31">
        <v>4</v>
      </c>
      <c r="U279" s="35">
        <f>Table58[[#This Row],[Skip entire days without eating]]*Table58[[#This Row],[Severity score2222]]</f>
        <v>4</v>
      </c>
      <c r="V279" t="s">
        <v>177</v>
      </c>
      <c r="W279" s="31">
        <v>4</v>
      </c>
      <c r="X279" s="35">
        <f>Table58[[#This Row],[Collect any unusual amounts of types of wild foods for this]]*Table58[[#This Row],[Severity score2223]]</f>
        <v>0</v>
      </c>
      <c r="Y279" s="30">
        <f>Table58[[#This Row],[Weighted]]+Table58[[#This Row],[Weighted2]]+Table58[[#This Row],[Weighted22]]+Table58[[#This Row],[Weighted223]]+Table58[[#This Row],[Weighted2233]]+Table58[[#This Row],[Weighted2234]]</f>
        <v>27</v>
      </c>
      <c r="Z279" t="s">
        <v>3649</v>
      </c>
      <c r="AA279">
        <v>2</v>
      </c>
    </row>
    <row r="280" spans="7:27" x14ac:dyDescent="0.25">
      <c r="G280" t="s">
        <v>175</v>
      </c>
      <c r="H280" s="31">
        <v>1</v>
      </c>
      <c r="I280" s="35">
        <f>Table58[[#This Row],[Rely on less preferred and less expensive food]]*Table58[[#This Row],[Severity score]]</f>
        <v>2</v>
      </c>
      <c r="J280" t="s">
        <v>186</v>
      </c>
      <c r="K280" s="31">
        <v>1</v>
      </c>
      <c r="L280" s="35">
        <f>Table58[[#This Row],[ Limit portion size at meals]]*Table58[[#This Row],[Severity score2]]</f>
        <v>3</v>
      </c>
      <c r="M280" t="s">
        <v>187</v>
      </c>
      <c r="N280" s="31">
        <v>2</v>
      </c>
      <c r="O280" s="35">
        <f>Table58[[#This Row],[Restrict consumption by adults in order for small children to]]*Table58[[#This Row],[Severity score22]]</f>
        <v>8</v>
      </c>
      <c r="P280" t="s">
        <v>187</v>
      </c>
      <c r="Q280" s="31">
        <v>2</v>
      </c>
      <c r="R280" s="35">
        <f>Table58[[#This Row],[ Reduce number of meals eaten in a day]]*Table58[[#This Row],[Severity score222]]</f>
        <v>8</v>
      </c>
      <c r="S280" t="s">
        <v>175</v>
      </c>
      <c r="T280" s="31">
        <v>4</v>
      </c>
      <c r="U280" s="35">
        <f>Table58[[#This Row],[Skip entire days without eating]]*Table58[[#This Row],[Severity score2222]]</f>
        <v>8</v>
      </c>
      <c r="V280" t="s">
        <v>186</v>
      </c>
      <c r="W280" s="31">
        <v>4</v>
      </c>
      <c r="X280" s="35">
        <f>Table58[[#This Row],[Collect any unusual amounts of types of wild foods for this]]*Table58[[#This Row],[Severity score2223]]</f>
        <v>12</v>
      </c>
      <c r="Y280" s="30">
        <f>Table58[[#This Row],[Weighted]]+Table58[[#This Row],[Weighted2]]+Table58[[#This Row],[Weighted22]]+Table58[[#This Row],[Weighted223]]+Table58[[#This Row],[Weighted2233]]+Table58[[#This Row],[Weighted2234]]</f>
        <v>41</v>
      </c>
      <c r="Z280" t="s">
        <v>3650</v>
      </c>
      <c r="AA280">
        <v>3</v>
      </c>
    </row>
    <row r="281" spans="7:27" x14ac:dyDescent="0.25">
      <c r="G281" t="s">
        <v>175</v>
      </c>
      <c r="H281" s="31">
        <v>1</v>
      </c>
      <c r="I281" s="35">
        <f>Table58[[#This Row],[Rely on less preferred and less expensive food]]*Table58[[#This Row],[Severity score]]</f>
        <v>2</v>
      </c>
      <c r="J281" t="s">
        <v>186</v>
      </c>
      <c r="K281" s="31">
        <v>1</v>
      </c>
      <c r="L281" s="35">
        <f>Table58[[#This Row],[ Limit portion size at meals]]*Table58[[#This Row],[Severity score2]]</f>
        <v>3</v>
      </c>
      <c r="M281" t="s">
        <v>187</v>
      </c>
      <c r="N281" s="31">
        <v>2</v>
      </c>
      <c r="O281" s="35">
        <f>Table58[[#This Row],[Restrict consumption by adults in order for small children to]]*Table58[[#This Row],[Severity score22]]</f>
        <v>8</v>
      </c>
      <c r="P281" t="s">
        <v>186</v>
      </c>
      <c r="Q281" s="31">
        <v>2</v>
      </c>
      <c r="R281" s="35">
        <f>Table58[[#This Row],[ Reduce number of meals eaten in a day]]*Table58[[#This Row],[Severity score222]]</f>
        <v>6</v>
      </c>
      <c r="S281" t="s">
        <v>179</v>
      </c>
      <c r="T281" s="31">
        <v>4</v>
      </c>
      <c r="U281" s="35">
        <f>Table58[[#This Row],[Skip entire days without eating]]*Table58[[#This Row],[Severity score2222]]</f>
        <v>4</v>
      </c>
      <c r="V281" t="s">
        <v>179</v>
      </c>
      <c r="W281" s="31">
        <v>4</v>
      </c>
      <c r="X281" s="35">
        <f>Table58[[#This Row],[Collect any unusual amounts of types of wild foods for this]]*Table58[[#This Row],[Severity score2223]]</f>
        <v>4</v>
      </c>
      <c r="Y281" s="30">
        <f>Table58[[#This Row],[Weighted]]+Table58[[#This Row],[Weighted2]]+Table58[[#This Row],[Weighted22]]+Table58[[#This Row],[Weighted223]]+Table58[[#This Row],[Weighted2233]]+Table58[[#This Row],[Weighted2234]]</f>
        <v>27</v>
      </c>
      <c r="Z281" t="s">
        <v>3649</v>
      </c>
      <c r="AA281">
        <v>2</v>
      </c>
    </row>
    <row r="282" spans="7:27" x14ac:dyDescent="0.25">
      <c r="G282" t="s">
        <v>188</v>
      </c>
      <c r="H282" s="31">
        <v>1</v>
      </c>
      <c r="I282" s="35">
        <f>Table58[[#This Row],[Rely on less preferred and less expensive food]]*Table58[[#This Row],[Severity score]]</f>
        <v>5</v>
      </c>
      <c r="J282" t="s">
        <v>186</v>
      </c>
      <c r="K282" s="31">
        <v>1</v>
      </c>
      <c r="L282" s="35">
        <f>Table58[[#This Row],[ Limit portion size at meals]]*Table58[[#This Row],[Severity score2]]</f>
        <v>3</v>
      </c>
      <c r="M282" t="s">
        <v>175</v>
      </c>
      <c r="N282" s="31">
        <v>2</v>
      </c>
      <c r="O282" s="35">
        <f>Table58[[#This Row],[Restrict consumption by adults in order for small children to]]*Table58[[#This Row],[Severity score22]]</f>
        <v>4</v>
      </c>
      <c r="P282" t="s">
        <v>187</v>
      </c>
      <c r="Q282" s="31">
        <v>2</v>
      </c>
      <c r="R282" s="35">
        <f>Table58[[#This Row],[ Reduce number of meals eaten in a day]]*Table58[[#This Row],[Severity score222]]</f>
        <v>8</v>
      </c>
      <c r="S282" t="s">
        <v>177</v>
      </c>
      <c r="T282" s="31">
        <v>4</v>
      </c>
      <c r="U282" s="35">
        <f>Table58[[#This Row],[Skip entire days without eating]]*Table58[[#This Row],[Severity score2222]]</f>
        <v>0</v>
      </c>
      <c r="V282" t="s">
        <v>177</v>
      </c>
      <c r="W282" s="31">
        <v>4</v>
      </c>
      <c r="X282" s="35">
        <f>Table58[[#This Row],[Collect any unusual amounts of types of wild foods for this]]*Table58[[#This Row],[Severity score2223]]</f>
        <v>0</v>
      </c>
      <c r="Y282" s="30">
        <f>Table58[[#This Row],[Weighted]]+Table58[[#This Row],[Weighted2]]+Table58[[#This Row],[Weighted22]]+Table58[[#This Row],[Weighted223]]+Table58[[#This Row],[Weighted2233]]+Table58[[#This Row],[Weighted2234]]</f>
        <v>20</v>
      </c>
      <c r="Z282" t="s">
        <v>3649</v>
      </c>
      <c r="AA282">
        <v>2</v>
      </c>
    </row>
    <row r="283" spans="7:27" x14ac:dyDescent="0.25">
      <c r="G283" t="s">
        <v>175</v>
      </c>
      <c r="H283" s="31">
        <v>1</v>
      </c>
      <c r="I283" s="35">
        <f>Table58[[#This Row],[Rely on less preferred and less expensive food]]*Table58[[#This Row],[Severity score]]</f>
        <v>2</v>
      </c>
      <c r="J283" t="s">
        <v>186</v>
      </c>
      <c r="K283" s="31">
        <v>1</v>
      </c>
      <c r="L283" s="35">
        <f>Table58[[#This Row],[ Limit portion size at meals]]*Table58[[#This Row],[Severity score2]]</f>
        <v>3</v>
      </c>
      <c r="M283" t="s">
        <v>175</v>
      </c>
      <c r="N283" s="31">
        <v>2</v>
      </c>
      <c r="O283" s="35">
        <f>Table58[[#This Row],[Restrict consumption by adults in order for small children to]]*Table58[[#This Row],[Severity score22]]</f>
        <v>4</v>
      </c>
      <c r="P283" t="s">
        <v>187</v>
      </c>
      <c r="Q283" s="31">
        <v>2</v>
      </c>
      <c r="R283" s="35">
        <f>Table58[[#This Row],[ Reduce number of meals eaten in a day]]*Table58[[#This Row],[Severity score222]]</f>
        <v>8</v>
      </c>
      <c r="S283" t="s">
        <v>179</v>
      </c>
      <c r="T283" s="31">
        <v>4</v>
      </c>
      <c r="U283" s="35">
        <f>Table58[[#This Row],[Skip entire days without eating]]*Table58[[#This Row],[Severity score2222]]</f>
        <v>4</v>
      </c>
      <c r="V283" t="s">
        <v>177</v>
      </c>
      <c r="W283" s="31">
        <v>4</v>
      </c>
      <c r="X283" s="35">
        <f>Table58[[#This Row],[Collect any unusual amounts of types of wild foods for this]]*Table58[[#This Row],[Severity score2223]]</f>
        <v>0</v>
      </c>
      <c r="Y283" s="30">
        <f>Table58[[#This Row],[Weighted]]+Table58[[#This Row],[Weighted2]]+Table58[[#This Row],[Weighted22]]+Table58[[#This Row],[Weighted223]]+Table58[[#This Row],[Weighted2233]]+Table58[[#This Row],[Weighted2234]]</f>
        <v>21</v>
      </c>
      <c r="Z283" t="s">
        <v>3649</v>
      </c>
      <c r="AA283">
        <v>2</v>
      </c>
    </row>
    <row r="284" spans="7:27" x14ac:dyDescent="0.25">
      <c r="G284" t="s">
        <v>186</v>
      </c>
      <c r="H284" s="31">
        <v>1</v>
      </c>
      <c r="I284" s="35">
        <f>Table58[[#This Row],[Rely on less preferred and less expensive food]]*Table58[[#This Row],[Severity score]]</f>
        <v>3</v>
      </c>
      <c r="J284" t="s">
        <v>235</v>
      </c>
      <c r="K284" s="31">
        <v>1</v>
      </c>
      <c r="L284" s="35">
        <f>Table58[[#This Row],[ Limit portion size at meals]]*Table58[[#This Row],[Severity score2]]</f>
        <v>6</v>
      </c>
      <c r="M284" t="s">
        <v>187</v>
      </c>
      <c r="N284" s="31">
        <v>2</v>
      </c>
      <c r="O284" s="35">
        <f>Table58[[#This Row],[Restrict consumption by adults in order for small children to]]*Table58[[#This Row],[Severity score22]]</f>
        <v>8</v>
      </c>
      <c r="P284" t="s">
        <v>188</v>
      </c>
      <c r="Q284" s="31">
        <v>2</v>
      </c>
      <c r="R284" s="35">
        <f>Table58[[#This Row],[ Reduce number of meals eaten in a day]]*Table58[[#This Row],[Severity score222]]</f>
        <v>10</v>
      </c>
      <c r="S284" t="s">
        <v>179</v>
      </c>
      <c r="T284" s="31">
        <v>4</v>
      </c>
      <c r="U284" s="35">
        <f>Table58[[#This Row],[Skip entire days without eating]]*Table58[[#This Row],[Severity score2222]]</f>
        <v>4</v>
      </c>
      <c r="V284" t="s">
        <v>177</v>
      </c>
      <c r="W284" s="31">
        <v>4</v>
      </c>
      <c r="X284" s="35">
        <f>Table58[[#This Row],[Collect any unusual amounts of types of wild foods for this]]*Table58[[#This Row],[Severity score2223]]</f>
        <v>0</v>
      </c>
      <c r="Y284" s="30">
        <f>Table58[[#This Row],[Weighted]]+Table58[[#This Row],[Weighted2]]+Table58[[#This Row],[Weighted22]]+Table58[[#This Row],[Weighted223]]+Table58[[#This Row],[Weighted2233]]+Table58[[#This Row],[Weighted2234]]</f>
        <v>31</v>
      </c>
      <c r="Z284" t="s">
        <v>3649</v>
      </c>
      <c r="AA284">
        <v>2</v>
      </c>
    </row>
    <row r="285" spans="7:27" x14ac:dyDescent="0.25">
      <c r="G285" t="s">
        <v>175</v>
      </c>
      <c r="H285" s="31">
        <v>1</v>
      </c>
      <c r="I285" s="35">
        <f>Table58[[#This Row],[Rely on less preferred and less expensive food]]*Table58[[#This Row],[Severity score]]</f>
        <v>2</v>
      </c>
      <c r="J285" t="s">
        <v>186</v>
      </c>
      <c r="K285" s="31">
        <v>1</v>
      </c>
      <c r="L285" s="35">
        <f>Table58[[#This Row],[ Limit portion size at meals]]*Table58[[#This Row],[Severity score2]]</f>
        <v>3</v>
      </c>
      <c r="M285" t="s">
        <v>187</v>
      </c>
      <c r="N285" s="31">
        <v>2</v>
      </c>
      <c r="O285" s="35">
        <f>Table58[[#This Row],[Restrict consumption by adults in order for small children to]]*Table58[[#This Row],[Severity score22]]</f>
        <v>8</v>
      </c>
      <c r="P285" t="s">
        <v>175</v>
      </c>
      <c r="Q285" s="31">
        <v>2</v>
      </c>
      <c r="R285" s="35">
        <f>Table58[[#This Row],[ Reduce number of meals eaten in a day]]*Table58[[#This Row],[Severity score222]]</f>
        <v>4</v>
      </c>
      <c r="S285" t="s">
        <v>179</v>
      </c>
      <c r="T285" s="31">
        <v>4</v>
      </c>
      <c r="U285" s="35">
        <f>Table58[[#This Row],[Skip entire days without eating]]*Table58[[#This Row],[Severity score2222]]</f>
        <v>4</v>
      </c>
      <c r="V285" t="s">
        <v>177</v>
      </c>
      <c r="W285" s="31">
        <v>4</v>
      </c>
      <c r="X285" s="35">
        <f>Table58[[#This Row],[Collect any unusual amounts of types of wild foods for this]]*Table58[[#This Row],[Severity score2223]]</f>
        <v>0</v>
      </c>
      <c r="Y285" s="30">
        <f>Table58[[#This Row],[Weighted]]+Table58[[#This Row],[Weighted2]]+Table58[[#This Row],[Weighted22]]+Table58[[#This Row],[Weighted223]]+Table58[[#This Row],[Weighted2233]]+Table58[[#This Row],[Weighted2234]]</f>
        <v>21</v>
      </c>
      <c r="Z285" t="s">
        <v>3649</v>
      </c>
      <c r="AA285">
        <v>2</v>
      </c>
    </row>
    <row r="286" spans="7:27" x14ac:dyDescent="0.25">
      <c r="G286" t="s">
        <v>186</v>
      </c>
      <c r="H286" s="31">
        <v>1</v>
      </c>
      <c r="I286" s="35">
        <f>Table58[[#This Row],[Rely on less preferred and less expensive food]]*Table58[[#This Row],[Severity score]]</f>
        <v>3</v>
      </c>
      <c r="J286" t="s">
        <v>188</v>
      </c>
      <c r="K286" s="31">
        <v>1</v>
      </c>
      <c r="L286" s="35">
        <f>Table58[[#This Row],[ Limit portion size at meals]]*Table58[[#This Row],[Severity score2]]</f>
        <v>5</v>
      </c>
      <c r="M286" t="s">
        <v>187</v>
      </c>
      <c r="N286" s="31">
        <v>2</v>
      </c>
      <c r="O286" s="35">
        <f>Table58[[#This Row],[Restrict consumption by adults in order for small children to]]*Table58[[#This Row],[Severity score22]]</f>
        <v>8</v>
      </c>
      <c r="P286" t="s">
        <v>175</v>
      </c>
      <c r="Q286" s="31">
        <v>2</v>
      </c>
      <c r="R286" s="35">
        <f>Table58[[#This Row],[ Reduce number of meals eaten in a day]]*Table58[[#This Row],[Severity score222]]</f>
        <v>4</v>
      </c>
      <c r="S286" t="s">
        <v>175</v>
      </c>
      <c r="T286" s="31">
        <v>4</v>
      </c>
      <c r="U286" s="35">
        <f>Table58[[#This Row],[Skip entire days without eating]]*Table58[[#This Row],[Severity score2222]]</f>
        <v>8</v>
      </c>
      <c r="V286" t="s">
        <v>177</v>
      </c>
      <c r="W286" s="31">
        <v>4</v>
      </c>
      <c r="X286" s="35">
        <f>Table58[[#This Row],[Collect any unusual amounts of types of wild foods for this]]*Table58[[#This Row],[Severity score2223]]</f>
        <v>0</v>
      </c>
      <c r="Y286" s="30">
        <f>Table58[[#This Row],[Weighted]]+Table58[[#This Row],[Weighted2]]+Table58[[#This Row],[Weighted22]]+Table58[[#This Row],[Weighted223]]+Table58[[#This Row],[Weighted2233]]+Table58[[#This Row],[Weighted2234]]</f>
        <v>28</v>
      </c>
      <c r="Z286" t="s">
        <v>3649</v>
      </c>
      <c r="AA286">
        <v>2</v>
      </c>
    </row>
    <row r="287" spans="7:27" x14ac:dyDescent="0.25">
      <c r="G287" t="s">
        <v>186</v>
      </c>
      <c r="H287" s="31">
        <v>1</v>
      </c>
      <c r="I287" s="35">
        <f>Table58[[#This Row],[Rely on less preferred and less expensive food]]*Table58[[#This Row],[Severity score]]</f>
        <v>3</v>
      </c>
      <c r="J287" t="s">
        <v>175</v>
      </c>
      <c r="K287" s="31">
        <v>1</v>
      </c>
      <c r="L287" s="35">
        <f>Table58[[#This Row],[ Limit portion size at meals]]*Table58[[#This Row],[Severity score2]]</f>
        <v>2</v>
      </c>
      <c r="M287" t="s">
        <v>187</v>
      </c>
      <c r="N287" s="31">
        <v>2</v>
      </c>
      <c r="O287" s="35">
        <f>Table58[[#This Row],[Restrict consumption by adults in order for small children to]]*Table58[[#This Row],[Severity score22]]</f>
        <v>8</v>
      </c>
      <c r="P287" t="s">
        <v>175</v>
      </c>
      <c r="Q287" s="31">
        <v>2</v>
      </c>
      <c r="R287" s="35">
        <f>Table58[[#This Row],[ Reduce number of meals eaten in a day]]*Table58[[#This Row],[Severity score222]]</f>
        <v>4</v>
      </c>
      <c r="S287" t="s">
        <v>179</v>
      </c>
      <c r="T287" s="31">
        <v>4</v>
      </c>
      <c r="U287" s="35">
        <f>Table58[[#This Row],[Skip entire days without eating]]*Table58[[#This Row],[Severity score2222]]</f>
        <v>4</v>
      </c>
      <c r="V287" t="s">
        <v>177</v>
      </c>
      <c r="W287" s="31">
        <v>4</v>
      </c>
      <c r="X287" s="35">
        <f>Table58[[#This Row],[Collect any unusual amounts of types of wild foods for this]]*Table58[[#This Row],[Severity score2223]]</f>
        <v>0</v>
      </c>
      <c r="Y287" s="30">
        <f>Table58[[#This Row],[Weighted]]+Table58[[#This Row],[Weighted2]]+Table58[[#This Row],[Weighted22]]+Table58[[#This Row],[Weighted223]]+Table58[[#This Row],[Weighted2233]]+Table58[[#This Row],[Weighted2234]]</f>
        <v>21</v>
      </c>
      <c r="Z287" t="s">
        <v>3649</v>
      </c>
      <c r="AA287">
        <v>2</v>
      </c>
    </row>
    <row r="288" spans="7:27" x14ac:dyDescent="0.25">
      <c r="G288" t="s">
        <v>175</v>
      </c>
      <c r="H288" s="31">
        <v>1</v>
      </c>
      <c r="I288" s="35">
        <f>Table58[[#This Row],[Rely on less preferred and less expensive food]]*Table58[[#This Row],[Severity score]]</f>
        <v>2</v>
      </c>
      <c r="J288" t="s">
        <v>235</v>
      </c>
      <c r="K288" s="31">
        <v>1</v>
      </c>
      <c r="L288" s="35">
        <f>Table58[[#This Row],[ Limit portion size at meals]]*Table58[[#This Row],[Severity score2]]</f>
        <v>6</v>
      </c>
      <c r="M288" t="s">
        <v>187</v>
      </c>
      <c r="N288" s="31">
        <v>2</v>
      </c>
      <c r="O288" s="35">
        <f>Table58[[#This Row],[Restrict consumption by adults in order for small children to]]*Table58[[#This Row],[Severity score22]]</f>
        <v>8</v>
      </c>
      <c r="P288" t="s">
        <v>175</v>
      </c>
      <c r="Q288" s="31">
        <v>2</v>
      </c>
      <c r="R288" s="35">
        <f>Table58[[#This Row],[ Reduce number of meals eaten in a day]]*Table58[[#This Row],[Severity score222]]</f>
        <v>4</v>
      </c>
      <c r="S288" t="s">
        <v>179</v>
      </c>
      <c r="T288" s="31">
        <v>4</v>
      </c>
      <c r="U288" s="35">
        <f>Table58[[#This Row],[Skip entire days without eating]]*Table58[[#This Row],[Severity score2222]]</f>
        <v>4</v>
      </c>
      <c r="V288" t="s">
        <v>177</v>
      </c>
      <c r="W288" s="31">
        <v>4</v>
      </c>
      <c r="X288" s="35">
        <f>Table58[[#This Row],[Collect any unusual amounts of types of wild foods for this]]*Table58[[#This Row],[Severity score2223]]</f>
        <v>0</v>
      </c>
      <c r="Y288" s="30">
        <f>Table58[[#This Row],[Weighted]]+Table58[[#This Row],[Weighted2]]+Table58[[#This Row],[Weighted22]]+Table58[[#This Row],[Weighted223]]+Table58[[#This Row],[Weighted2233]]+Table58[[#This Row],[Weighted2234]]</f>
        <v>24</v>
      </c>
      <c r="Z288" t="s">
        <v>3649</v>
      </c>
      <c r="AA288">
        <v>2</v>
      </c>
    </row>
    <row r="289" spans="7:27" x14ac:dyDescent="0.25">
      <c r="G289" t="s">
        <v>186</v>
      </c>
      <c r="H289" s="31">
        <v>1</v>
      </c>
      <c r="I289" s="35">
        <f>Table58[[#This Row],[Rely on less preferred and less expensive food]]*Table58[[#This Row],[Severity score]]</f>
        <v>3</v>
      </c>
      <c r="J289" t="s">
        <v>188</v>
      </c>
      <c r="K289" s="31">
        <v>1</v>
      </c>
      <c r="L289" s="35">
        <f>Table58[[#This Row],[ Limit portion size at meals]]*Table58[[#This Row],[Severity score2]]</f>
        <v>5</v>
      </c>
      <c r="M289" t="s">
        <v>187</v>
      </c>
      <c r="N289" s="31">
        <v>2</v>
      </c>
      <c r="O289" s="35">
        <f>Table58[[#This Row],[Restrict consumption by adults in order for small children to]]*Table58[[#This Row],[Severity score22]]</f>
        <v>8</v>
      </c>
      <c r="P289" t="s">
        <v>186</v>
      </c>
      <c r="Q289" s="31">
        <v>2</v>
      </c>
      <c r="R289" s="35">
        <f>Table58[[#This Row],[ Reduce number of meals eaten in a day]]*Table58[[#This Row],[Severity score222]]</f>
        <v>6</v>
      </c>
      <c r="S289" t="s">
        <v>179</v>
      </c>
      <c r="T289" s="31">
        <v>4</v>
      </c>
      <c r="U289" s="35">
        <f>Table58[[#This Row],[Skip entire days without eating]]*Table58[[#This Row],[Severity score2222]]</f>
        <v>4</v>
      </c>
      <c r="V289" t="s">
        <v>177</v>
      </c>
      <c r="W289" s="31">
        <v>4</v>
      </c>
      <c r="X289" s="35">
        <f>Table58[[#This Row],[Collect any unusual amounts of types of wild foods for this]]*Table58[[#This Row],[Severity score2223]]</f>
        <v>0</v>
      </c>
      <c r="Y289" s="30">
        <f>Table58[[#This Row],[Weighted]]+Table58[[#This Row],[Weighted2]]+Table58[[#This Row],[Weighted22]]+Table58[[#This Row],[Weighted223]]+Table58[[#This Row],[Weighted2233]]+Table58[[#This Row],[Weighted2234]]</f>
        <v>26</v>
      </c>
      <c r="Z289" t="s">
        <v>3649</v>
      </c>
      <c r="AA289">
        <v>2</v>
      </c>
    </row>
    <row r="290" spans="7:27" x14ac:dyDescent="0.25">
      <c r="G290" t="s">
        <v>186</v>
      </c>
      <c r="H290" s="31">
        <v>1</v>
      </c>
      <c r="I290" s="35">
        <f>Table58[[#This Row],[Rely on less preferred and less expensive food]]*Table58[[#This Row],[Severity score]]</f>
        <v>3</v>
      </c>
      <c r="J290" t="s">
        <v>175</v>
      </c>
      <c r="K290" s="31">
        <v>1</v>
      </c>
      <c r="L290" s="35">
        <f>Table58[[#This Row],[ Limit portion size at meals]]*Table58[[#This Row],[Severity score2]]</f>
        <v>2</v>
      </c>
      <c r="M290" t="s">
        <v>187</v>
      </c>
      <c r="N290" s="31">
        <v>2</v>
      </c>
      <c r="O290" s="35">
        <f>Table58[[#This Row],[Restrict consumption by adults in order for small children to]]*Table58[[#This Row],[Severity score22]]</f>
        <v>8</v>
      </c>
      <c r="P290" t="s">
        <v>186</v>
      </c>
      <c r="Q290" s="31">
        <v>2</v>
      </c>
      <c r="R290" s="35">
        <f>Table58[[#This Row],[ Reduce number of meals eaten in a day]]*Table58[[#This Row],[Severity score222]]</f>
        <v>6</v>
      </c>
      <c r="S290" t="s">
        <v>179</v>
      </c>
      <c r="T290" s="31">
        <v>4</v>
      </c>
      <c r="U290" s="35">
        <f>Table58[[#This Row],[Skip entire days without eating]]*Table58[[#This Row],[Severity score2222]]</f>
        <v>4</v>
      </c>
      <c r="V290" t="s">
        <v>177</v>
      </c>
      <c r="W290" s="31">
        <v>4</v>
      </c>
      <c r="X290" s="35">
        <f>Table58[[#This Row],[Collect any unusual amounts of types of wild foods for this]]*Table58[[#This Row],[Severity score2223]]</f>
        <v>0</v>
      </c>
      <c r="Y290" s="30">
        <f>Table58[[#This Row],[Weighted]]+Table58[[#This Row],[Weighted2]]+Table58[[#This Row],[Weighted22]]+Table58[[#This Row],[Weighted223]]+Table58[[#This Row],[Weighted2233]]+Table58[[#This Row],[Weighted2234]]</f>
        <v>23</v>
      </c>
      <c r="Z290" t="s">
        <v>3649</v>
      </c>
      <c r="AA290">
        <v>2</v>
      </c>
    </row>
    <row r="291" spans="7:27" x14ac:dyDescent="0.25">
      <c r="G291" t="s">
        <v>186</v>
      </c>
      <c r="H291" s="31">
        <v>1</v>
      </c>
      <c r="I291" s="35">
        <f>Table58[[#This Row],[Rely on less preferred and less expensive food]]*Table58[[#This Row],[Severity score]]</f>
        <v>3</v>
      </c>
      <c r="J291" t="s">
        <v>175</v>
      </c>
      <c r="K291" s="31">
        <v>1</v>
      </c>
      <c r="L291" s="35">
        <f>Table58[[#This Row],[ Limit portion size at meals]]*Table58[[#This Row],[Severity score2]]</f>
        <v>2</v>
      </c>
      <c r="M291" t="s">
        <v>188</v>
      </c>
      <c r="N291" s="31">
        <v>2</v>
      </c>
      <c r="O291" s="35">
        <f>Table58[[#This Row],[Restrict consumption by adults in order for small children to]]*Table58[[#This Row],[Severity score22]]</f>
        <v>10</v>
      </c>
      <c r="P291" t="s">
        <v>235</v>
      </c>
      <c r="Q291" s="31">
        <v>2</v>
      </c>
      <c r="R291" s="35">
        <f>Table58[[#This Row],[ Reduce number of meals eaten in a day]]*Table58[[#This Row],[Severity score222]]</f>
        <v>12</v>
      </c>
      <c r="S291" t="s">
        <v>175</v>
      </c>
      <c r="T291" s="31">
        <v>4</v>
      </c>
      <c r="U291" s="35">
        <f>Table58[[#This Row],[Skip entire days without eating]]*Table58[[#This Row],[Severity score2222]]</f>
        <v>8</v>
      </c>
      <c r="V291" t="s">
        <v>177</v>
      </c>
      <c r="W291" s="31">
        <v>4</v>
      </c>
      <c r="X291" s="35">
        <f>Table58[[#This Row],[Collect any unusual amounts of types of wild foods for this]]*Table58[[#This Row],[Severity score2223]]</f>
        <v>0</v>
      </c>
      <c r="Y291" s="30">
        <f>Table58[[#This Row],[Weighted]]+Table58[[#This Row],[Weighted2]]+Table58[[#This Row],[Weighted22]]+Table58[[#This Row],[Weighted223]]+Table58[[#This Row],[Weighted2233]]+Table58[[#This Row],[Weighted2234]]</f>
        <v>35</v>
      </c>
      <c r="Z291" t="s">
        <v>3649</v>
      </c>
      <c r="AA291">
        <v>2</v>
      </c>
    </row>
    <row r="292" spans="7:27" x14ac:dyDescent="0.25">
      <c r="G292" t="s">
        <v>175</v>
      </c>
      <c r="H292" s="31">
        <v>1</v>
      </c>
      <c r="I292" s="35">
        <f>Table58[[#This Row],[Rely on less preferred and less expensive food]]*Table58[[#This Row],[Severity score]]</f>
        <v>2</v>
      </c>
      <c r="J292" t="s">
        <v>186</v>
      </c>
      <c r="K292" s="31">
        <v>1</v>
      </c>
      <c r="L292" s="35">
        <f>Table58[[#This Row],[ Limit portion size at meals]]*Table58[[#This Row],[Severity score2]]</f>
        <v>3</v>
      </c>
      <c r="M292" t="s">
        <v>179</v>
      </c>
      <c r="N292" s="31">
        <v>2</v>
      </c>
      <c r="O292" s="35">
        <f>Table58[[#This Row],[Restrict consumption by adults in order for small children to]]*Table58[[#This Row],[Severity score22]]</f>
        <v>2</v>
      </c>
      <c r="P292" t="s">
        <v>175</v>
      </c>
      <c r="Q292" s="31">
        <v>2</v>
      </c>
      <c r="R292" s="35">
        <f>Table58[[#This Row],[ Reduce number of meals eaten in a day]]*Table58[[#This Row],[Severity score222]]</f>
        <v>4</v>
      </c>
      <c r="S292" t="s">
        <v>175</v>
      </c>
      <c r="T292" s="31">
        <v>4</v>
      </c>
      <c r="U292" s="35">
        <f>Table58[[#This Row],[Skip entire days without eating]]*Table58[[#This Row],[Severity score2222]]</f>
        <v>8</v>
      </c>
      <c r="V292" t="s">
        <v>179</v>
      </c>
      <c r="W292" s="31">
        <v>4</v>
      </c>
      <c r="X292" s="35">
        <f>Table58[[#This Row],[Collect any unusual amounts of types of wild foods for this]]*Table58[[#This Row],[Severity score2223]]</f>
        <v>4</v>
      </c>
      <c r="Y292" s="30">
        <f>Table58[[#This Row],[Weighted]]+Table58[[#This Row],[Weighted2]]+Table58[[#This Row],[Weighted22]]+Table58[[#This Row],[Weighted223]]+Table58[[#This Row],[Weighted2233]]+Table58[[#This Row],[Weighted2234]]</f>
        <v>23</v>
      </c>
      <c r="Z292" t="s">
        <v>3649</v>
      </c>
      <c r="AA292">
        <v>2</v>
      </c>
    </row>
    <row r="293" spans="7:27" x14ac:dyDescent="0.25">
      <c r="G293" t="s">
        <v>179</v>
      </c>
      <c r="H293" s="31">
        <v>1</v>
      </c>
      <c r="I293" s="35">
        <f>Table58[[#This Row],[Rely on less preferred and less expensive food]]*Table58[[#This Row],[Severity score]]</f>
        <v>1</v>
      </c>
      <c r="J293" t="s">
        <v>175</v>
      </c>
      <c r="K293" s="31">
        <v>1</v>
      </c>
      <c r="L293" s="35">
        <f>Table58[[#This Row],[ Limit portion size at meals]]*Table58[[#This Row],[Severity score2]]</f>
        <v>2</v>
      </c>
      <c r="M293" t="s">
        <v>186</v>
      </c>
      <c r="N293" s="31">
        <v>2</v>
      </c>
      <c r="O293" s="35">
        <f>Table58[[#This Row],[Restrict consumption by adults in order for small children to]]*Table58[[#This Row],[Severity score22]]</f>
        <v>6</v>
      </c>
      <c r="P293" t="s">
        <v>186</v>
      </c>
      <c r="Q293" s="31">
        <v>2</v>
      </c>
      <c r="R293" s="35">
        <f>Table58[[#This Row],[ Reduce number of meals eaten in a day]]*Table58[[#This Row],[Severity score222]]</f>
        <v>6</v>
      </c>
      <c r="S293" t="s">
        <v>186</v>
      </c>
      <c r="T293" s="31">
        <v>4</v>
      </c>
      <c r="U293" s="35">
        <f>Table58[[#This Row],[Skip entire days without eating]]*Table58[[#This Row],[Severity score2222]]</f>
        <v>12</v>
      </c>
      <c r="V293" t="s">
        <v>186</v>
      </c>
      <c r="W293" s="31">
        <v>4</v>
      </c>
      <c r="X293" s="35">
        <f>Table58[[#This Row],[Collect any unusual amounts of types of wild foods for this]]*Table58[[#This Row],[Severity score2223]]</f>
        <v>12</v>
      </c>
      <c r="Y293" s="30">
        <f>Table58[[#This Row],[Weighted]]+Table58[[#This Row],[Weighted2]]+Table58[[#This Row],[Weighted22]]+Table58[[#This Row],[Weighted223]]+Table58[[#This Row],[Weighted2233]]+Table58[[#This Row],[Weighted2234]]</f>
        <v>39</v>
      </c>
      <c r="Z293" t="s">
        <v>3649</v>
      </c>
      <c r="AA293">
        <v>2</v>
      </c>
    </row>
    <row r="294" spans="7:27" x14ac:dyDescent="0.25">
      <c r="G294" t="s">
        <v>175</v>
      </c>
      <c r="H294" s="31">
        <v>1</v>
      </c>
      <c r="I294" s="35">
        <f>Table58[[#This Row],[Rely on less preferred and less expensive food]]*Table58[[#This Row],[Severity score]]</f>
        <v>2</v>
      </c>
      <c r="J294" t="s">
        <v>175</v>
      </c>
      <c r="K294" s="31">
        <v>1</v>
      </c>
      <c r="L294" s="35">
        <f>Table58[[#This Row],[ Limit portion size at meals]]*Table58[[#This Row],[Severity score2]]</f>
        <v>2</v>
      </c>
      <c r="M294" t="s">
        <v>186</v>
      </c>
      <c r="N294" s="31">
        <v>2</v>
      </c>
      <c r="O294" s="35">
        <f>Table58[[#This Row],[Restrict consumption by adults in order for small children to]]*Table58[[#This Row],[Severity score22]]</f>
        <v>6</v>
      </c>
      <c r="P294" t="s">
        <v>179</v>
      </c>
      <c r="Q294" s="31">
        <v>2</v>
      </c>
      <c r="R294" s="35">
        <f>Table58[[#This Row],[ Reduce number of meals eaten in a day]]*Table58[[#This Row],[Severity score222]]</f>
        <v>2</v>
      </c>
      <c r="S294" t="s">
        <v>186</v>
      </c>
      <c r="T294" s="31">
        <v>4</v>
      </c>
      <c r="U294" s="35">
        <f>Table58[[#This Row],[Skip entire days without eating]]*Table58[[#This Row],[Severity score2222]]</f>
        <v>12</v>
      </c>
      <c r="V294" t="s">
        <v>186</v>
      </c>
      <c r="W294" s="31">
        <v>4</v>
      </c>
      <c r="X294" s="35">
        <f>Table58[[#This Row],[Collect any unusual amounts of types of wild foods for this]]*Table58[[#This Row],[Severity score2223]]</f>
        <v>12</v>
      </c>
      <c r="Y294" s="30">
        <f>Table58[[#This Row],[Weighted]]+Table58[[#This Row],[Weighted2]]+Table58[[#This Row],[Weighted22]]+Table58[[#This Row],[Weighted223]]+Table58[[#This Row],[Weighted2233]]+Table58[[#This Row],[Weighted2234]]</f>
        <v>36</v>
      </c>
      <c r="Z294" t="s">
        <v>3649</v>
      </c>
      <c r="AA294">
        <v>2</v>
      </c>
    </row>
    <row r="295" spans="7:27" x14ac:dyDescent="0.25">
      <c r="G295" t="s">
        <v>179</v>
      </c>
      <c r="H295" s="31">
        <v>1</v>
      </c>
      <c r="I295" s="35">
        <f>Table58[[#This Row],[Rely on less preferred and less expensive food]]*Table58[[#This Row],[Severity score]]</f>
        <v>1</v>
      </c>
      <c r="J295" t="s">
        <v>186</v>
      </c>
      <c r="K295" s="31">
        <v>1</v>
      </c>
      <c r="L295" s="35">
        <f>Table58[[#This Row],[ Limit portion size at meals]]*Table58[[#This Row],[Severity score2]]</f>
        <v>3</v>
      </c>
      <c r="M295" t="s">
        <v>175</v>
      </c>
      <c r="N295" s="31">
        <v>2</v>
      </c>
      <c r="O295" s="35">
        <f>Table58[[#This Row],[Restrict consumption by adults in order for small children to]]*Table58[[#This Row],[Severity score22]]</f>
        <v>4</v>
      </c>
      <c r="P295" t="s">
        <v>175</v>
      </c>
      <c r="Q295" s="31">
        <v>2</v>
      </c>
      <c r="R295" s="35">
        <f>Table58[[#This Row],[ Reduce number of meals eaten in a day]]*Table58[[#This Row],[Severity score222]]</f>
        <v>4</v>
      </c>
      <c r="S295" t="s">
        <v>175</v>
      </c>
      <c r="T295" s="31">
        <v>4</v>
      </c>
      <c r="U295" s="35">
        <f>Table58[[#This Row],[Skip entire days without eating]]*Table58[[#This Row],[Severity score2222]]</f>
        <v>8</v>
      </c>
      <c r="V295" t="s">
        <v>175</v>
      </c>
      <c r="W295" s="31">
        <v>4</v>
      </c>
      <c r="X295" s="35">
        <f>Table58[[#This Row],[Collect any unusual amounts of types of wild foods for this]]*Table58[[#This Row],[Severity score2223]]</f>
        <v>8</v>
      </c>
      <c r="Y295" s="30">
        <f>Table58[[#This Row],[Weighted]]+Table58[[#This Row],[Weighted2]]+Table58[[#This Row],[Weighted22]]+Table58[[#This Row],[Weighted223]]+Table58[[#This Row],[Weighted2233]]+Table58[[#This Row],[Weighted2234]]</f>
        <v>28</v>
      </c>
      <c r="Z295" t="s">
        <v>3649</v>
      </c>
      <c r="AA295">
        <v>2</v>
      </c>
    </row>
    <row r="296" spans="7:27" x14ac:dyDescent="0.25">
      <c r="G296" t="s">
        <v>179</v>
      </c>
      <c r="H296" s="31">
        <v>1</v>
      </c>
      <c r="I296" s="35">
        <f>Table58[[#This Row],[Rely on less preferred and less expensive food]]*Table58[[#This Row],[Severity score]]</f>
        <v>1</v>
      </c>
      <c r="J296" t="s">
        <v>175</v>
      </c>
      <c r="K296" s="31">
        <v>1</v>
      </c>
      <c r="L296" s="35">
        <f>Table58[[#This Row],[ Limit portion size at meals]]*Table58[[#This Row],[Severity score2]]</f>
        <v>2</v>
      </c>
      <c r="M296" t="s">
        <v>235</v>
      </c>
      <c r="N296" s="31">
        <v>2</v>
      </c>
      <c r="O296" s="35">
        <f>Table58[[#This Row],[Restrict consumption by adults in order for small children to]]*Table58[[#This Row],[Severity score22]]</f>
        <v>12</v>
      </c>
      <c r="P296" t="s">
        <v>186</v>
      </c>
      <c r="Q296" s="31">
        <v>2</v>
      </c>
      <c r="R296" s="35">
        <f>Table58[[#This Row],[ Reduce number of meals eaten in a day]]*Table58[[#This Row],[Severity score222]]</f>
        <v>6</v>
      </c>
      <c r="S296" t="s">
        <v>186</v>
      </c>
      <c r="T296" s="31">
        <v>4</v>
      </c>
      <c r="U296" s="35">
        <f>Table58[[#This Row],[Skip entire days without eating]]*Table58[[#This Row],[Severity score2222]]</f>
        <v>12</v>
      </c>
      <c r="V296" t="s">
        <v>175</v>
      </c>
      <c r="W296" s="31">
        <v>4</v>
      </c>
      <c r="X296" s="35">
        <f>Table58[[#This Row],[Collect any unusual amounts of types of wild foods for this]]*Table58[[#This Row],[Severity score2223]]</f>
        <v>8</v>
      </c>
      <c r="Y296" s="30">
        <f>Table58[[#This Row],[Weighted]]+Table58[[#This Row],[Weighted2]]+Table58[[#This Row],[Weighted22]]+Table58[[#This Row],[Weighted223]]+Table58[[#This Row],[Weighted2233]]+Table58[[#This Row],[Weighted2234]]</f>
        <v>41</v>
      </c>
      <c r="Z296" t="s">
        <v>3650</v>
      </c>
      <c r="AA296">
        <v>3</v>
      </c>
    </row>
    <row r="297" spans="7:27" x14ac:dyDescent="0.25">
      <c r="G297" t="s">
        <v>175</v>
      </c>
      <c r="H297" s="31">
        <v>1</v>
      </c>
      <c r="I297" s="35">
        <f>Table58[[#This Row],[Rely on less preferred and less expensive food]]*Table58[[#This Row],[Severity score]]</f>
        <v>2</v>
      </c>
      <c r="J297" t="s">
        <v>186</v>
      </c>
      <c r="K297" s="31">
        <v>1</v>
      </c>
      <c r="L297" s="35">
        <f>Table58[[#This Row],[ Limit portion size at meals]]*Table58[[#This Row],[Severity score2]]</f>
        <v>3</v>
      </c>
      <c r="M297" t="s">
        <v>175</v>
      </c>
      <c r="N297" s="31">
        <v>2</v>
      </c>
      <c r="O297" s="35">
        <f>Table58[[#This Row],[Restrict consumption by adults in order for small children to]]*Table58[[#This Row],[Severity score22]]</f>
        <v>4</v>
      </c>
      <c r="P297" t="s">
        <v>175</v>
      </c>
      <c r="Q297" s="31">
        <v>2</v>
      </c>
      <c r="R297" s="35">
        <f>Table58[[#This Row],[ Reduce number of meals eaten in a day]]*Table58[[#This Row],[Severity score222]]</f>
        <v>4</v>
      </c>
      <c r="S297" t="s">
        <v>186</v>
      </c>
      <c r="T297" s="31">
        <v>4</v>
      </c>
      <c r="U297" s="35">
        <f>Table58[[#This Row],[Skip entire days without eating]]*Table58[[#This Row],[Severity score2222]]</f>
        <v>12</v>
      </c>
      <c r="V297" t="s">
        <v>175</v>
      </c>
      <c r="W297" s="31">
        <v>4</v>
      </c>
      <c r="X297" s="35">
        <f>Table58[[#This Row],[Collect any unusual amounts of types of wild foods for this]]*Table58[[#This Row],[Severity score2223]]</f>
        <v>8</v>
      </c>
      <c r="Y297" s="30">
        <f>Table58[[#This Row],[Weighted]]+Table58[[#This Row],[Weighted2]]+Table58[[#This Row],[Weighted22]]+Table58[[#This Row],[Weighted223]]+Table58[[#This Row],[Weighted2233]]+Table58[[#This Row],[Weighted2234]]</f>
        <v>33</v>
      </c>
      <c r="Z297" t="s">
        <v>3649</v>
      </c>
      <c r="AA297">
        <v>2</v>
      </c>
    </row>
    <row r="298" spans="7:27" x14ac:dyDescent="0.25">
      <c r="G298" t="s">
        <v>175</v>
      </c>
      <c r="H298" s="31">
        <v>1</v>
      </c>
      <c r="I298" s="35">
        <f>Table58[[#This Row],[Rely on less preferred and less expensive food]]*Table58[[#This Row],[Severity score]]</f>
        <v>2</v>
      </c>
      <c r="J298" t="s">
        <v>175</v>
      </c>
      <c r="K298" s="31">
        <v>1</v>
      </c>
      <c r="L298" s="35">
        <f>Table58[[#This Row],[ Limit portion size at meals]]*Table58[[#This Row],[Severity score2]]</f>
        <v>2</v>
      </c>
      <c r="M298" t="s">
        <v>186</v>
      </c>
      <c r="N298" s="31">
        <v>2</v>
      </c>
      <c r="O298" s="35">
        <f>Table58[[#This Row],[Restrict consumption by adults in order for small children to]]*Table58[[#This Row],[Severity score22]]</f>
        <v>6</v>
      </c>
      <c r="P298" t="s">
        <v>186</v>
      </c>
      <c r="Q298" s="31">
        <v>2</v>
      </c>
      <c r="R298" s="35">
        <f>Table58[[#This Row],[ Reduce number of meals eaten in a day]]*Table58[[#This Row],[Severity score222]]</f>
        <v>6</v>
      </c>
      <c r="S298" t="s">
        <v>175</v>
      </c>
      <c r="T298" s="31">
        <v>4</v>
      </c>
      <c r="U298" s="35">
        <f>Table58[[#This Row],[Skip entire days without eating]]*Table58[[#This Row],[Severity score2222]]</f>
        <v>8</v>
      </c>
      <c r="V298" t="s">
        <v>179</v>
      </c>
      <c r="W298" s="31">
        <v>4</v>
      </c>
      <c r="X298" s="35">
        <f>Table58[[#This Row],[Collect any unusual amounts of types of wild foods for this]]*Table58[[#This Row],[Severity score2223]]</f>
        <v>4</v>
      </c>
      <c r="Y298" s="30">
        <f>Table58[[#This Row],[Weighted]]+Table58[[#This Row],[Weighted2]]+Table58[[#This Row],[Weighted22]]+Table58[[#This Row],[Weighted223]]+Table58[[#This Row],[Weighted2233]]+Table58[[#This Row],[Weighted2234]]</f>
        <v>28</v>
      </c>
      <c r="Z298" t="s">
        <v>3649</v>
      </c>
      <c r="AA298">
        <v>2</v>
      </c>
    </row>
    <row r="299" spans="7:27" x14ac:dyDescent="0.25">
      <c r="G299" t="s">
        <v>175</v>
      </c>
      <c r="H299" s="31">
        <v>1</v>
      </c>
      <c r="I299" s="35">
        <f>Table58[[#This Row],[Rely on less preferred and less expensive food]]*Table58[[#This Row],[Severity score]]</f>
        <v>2</v>
      </c>
      <c r="J299" t="s">
        <v>175</v>
      </c>
      <c r="K299" s="31">
        <v>1</v>
      </c>
      <c r="L299" s="35">
        <f>Table58[[#This Row],[ Limit portion size at meals]]*Table58[[#This Row],[Severity score2]]</f>
        <v>2</v>
      </c>
      <c r="M299" t="s">
        <v>175</v>
      </c>
      <c r="N299" s="31">
        <v>2</v>
      </c>
      <c r="O299" s="35">
        <f>Table58[[#This Row],[Restrict consumption by adults in order for small children to]]*Table58[[#This Row],[Severity score22]]</f>
        <v>4</v>
      </c>
      <c r="P299" t="s">
        <v>175</v>
      </c>
      <c r="Q299" s="31">
        <v>2</v>
      </c>
      <c r="R299" s="35">
        <f>Table58[[#This Row],[ Reduce number of meals eaten in a day]]*Table58[[#This Row],[Severity score222]]</f>
        <v>4</v>
      </c>
      <c r="S299" t="s">
        <v>179</v>
      </c>
      <c r="T299" s="31">
        <v>4</v>
      </c>
      <c r="U299" s="35">
        <f>Table58[[#This Row],[Skip entire days without eating]]*Table58[[#This Row],[Severity score2222]]</f>
        <v>4</v>
      </c>
      <c r="V299" t="s">
        <v>186</v>
      </c>
      <c r="W299" s="31">
        <v>4</v>
      </c>
      <c r="X299" s="35">
        <f>Table58[[#This Row],[Collect any unusual amounts of types of wild foods for this]]*Table58[[#This Row],[Severity score2223]]</f>
        <v>12</v>
      </c>
      <c r="Y299" s="30">
        <f>Table58[[#This Row],[Weighted]]+Table58[[#This Row],[Weighted2]]+Table58[[#This Row],[Weighted22]]+Table58[[#This Row],[Weighted223]]+Table58[[#This Row],[Weighted2233]]+Table58[[#This Row],[Weighted2234]]</f>
        <v>28</v>
      </c>
      <c r="Z299" t="s">
        <v>3649</v>
      </c>
      <c r="AA299">
        <v>2</v>
      </c>
    </row>
    <row r="300" spans="7:27" x14ac:dyDescent="0.25">
      <c r="G300" t="s">
        <v>175</v>
      </c>
      <c r="H300" s="31">
        <v>1</v>
      </c>
      <c r="I300" s="35">
        <f>Table58[[#This Row],[Rely on less preferred and less expensive food]]*Table58[[#This Row],[Severity score]]</f>
        <v>2</v>
      </c>
      <c r="J300" t="s">
        <v>186</v>
      </c>
      <c r="K300" s="31">
        <v>1</v>
      </c>
      <c r="L300" s="35">
        <f>Table58[[#This Row],[ Limit portion size at meals]]*Table58[[#This Row],[Severity score2]]</f>
        <v>3</v>
      </c>
      <c r="M300" t="s">
        <v>175</v>
      </c>
      <c r="N300" s="31">
        <v>2</v>
      </c>
      <c r="O300" s="35">
        <f>Table58[[#This Row],[Restrict consumption by adults in order for small children to]]*Table58[[#This Row],[Severity score22]]</f>
        <v>4</v>
      </c>
      <c r="P300" t="s">
        <v>179</v>
      </c>
      <c r="Q300" s="31">
        <v>2</v>
      </c>
      <c r="R300" s="35">
        <f>Table58[[#This Row],[ Reduce number of meals eaten in a day]]*Table58[[#This Row],[Severity score222]]</f>
        <v>2</v>
      </c>
      <c r="S300" t="s">
        <v>175</v>
      </c>
      <c r="T300" s="31">
        <v>4</v>
      </c>
      <c r="U300" s="35">
        <f>Table58[[#This Row],[Skip entire days without eating]]*Table58[[#This Row],[Severity score2222]]</f>
        <v>8</v>
      </c>
      <c r="V300" t="s">
        <v>175</v>
      </c>
      <c r="W300" s="31">
        <v>4</v>
      </c>
      <c r="X300" s="35">
        <f>Table58[[#This Row],[Collect any unusual amounts of types of wild foods for this]]*Table58[[#This Row],[Severity score2223]]</f>
        <v>8</v>
      </c>
      <c r="Y300" s="30">
        <f>Table58[[#This Row],[Weighted]]+Table58[[#This Row],[Weighted2]]+Table58[[#This Row],[Weighted22]]+Table58[[#This Row],[Weighted223]]+Table58[[#This Row],[Weighted2233]]+Table58[[#This Row],[Weighted2234]]</f>
        <v>27</v>
      </c>
      <c r="Z300" t="s">
        <v>3649</v>
      </c>
      <c r="AA300">
        <v>2</v>
      </c>
    </row>
    <row r="301" spans="7:27" x14ac:dyDescent="0.25">
      <c r="G301" t="s">
        <v>175</v>
      </c>
      <c r="H301" s="31">
        <v>1</v>
      </c>
      <c r="I301" s="35">
        <f>Table58[[#This Row],[Rely on less preferred and less expensive food]]*Table58[[#This Row],[Severity score]]</f>
        <v>2</v>
      </c>
      <c r="J301" t="s">
        <v>186</v>
      </c>
      <c r="K301" s="31">
        <v>1</v>
      </c>
      <c r="L301" s="35">
        <f>Table58[[#This Row],[ Limit portion size at meals]]*Table58[[#This Row],[Severity score2]]</f>
        <v>3</v>
      </c>
      <c r="M301" t="s">
        <v>175</v>
      </c>
      <c r="N301" s="31">
        <v>2</v>
      </c>
      <c r="O301" s="35">
        <f>Table58[[#This Row],[Restrict consumption by adults in order for small children to]]*Table58[[#This Row],[Severity score22]]</f>
        <v>4</v>
      </c>
      <c r="P301" t="s">
        <v>175</v>
      </c>
      <c r="Q301" s="31">
        <v>2</v>
      </c>
      <c r="R301" s="35">
        <f>Table58[[#This Row],[ Reduce number of meals eaten in a day]]*Table58[[#This Row],[Severity score222]]</f>
        <v>4</v>
      </c>
      <c r="S301" t="s">
        <v>186</v>
      </c>
      <c r="T301" s="31">
        <v>4</v>
      </c>
      <c r="U301" s="35">
        <f>Table58[[#This Row],[Skip entire days without eating]]*Table58[[#This Row],[Severity score2222]]</f>
        <v>12</v>
      </c>
      <c r="V301" t="s">
        <v>175</v>
      </c>
      <c r="W301" s="31">
        <v>4</v>
      </c>
      <c r="X301" s="35">
        <f>Table58[[#This Row],[Collect any unusual amounts of types of wild foods for this]]*Table58[[#This Row],[Severity score2223]]</f>
        <v>8</v>
      </c>
      <c r="Y301" s="30">
        <f>Table58[[#This Row],[Weighted]]+Table58[[#This Row],[Weighted2]]+Table58[[#This Row],[Weighted22]]+Table58[[#This Row],[Weighted223]]+Table58[[#This Row],[Weighted2233]]+Table58[[#This Row],[Weighted2234]]</f>
        <v>33</v>
      </c>
      <c r="Z301" t="s">
        <v>3649</v>
      </c>
      <c r="AA301">
        <v>2</v>
      </c>
    </row>
    <row r="302" spans="7:27" x14ac:dyDescent="0.25">
      <c r="G302" t="s">
        <v>179</v>
      </c>
      <c r="H302" s="31">
        <v>1</v>
      </c>
      <c r="I302" s="35">
        <f>Table58[[#This Row],[Rely on less preferred and less expensive food]]*Table58[[#This Row],[Severity score]]</f>
        <v>1</v>
      </c>
      <c r="J302" t="s">
        <v>186</v>
      </c>
      <c r="K302" s="31">
        <v>1</v>
      </c>
      <c r="L302" s="35">
        <f>Table58[[#This Row],[ Limit portion size at meals]]*Table58[[#This Row],[Severity score2]]</f>
        <v>3</v>
      </c>
      <c r="M302" t="s">
        <v>175</v>
      </c>
      <c r="N302" s="31">
        <v>2</v>
      </c>
      <c r="O302" s="35">
        <f>Table58[[#This Row],[Restrict consumption by adults in order for small children to]]*Table58[[#This Row],[Severity score22]]</f>
        <v>4</v>
      </c>
      <c r="P302" t="s">
        <v>175</v>
      </c>
      <c r="Q302" s="31">
        <v>2</v>
      </c>
      <c r="R302" s="35">
        <f>Table58[[#This Row],[ Reduce number of meals eaten in a day]]*Table58[[#This Row],[Severity score222]]</f>
        <v>4</v>
      </c>
      <c r="S302" t="s">
        <v>186</v>
      </c>
      <c r="T302" s="31">
        <v>4</v>
      </c>
      <c r="U302" s="35">
        <f>Table58[[#This Row],[Skip entire days without eating]]*Table58[[#This Row],[Severity score2222]]</f>
        <v>12</v>
      </c>
      <c r="V302" t="s">
        <v>186</v>
      </c>
      <c r="W302" s="31">
        <v>4</v>
      </c>
      <c r="X302" s="35">
        <f>Table58[[#This Row],[Collect any unusual amounts of types of wild foods for this]]*Table58[[#This Row],[Severity score2223]]</f>
        <v>12</v>
      </c>
      <c r="Y302" s="30">
        <f>Table58[[#This Row],[Weighted]]+Table58[[#This Row],[Weighted2]]+Table58[[#This Row],[Weighted22]]+Table58[[#This Row],[Weighted223]]+Table58[[#This Row],[Weighted2233]]+Table58[[#This Row],[Weighted2234]]</f>
        <v>36</v>
      </c>
      <c r="Z302" t="s">
        <v>3649</v>
      </c>
      <c r="AA302">
        <v>2</v>
      </c>
    </row>
    <row r="303" spans="7:27" x14ac:dyDescent="0.25">
      <c r="G303" t="s">
        <v>175</v>
      </c>
      <c r="H303" s="31">
        <v>1</v>
      </c>
      <c r="I303" s="35">
        <f>Table58[[#This Row],[Rely on less preferred and less expensive food]]*Table58[[#This Row],[Severity score]]</f>
        <v>2</v>
      </c>
      <c r="J303" t="s">
        <v>186</v>
      </c>
      <c r="K303" s="31">
        <v>1</v>
      </c>
      <c r="L303" s="35">
        <f>Table58[[#This Row],[ Limit portion size at meals]]*Table58[[#This Row],[Severity score2]]</f>
        <v>3</v>
      </c>
      <c r="M303" t="s">
        <v>175</v>
      </c>
      <c r="N303" s="31">
        <v>2</v>
      </c>
      <c r="O303" s="35">
        <f>Table58[[#This Row],[Restrict consumption by adults in order for small children to]]*Table58[[#This Row],[Severity score22]]</f>
        <v>4</v>
      </c>
      <c r="P303" t="s">
        <v>186</v>
      </c>
      <c r="Q303" s="31">
        <v>2</v>
      </c>
      <c r="R303" s="35">
        <f>Table58[[#This Row],[ Reduce number of meals eaten in a day]]*Table58[[#This Row],[Severity score222]]</f>
        <v>6</v>
      </c>
      <c r="S303" t="s">
        <v>175</v>
      </c>
      <c r="T303" s="31">
        <v>4</v>
      </c>
      <c r="U303" s="35">
        <f>Table58[[#This Row],[Skip entire days without eating]]*Table58[[#This Row],[Severity score2222]]</f>
        <v>8</v>
      </c>
      <c r="V303" t="s">
        <v>186</v>
      </c>
      <c r="W303" s="31">
        <v>4</v>
      </c>
      <c r="X303" s="35">
        <f>Table58[[#This Row],[Collect any unusual amounts of types of wild foods for this]]*Table58[[#This Row],[Severity score2223]]</f>
        <v>12</v>
      </c>
      <c r="Y303" s="30">
        <f>Table58[[#This Row],[Weighted]]+Table58[[#This Row],[Weighted2]]+Table58[[#This Row],[Weighted22]]+Table58[[#This Row],[Weighted223]]+Table58[[#This Row],[Weighted2233]]+Table58[[#This Row],[Weighted2234]]</f>
        <v>35</v>
      </c>
      <c r="Z303" t="s">
        <v>3649</v>
      </c>
      <c r="AA303">
        <v>2</v>
      </c>
    </row>
  </sheetData>
  <pageMargins left="0.7" right="0.7" top="0.75" bottom="0.75" header="0.3" footer="0.3"/>
  <pageSetup orientation="portrait" horizontalDpi="1200" verticalDpi="1200" r:id="rId1"/>
  <drawing r:id="rId2"/>
  <tableParts count="6">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FSL HOUSEHOLD SURVEY QUESTIO...</vt:lpstr>
      <vt:lpstr>Household-Demographics</vt:lpstr>
      <vt:lpstr>HH-LIVELIHOODS-INCOMES</vt:lpstr>
      <vt:lpstr>HOUSEHOLD ASSET OWNERSHIP</vt:lpstr>
      <vt:lpstr>FOOD CONSUMPTION SCORE</vt:lpstr>
      <vt:lpstr>HH HUNGER SCALE</vt:lpstr>
      <vt:lpstr>COPING STRATEGY 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This pc</dc:creator>
  <cp:lastModifiedBy>VAMSI KRISHNA</cp:lastModifiedBy>
  <dcterms:created xsi:type="dcterms:W3CDTF">2019-10-31T11:50:30Z</dcterms:created>
  <dcterms:modified xsi:type="dcterms:W3CDTF">2020-10-24T13:00:06Z</dcterms:modified>
</cp:coreProperties>
</file>