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bas\ownCloud - Abbas Safdar (sabbas)@owncloud.tuwien.ac.at\My_research_work_and_progress\Escape 35\Github_repository data\"/>
    </mc:Choice>
  </mc:AlternateContent>
  <xr:revisionPtr revIDLastSave="0" documentId="13_ncr:1_{DD2E5DEF-6A32-4E32-BF6A-960E151A1373}" xr6:coauthVersionLast="36" xr6:coauthVersionMax="36" xr10:uidLastSave="{00000000-0000-0000-0000-000000000000}"/>
  <bookViews>
    <workbookView xWindow="0" yWindow="0" windowWidth="20160" windowHeight="9708" firstSheet="6" activeTab="8" xr2:uid="{67ABF0A7-66D3-44E1-A4E6-A438F523EB6A}"/>
  </bookViews>
  <sheets>
    <sheet name="REMIND-SSP2-Base-2030" sheetId="2" r:id="rId1"/>
    <sheet name="REMIND-SSP2-Pkbudg1150_2030" sheetId="3" r:id="rId2"/>
    <sheet name="REMIND-SSP2-Pkbudg500_2030" sheetId="4" r:id="rId3"/>
    <sheet name="REMIND-SSP2-Base2040_base" sheetId="5" r:id="rId4"/>
    <sheet name="REMIND-SSP2-Pkbudg1150_2040" sheetId="6" r:id="rId5"/>
    <sheet name="REMIND-SSP2-Pkbudg500_2040" sheetId="7" r:id="rId6"/>
    <sheet name="REMIND-SSP2-Base_2050" sheetId="8" r:id="rId7"/>
    <sheet name="REMIND-SSP2-Pkbudg1150_2050" sheetId="9" r:id="rId8"/>
    <sheet name="REMIND-SSP2-Pkbudg500_2050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2" l="1"/>
  <c r="B7" i="2"/>
  <c r="H9" i="2" l="1"/>
  <c r="N9" i="2" l="1"/>
  <c r="B8" i="4"/>
  <c r="U8" i="10" l="1"/>
  <c r="U9" i="10" s="1"/>
  <c r="N8" i="10"/>
  <c r="N9" i="10" s="1"/>
  <c r="H8" i="10"/>
  <c r="H9" i="10" s="1"/>
  <c r="B7" i="10"/>
  <c r="B8" i="10" s="1"/>
  <c r="U8" i="9"/>
  <c r="U9" i="9" s="1"/>
  <c r="N8" i="9"/>
  <c r="N9" i="9" s="1"/>
  <c r="H8" i="9"/>
  <c r="H9" i="9" s="1"/>
  <c r="B7" i="9"/>
  <c r="B8" i="9" s="1"/>
  <c r="U8" i="8"/>
  <c r="U9" i="8" s="1"/>
  <c r="N8" i="8"/>
  <c r="N9" i="8" s="1"/>
  <c r="H8" i="8"/>
  <c r="H9" i="8" s="1"/>
  <c r="B7" i="8"/>
  <c r="B8" i="8" s="1"/>
  <c r="U8" i="7"/>
  <c r="U9" i="7" s="1"/>
  <c r="N8" i="7"/>
  <c r="N9" i="7" s="1"/>
  <c r="H8" i="7"/>
  <c r="H9" i="7" s="1"/>
  <c r="B7" i="7"/>
  <c r="B8" i="7" s="1"/>
  <c r="U8" i="6"/>
  <c r="U9" i="6" s="1"/>
  <c r="N8" i="6"/>
  <c r="N9" i="6" s="1"/>
  <c r="H8" i="6"/>
  <c r="H9" i="6" s="1"/>
  <c r="B7" i="6"/>
  <c r="B8" i="6" s="1"/>
  <c r="U8" i="5"/>
  <c r="U9" i="5" s="1"/>
  <c r="N8" i="5"/>
  <c r="N9" i="5" s="1"/>
  <c r="H8" i="5"/>
  <c r="H9" i="5" s="1"/>
  <c r="B7" i="5"/>
  <c r="B8" i="5" s="1"/>
  <c r="U8" i="4"/>
  <c r="U9" i="4" s="1"/>
  <c r="N8" i="4"/>
  <c r="N9" i="4" s="1"/>
  <c r="H8" i="4"/>
  <c r="H9" i="4" s="1"/>
  <c r="B7" i="4"/>
  <c r="U8" i="3"/>
  <c r="U9" i="3" s="1"/>
  <c r="N8" i="3"/>
  <c r="N9" i="3" s="1"/>
  <c r="H8" i="3"/>
  <c r="H9" i="3" s="1"/>
  <c r="B7" i="3"/>
  <c r="B8" i="3" s="1"/>
  <c r="U8" i="2"/>
  <c r="U9" i="2" s="1"/>
  <c r="N8" i="2"/>
  <c r="B8" i="2"/>
</calcChain>
</file>

<file path=xl/sharedStrings.xml><?xml version="1.0" encoding="utf-8"?>
<sst xmlns="http://schemas.openxmlformats.org/spreadsheetml/2006/main" count="351" uniqueCount="16">
  <si>
    <t>Biofuel_emission</t>
  </si>
  <si>
    <t>Scenario_1</t>
  </si>
  <si>
    <t>kg of CO2/kg of biofuel</t>
  </si>
  <si>
    <t>Total production</t>
  </si>
  <si>
    <t>Ton of biofuel/year</t>
  </si>
  <si>
    <t xml:space="preserve">Total </t>
  </si>
  <si>
    <t>kg of CO2/year</t>
  </si>
  <si>
    <t>Ton of CO2/year</t>
  </si>
  <si>
    <t>Sceanario_1</t>
  </si>
  <si>
    <t>Scenario2</t>
  </si>
  <si>
    <t>Biofuel_Emission</t>
  </si>
  <si>
    <t>Sceanario_2</t>
  </si>
  <si>
    <t>Scenario3</t>
  </si>
  <si>
    <t>Scenario4</t>
  </si>
  <si>
    <t>Sceanario_3</t>
  </si>
  <si>
    <t>Sceanario_4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</si>
</sst>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99A5-7A3C-4381-A41A-6FAB822EEB74}">
  <dimension ref="A1:W9"/>
  <sheetViews>
    <sheetView workbookViewId="0">
      <selection activeCell="U9" sqref="U9"/>
    </sheetView>
  </sheetViews>
  <sheetFormatPr defaultRowHeight="14.4" x14ac:dyDescent="0.3"/>
  <cols>
    <col min="1" max="1" width="18.6640625" customWidth="1"/>
    <col min="2" max="2" width="10" bestFit="1" customWidth="1"/>
    <col min="7" max="7" width="14.5546875" customWidth="1"/>
    <col min="8" max="8" width="10" bestFit="1" customWidth="1"/>
    <col min="13" max="13" width="17.88671875" customWidth="1"/>
    <col min="20" max="20" width="18.77734375" customWidth="1"/>
  </cols>
  <sheetData>
    <row r="1" spans="1:23" x14ac:dyDescent="0.3">
      <c r="A1" s="1" t="s">
        <v>1</v>
      </c>
      <c r="G1" s="2" t="s">
        <v>9</v>
      </c>
      <c r="M1" s="3" t="s">
        <v>12</v>
      </c>
      <c r="T1" s="4" t="s">
        <v>13</v>
      </c>
    </row>
    <row r="2" spans="1:23" x14ac:dyDescent="0.3">
      <c r="A2" t="s">
        <v>0</v>
      </c>
      <c r="B2">
        <v>2.5299999999999998</v>
      </c>
      <c r="C2" t="s">
        <v>2</v>
      </c>
      <c r="G2" t="s">
        <v>10</v>
      </c>
      <c r="M2" t="s">
        <v>10</v>
      </c>
      <c r="T2" t="s">
        <v>10</v>
      </c>
    </row>
    <row r="3" spans="1:23" x14ac:dyDescent="0.3">
      <c r="G3" t="s">
        <v>0</v>
      </c>
      <c r="H3">
        <v>1.26</v>
      </c>
      <c r="I3" t="s">
        <v>2</v>
      </c>
      <c r="M3" t="s">
        <v>0</v>
      </c>
      <c r="N3">
        <v>2.5099999999999998</v>
      </c>
      <c r="O3" t="s">
        <v>2</v>
      </c>
      <c r="T3" t="s">
        <v>0</v>
      </c>
      <c r="U3">
        <v>1.75</v>
      </c>
      <c r="V3" t="s">
        <v>2</v>
      </c>
    </row>
    <row r="4" spans="1:23" x14ac:dyDescent="0.3">
      <c r="A4" t="s">
        <v>3</v>
      </c>
      <c r="B4">
        <v>115604</v>
      </c>
      <c r="C4" t="s">
        <v>4</v>
      </c>
    </row>
    <row r="5" spans="1:23" x14ac:dyDescent="0.3">
      <c r="G5" t="s">
        <v>3</v>
      </c>
      <c r="H5">
        <v>115604</v>
      </c>
      <c r="I5" t="s">
        <v>4</v>
      </c>
      <c r="M5" t="s">
        <v>3</v>
      </c>
      <c r="N5">
        <v>115604</v>
      </c>
      <c r="O5" t="s">
        <v>4</v>
      </c>
      <c r="T5" t="s">
        <v>3</v>
      </c>
      <c r="U5">
        <v>115604</v>
      </c>
      <c r="V5" t="s">
        <v>4</v>
      </c>
    </row>
    <row r="7" spans="1:23" x14ac:dyDescent="0.3">
      <c r="A7" t="s">
        <v>5</v>
      </c>
      <c r="B7">
        <f>B2*1000*B4</f>
        <v>292478120</v>
      </c>
      <c r="C7" t="s">
        <v>6</v>
      </c>
    </row>
    <row r="8" spans="1:23" x14ac:dyDescent="0.3">
      <c r="A8" s="1" t="s">
        <v>8</v>
      </c>
      <c r="B8" s="1">
        <f>B7/1000</f>
        <v>292478.12</v>
      </c>
      <c r="C8" s="1" t="s">
        <v>7</v>
      </c>
      <c r="D8" s="1"/>
      <c r="G8" t="s">
        <v>5</v>
      </c>
      <c r="H8">
        <f>H3*1000*H5</f>
        <v>145661040</v>
      </c>
      <c r="I8" t="s">
        <v>6</v>
      </c>
      <c r="M8" t="s">
        <v>5</v>
      </c>
      <c r="N8">
        <f>N3*1000*N5</f>
        <v>290166040</v>
      </c>
      <c r="O8" t="s">
        <v>6</v>
      </c>
      <c r="T8" t="s">
        <v>5</v>
      </c>
      <c r="U8">
        <f>U3*1000*U5</f>
        <v>202307000</v>
      </c>
      <c r="V8" t="s">
        <v>6</v>
      </c>
    </row>
    <row r="9" spans="1:23" x14ac:dyDescent="0.3">
      <c r="G9" s="2" t="s">
        <v>11</v>
      </c>
      <c r="H9" s="2">
        <f>H8/1000</f>
        <v>145661.04</v>
      </c>
      <c r="I9" s="2" t="s">
        <v>7</v>
      </c>
      <c r="J9" s="2"/>
      <c r="M9" s="3" t="s">
        <v>14</v>
      </c>
      <c r="N9" s="3">
        <f>N8/1000</f>
        <v>290166.03999999998</v>
      </c>
      <c r="O9" s="3" t="s">
        <v>7</v>
      </c>
      <c r="P9" s="3"/>
      <c r="T9" s="4" t="s">
        <v>15</v>
      </c>
      <c r="U9" s="4">
        <f>U8/1000</f>
        <v>202307</v>
      </c>
      <c r="V9" s="4" t="s">
        <v>7</v>
      </c>
      <c r="W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2758-5A3D-420B-AC6B-4E765EA012CA}">
  <dimension ref="A1:W9"/>
  <sheetViews>
    <sheetView topLeftCell="D1" workbookViewId="0">
      <selection activeCell="U9" sqref="U9"/>
    </sheetView>
  </sheetViews>
  <sheetFormatPr defaultRowHeight="14.4" x14ac:dyDescent="0.3"/>
  <cols>
    <col min="1" max="1" width="18.6640625" customWidth="1"/>
    <col min="2" max="2" width="10" bestFit="1" customWidth="1"/>
    <col min="7" max="7" width="14.5546875" customWidth="1"/>
    <col min="13" max="13" width="17.88671875" customWidth="1"/>
    <col min="20" max="20" width="18.77734375" customWidth="1"/>
  </cols>
  <sheetData>
    <row r="1" spans="1:23" x14ac:dyDescent="0.3">
      <c r="A1" s="1" t="s">
        <v>1</v>
      </c>
      <c r="G1" s="2" t="s">
        <v>9</v>
      </c>
      <c r="M1" s="3" t="s">
        <v>12</v>
      </c>
      <c r="T1" s="4" t="s">
        <v>13</v>
      </c>
    </row>
    <row r="2" spans="1:23" x14ac:dyDescent="0.3">
      <c r="A2" t="s">
        <v>0</v>
      </c>
      <c r="B2">
        <v>2.46</v>
      </c>
      <c r="C2" t="s">
        <v>2</v>
      </c>
      <c r="G2" t="s">
        <v>10</v>
      </c>
      <c r="M2" t="s">
        <v>10</v>
      </c>
      <c r="T2" t="s">
        <v>10</v>
      </c>
    </row>
    <row r="3" spans="1:23" x14ac:dyDescent="0.3">
      <c r="G3" t="s">
        <v>0</v>
      </c>
      <c r="H3">
        <v>1.22</v>
      </c>
      <c r="I3" t="s">
        <v>2</v>
      </c>
      <c r="M3" t="s">
        <v>0</v>
      </c>
      <c r="N3">
        <v>2.2400000000000002</v>
      </c>
      <c r="O3" t="s">
        <v>2</v>
      </c>
      <c r="T3" t="s">
        <v>0</v>
      </c>
      <c r="U3">
        <v>1.49</v>
      </c>
      <c r="V3" t="s">
        <v>2</v>
      </c>
    </row>
    <row r="4" spans="1:23" x14ac:dyDescent="0.3">
      <c r="A4" t="s">
        <v>3</v>
      </c>
      <c r="B4">
        <v>115604</v>
      </c>
      <c r="C4" t="s">
        <v>4</v>
      </c>
    </row>
    <row r="5" spans="1:23" x14ac:dyDescent="0.3">
      <c r="G5" t="s">
        <v>3</v>
      </c>
      <c r="H5">
        <v>115604</v>
      </c>
      <c r="I5" t="s">
        <v>4</v>
      </c>
      <c r="M5" t="s">
        <v>3</v>
      </c>
      <c r="N5">
        <v>115604</v>
      </c>
      <c r="O5" t="s">
        <v>4</v>
      </c>
      <c r="T5" t="s">
        <v>3</v>
      </c>
      <c r="U5">
        <v>115604</v>
      </c>
      <c r="V5" t="s">
        <v>4</v>
      </c>
    </row>
    <row r="7" spans="1:23" x14ac:dyDescent="0.3">
      <c r="A7" t="s">
        <v>5</v>
      </c>
      <c r="B7">
        <f>B2*1000*B4</f>
        <v>284385840</v>
      </c>
      <c r="C7" t="s">
        <v>6</v>
      </c>
    </row>
    <row r="8" spans="1:23" x14ac:dyDescent="0.3">
      <c r="A8" s="1" t="s">
        <v>8</v>
      </c>
      <c r="B8" s="1">
        <f>B7/1000</f>
        <v>284385.84000000003</v>
      </c>
      <c r="C8" s="1" t="s">
        <v>7</v>
      </c>
      <c r="D8" s="1"/>
      <c r="G8" t="s">
        <v>5</v>
      </c>
      <c r="H8">
        <f>H3*1000*H5</f>
        <v>141036880</v>
      </c>
      <c r="I8" t="s">
        <v>6</v>
      </c>
      <c r="M8" t="s">
        <v>5</v>
      </c>
      <c r="N8">
        <f>N3*1000*N5</f>
        <v>258952960</v>
      </c>
      <c r="O8" t="s">
        <v>6</v>
      </c>
      <c r="T8" t="s">
        <v>5</v>
      </c>
      <c r="U8">
        <f>U3*1000*U5</f>
        <v>172249960</v>
      </c>
      <c r="V8" t="s">
        <v>6</v>
      </c>
    </row>
    <row r="9" spans="1:23" x14ac:dyDescent="0.3">
      <c r="G9" s="2" t="s">
        <v>11</v>
      </c>
      <c r="H9" s="2">
        <f>H8/1000</f>
        <v>141036.88</v>
      </c>
      <c r="I9" s="2" t="s">
        <v>7</v>
      </c>
      <c r="J9" s="2"/>
      <c r="M9" s="3" t="s">
        <v>14</v>
      </c>
      <c r="N9" s="3">
        <f>N8/1000</f>
        <v>258952.95999999999</v>
      </c>
      <c r="O9" s="3" t="s">
        <v>7</v>
      </c>
      <c r="P9" s="3"/>
      <c r="T9" s="4" t="s">
        <v>15</v>
      </c>
      <c r="U9" s="4">
        <f>U8/1000</f>
        <v>172249.96</v>
      </c>
      <c r="V9" s="4" t="s">
        <v>7</v>
      </c>
      <c r="W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4F73-0EF6-4BBA-82C7-E04962D6ABA6}">
  <dimension ref="A1:W9"/>
  <sheetViews>
    <sheetView topLeftCell="D1" workbookViewId="0">
      <selection activeCell="U9" sqref="U9"/>
    </sheetView>
  </sheetViews>
  <sheetFormatPr defaultRowHeight="14.4" x14ac:dyDescent="0.3"/>
  <cols>
    <col min="1" max="1" width="18.6640625" customWidth="1"/>
    <col min="2" max="2" width="10" bestFit="1" customWidth="1"/>
    <col min="7" max="7" width="14.5546875" customWidth="1"/>
    <col min="13" max="13" width="17.88671875" customWidth="1"/>
    <col min="20" max="20" width="18.77734375" customWidth="1"/>
  </cols>
  <sheetData>
    <row r="1" spans="1:23" x14ac:dyDescent="0.3">
      <c r="A1" s="1" t="s">
        <v>1</v>
      </c>
      <c r="G1" s="2" t="s">
        <v>9</v>
      </c>
      <c r="M1" s="3" t="s">
        <v>12</v>
      </c>
      <c r="T1" s="4" t="s">
        <v>13</v>
      </c>
    </row>
    <row r="2" spans="1:23" x14ac:dyDescent="0.3">
      <c r="A2" t="s">
        <v>0</v>
      </c>
      <c r="B2">
        <v>2.44</v>
      </c>
      <c r="C2" t="s">
        <v>2</v>
      </c>
      <c r="G2" t="s">
        <v>10</v>
      </c>
      <c r="M2" t="s">
        <v>10</v>
      </c>
      <c r="T2" t="s">
        <v>10</v>
      </c>
    </row>
    <row r="3" spans="1:23" x14ac:dyDescent="0.3">
      <c r="G3" t="s">
        <v>0</v>
      </c>
      <c r="H3">
        <v>1.21</v>
      </c>
      <c r="I3" t="s">
        <v>2</v>
      </c>
      <c r="M3" t="s">
        <v>0</v>
      </c>
      <c r="N3">
        <v>2.13</v>
      </c>
      <c r="O3" t="s">
        <v>2</v>
      </c>
      <c r="T3" t="s">
        <v>0</v>
      </c>
      <c r="U3">
        <v>1.38</v>
      </c>
      <c r="V3" t="s">
        <v>2</v>
      </c>
    </row>
    <row r="4" spans="1:23" x14ac:dyDescent="0.3">
      <c r="A4" t="s">
        <v>3</v>
      </c>
      <c r="B4">
        <v>115604</v>
      </c>
      <c r="C4" t="s">
        <v>4</v>
      </c>
    </row>
    <row r="5" spans="1:23" x14ac:dyDescent="0.3">
      <c r="G5" t="s">
        <v>3</v>
      </c>
      <c r="H5">
        <v>115604</v>
      </c>
      <c r="I5" t="s">
        <v>4</v>
      </c>
      <c r="M5" t="s">
        <v>3</v>
      </c>
      <c r="N5">
        <v>115604</v>
      </c>
      <c r="O5" t="s">
        <v>4</v>
      </c>
      <c r="T5" t="s">
        <v>3</v>
      </c>
      <c r="U5">
        <v>115604</v>
      </c>
      <c r="V5" t="s">
        <v>4</v>
      </c>
    </row>
    <row r="7" spans="1:23" x14ac:dyDescent="0.3">
      <c r="A7" t="s">
        <v>5</v>
      </c>
      <c r="B7">
        <f>B2*1000*B4</f>
        <v>282073760</v>
      </c>
      <c r="C7" t="s">
        <v>6</v>
      </c>
    </row>
    <row r="8" spans="1:23" x14ac:dyDescent="0.3">
      <c r="A8" s="1" t="s">
        <v>8</v>
      </c>
      <c r="B8" s="1">
        <f>B7/1000</f>
        <v>282073.76</v>
      </c>
      <c r="C8" s="1" t="s">
        <v>7</v>
      </c>
      <c r="D8" s="1"/>
      <c r="G8" t="s">
        <v>5</v>
      </c>
      <c r="H8">
        <f>H3*1000*H5</f>
        <v>139880840</v>
      </c>
      <c r="I8" t="s">
        <v>6</v>
      </c>
      <c r="M8" t="s">
        <v>5</v>
      </c>
      <c r="N8">
        <f>N3*1000*N5</f>
        <v>246236520</v>
      </c>
      <c r="O8" t="s">
        <v>6</v>
      </c>
      <c r="T8" t="s">
        <v>5</v>
      </c>
      <c r="U8">
        <f>U3*1000*U5</f>
        <v>159533520</v>
      </c>
      <c r="V8" t="s">
        <v>6</v>
      </c>
    </row>
    <row r="9" spans="1:23" x14ac:dyDescent="0.3">
      <c r="G9" s="2" t="s">
        <v>11</v>
      </c>
      <c r="H9" s="2">
        <f>H8/1000</f>
        <v>139880.84</v>
      </c>
      <c r="I9" s="2" t="s">
        <v>7</v>
      </c>
      <c r="J9" s="2"/>
      <c r="M9" s="3" t="s">
        <v>14</v>
      </c>
      <c r="N9" s="3">
        <f>N8/1000</f>
        <v>246236.52</v>
      </c>
      <c r="O9" s="3" t="s">
        <v>7</v>
      </c>
      <c r="P9" s="3"/>
      <c r="T9" s="4" t="s">
        <v>15</v>
      </c>
      <c r="U9" s="4">
        <f>U8/1000</f>
        <v>159533.51999999999</v>
      </c>
      <c r="V9" s="4" t="s">
        <v>7</v>
      </c>
      <c r="W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7D96-5BA7-4491-B4DB-3FE6FCF74F18}">
  <dimension ref="A1:W9"/>
  <sheetViews>
    <sheetView topLeftCell="D1" workbookViewId="0">
      <selection activeCell="U9" sqref="U9"/>
    </sheetView>
  </sheetViews>
  <sheetFormatPr defaultRowHeight="14.4" x14ac:dyDescent="0.3"/>
  <cols>
    <col min="1" max="1" width="18.6640625" customWidth="1"/>
    <col min="2" max="2" width="10" bestFit="1" customWidth="1"/>
    <col min="7" max="7" width="14.5546875" customWidth="1"/>
    <col min="13" max="13" width="17.88671875" customWidth="1"/>
    <col min="20" max="20" width="18.77734375" customWidth="1"/>
  </cols>
  <sheetData>
    <row r="1" spans="1:23" x14ac:dyDescent="0.3">
      <c r="A1" s="1" t="s">
        <v>1</v>
      </c>
      <c r="G1" s="2" t="s">
        <v>9</v>
      </c>
      <c r="M1" s="3" t="s">
        <v>12</v>
      </c>
      <c r="T1" s="4" t="s">
        <v>13</v>
      </c>
    </row>
    <row r="2" spans="1:23" x14ac:dyDescent="0.3">
      <c r="A2" t="s">
        <v>0</v>
      </c>
      <c r="B2">
        <v>2.46</v>
      </c>
      <c r="C2" t="s">
        <v>2</v>
      </c>
      <c r="G2" t="s">
        <v>10</v>
      </c>
      <c r="M2" t="s">
        <v>10</v>
      </c>
      <c r="T2" t="s">
        <v>10</v>
      </c>
    </row>
    <row r="3" spans="1:23" x14ac:dyDescent="0.3">
      <c r="G3" t="s">
        <v>0</v>
      </c>
      <c r="H3">
        <v>1.23</v>
      </c>
      <c r="I3" t="s">
        <v>2</v>
      </c>
      <c r="M3" t="s">
        <v>0</v>
      </c>
      <c r="N3">
        <v>2.25</v>
      </c>
      <c r="O3" t="s">
        <v>2</v>
      </c>
      <c r="T3" t="s">
        <v>0</v>
      </c>
      <c r="U3">
        <v>1.5</v>
      </c>
      <c r="V3" t="s">
        <v>2</v>
      </c>
    </row>
    <row r="4" spans="1:23" x14ac:dyDescent="0.3">
      <c r="A4" t="s">
        <v>3</v>
      </c>
      <c r="B4">
        <v>115604</v>
      </c>
      <c r="C4" t="s">
        <v>4</v>
      </c>
    </row>
    <row r="5" spans="1:23" x14ac:dyDescent="0.3">
      <c r="G5" t="s">
        <v>3</v>
      </c>
      <c r="H5">
        <v>115604</v>
      </c>
      <c r="I5" t="s">
        <v>4</v>
      </c>
      <c r="M5" t="s">
        <v>3</v>
      </c>
      <c r="N5">
        <v>115604</v>
      </c>
      <c r="O5" t="s">
        <v>4</v>
      </c>
      <c r="T5" t="s">
        <v>3</v>
      </c>
      <c r="U5">
        <v>115604</v>
      </c>
      <c r="V5" t="s">
        <v>4</v>
      </c>
    </row>
    <row r="7" spans="1:23" x14ac:dyDescent="0.3">
      <c r="A7" t="s">
        <v>5</v>
      </c>
      <c r="B7">
        <f>B2*1000*B4</f>
        <v>284385840</v>
      </c>
      <c r="C7" t="s">
        <v>6</v>
      </c>
    </row>
    <row r="8" spans="1:23" x14ac:dyDescent="0.3">
      <c r="A8" s="1" t="s">
        <v>8</v>
      </c>
      <c r="B8" s="1">
        <f>B7/1000</f>
        <v>284385.84000000003</v>
      </c>
      <c r="C8" s="1" t="s">
        <v>7</v>
      </c>
      <c r="D8" s="1"/>
      <c r="G8" t="s">
        <v>5</v>
      </c>
      <c r="H8">
        <f>H3*1000*H5</f>
        <v>142192920</v>
      </c>
      <c r="I8" t="s">
        <v>6</v>
      </c>
      <c r="M8" t="s">
        <v>5</v>
      </c>
      <c r="N8">
        <f>N3*1000*N5</f>
        <v>260109000</v>
      </c>
      <c r="O8" t="s">
        <v>6</v>
      </c>
      <c r="T8" t="s">
        <v>5</v>
      </c>
      <c r="U8">
        <f>U3*1000*U5</f>
        <v>173406000</v>
      </c>
      <c r="V8" t="s">
        <v>6</v>
      </c>
    </row>
    <row r="9" spans="1:23" x14ac:dyDescent="0.3">
      <c r="G9" s="2" t="s">
        <v>11</v>
      </c>
      <c r="H9" s="2">
        <f>H8/1000</f>
        <v>142192.92000000001</v>
      </c>
      <c r="I9" s="2" t="s">
        <v>7</v>
      </c>
      <c r="J9" s="2"/>
      <c r="M9" s="3" t="s">
        <v>14</v>
      </c>
      <c r="N9" s="3">
        <f>N8/1000</f>
        <v>260109</v>
      </c>
      <c r="O9" s="3" t="s">
        <v>7</v>
      </c>
      <c r="P9" s="3"/>
      <c r="T9" s="4" t="s">
        <v>15</v>
      </c>
      <c r="U9" s="4">
        <f>U8/1000</f>
        <v>173406</v>
      </c>
      <c r="V9" s="4" t="s">
        <v>7</v>
      </c>
      <c r="W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0465-D967-4072-9F05-A380A4E81E34}">
  <dimension ref="A1:W9"/>
  <sheetViews>
    <sheetView topLeftCell="D1" workbookViewId="0">
      <selection activeCell="U9" sqref="U9"/>
    </sheetView>
  </sheetViews>
  <sheetFormatPr defaultRowHeight="14.4" x14ac:dyDescent="0.3"/>
  <cols>
    <col min="1" max="1" width="18.6640625" customWidth="1"/>
    <col min="2" max="2" width="10" bestFit="1" customWidth="1"/>
    <col min="7" max="7" width="14.5546875" customWidth="1"/>
    <col min="13" max="13" width="17.88671875" customWidth="1"/>
    <col min="20" max="20" width="18.77734375" customWidth="1"/>
  </cols>
  <sheetData>
    <row r="1" spans="1:23" x14ac:dyDescent="0.3">
      <c r="A1" s="1" t="s">
        <v>1</v>
      </c>
      <c r="G1" s="2" t="s">
        <v>9</v>
      </c>
      <c r="M1" s="3" t="s">
        <v>12</v>
      </c>
      <c r="T1" s="4" t="s">
        <v>13</v>
      </c>
    </row>
    <row r="2" spans="1:23" x14ac:dyDescent="0.3">
      <c r="A2" t="s">
        <v>0</v>
      </c>
      <c r="B2">
        <v>2.4300000000000002</v>
      </c>
      <c r="C2" t="s">
        <v>2</v>
      </c>
      <c r="G2" t="s">
        <v>10</v>
      </c>
      <c r="M2" t="s">
        <v>10</v>
      </c>
      <c r="T2" t="s">
        <v>10</v>
      </c>
    </row>
    <row r="3" spans="1:23" x14ac:dyDescent="0.3">
      <c r="G3" t="s">
        <v>0</v>
      </c>
      <c r="H3">
        <v>1.2</v>
      </c>
      <c r="I3" t="s">
        <v>2</v>
      </c>
      <c r="M3" t="s">
        <v>0</v>
      </c>
      <c r="N3">
        <v>2</v>
      </c>
      <c r="O3" t="s">
        <v>2</v>
      </c>
      <c r="T3" t="s">
        <v>0</v>
      </c>
      <c r="U3">
        <v>1.3</v>
      </c>
      <c r="V3" t="s">
        <v>2</v>
      </c>
    </row>
    <row r="4" spans="1:23" x14ac:dyDescent="0.3">
      <c r="A4" t="s">
        <v>3</v>
      </c>
      <c r="B4">
        <v>115604</v>
      </c>
      <c r="C4" t="s">
        <v>4</v>
      </c>
    </row>
    <row r="5" spans="1:23" x14ac:dyDescent="0.3">
      <c r="G5" t="s">
        <v>3</v>
      </c>
      <c r="H5">
        <v>115604</v>
      </c>
      <c r="I5" t="s">
        <v>4</v>
      </c>
      <c r="M5" t="s">
        <v>3</v>
      </c>
      <c r="N5">
        <v>115604</v>
      </c>
      <c r="O5" t="s">
        <v>4</v>
      </c>
      <c r="T5" t="s">
        <v>3</v>
      </c>
      <c r="U5">
        <v>115604</v>
      </c>
      <c r="V5" t="s">
        <v>4</v>
      </c>
    </row>
    <row r="7" spans="1:23" x14ac:dyDescent="0.3">
      <c r="A7" t="s">
        <v>5</v>
      </c>
      <c r="B7">
        <f>B2*1000*B4</f>
        <v>280917720</v>
      </c>
      <c r="C7" t="s">
        <v>6</v>
      </c>
    </row>
    <row r="8" spans="1:23" x14ac:dyDescent="0.3">
      <c r="A8" s="1" t="s">
        <v>8</v>
      </c>
      <c r="B8" s="1">
        <f>B7/1000</f>
        <v>280917.71999999997</v>
      </c>
      <c r="C8" s="1" t="s">
        <v>7</v>
      </c>
      <c r="D8" s="1"/>
      <c r="G8" t="s">
        <v>5</v>
      </c>
      <c r="H8">
        <f>H3*1000*H5</f>
        <v>138724800</v>
      </c>
      <c r="I8" t="s">
        <v>6</v>
      </c>
      <c r="M8" t="s">
        <v>5</v>
      </c>
      <c r="N8">
        <f>N3*1000*N5</f>
        <v>231208000</v>
      </c>
      <c r="O8" t="s">
        <v>6</v>
      </c>
      <c r="T8" t="s">
        <v>5</v>
      </c>
      <c r="U8">
        <f>U3*1000*U5</f>
        <v>150285200</v>
      </c>
      <c r="V8" t="s">
        <v>6</v>
      </c>
    </row>
    <row r="9" spans="1:23" x14ac:dyDescent="0.3">
      <c r="G9" s="2" t="s">
        <v>11</v>
      </c>
      <c r="H9" s="2">
        <f>H8/1000</f>
        <v>138724.79999999999</v>
      </c>
      <c r="I9" s="2" t="s">
        <v>7</v>
      </c>
      <c r="J9" s="2"/>
      <c r="M9" s="3" t="s">
        <v>14</v>
      </c>
      <c r="N9" s="3">
        <f>N8/1000</f>
        <v>231208</v>
      </c>
      <c r="O9" s="3" t="s">
        <v>7</v>
      </c>
      <c r="P9" s="3"/>
      <c r="T9" s="4" t="s">
        <v>15</v>
      </c>
      <c r="U9" s="4">
        <f>U8/1000</f>
        <v>150285.20000000001</v>
      </c>
      <c r="V9" s="4" t="s">
        <v>7</v>
      </c>
      <c r="W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3568-818E-49F1-95C2-7668C18A5F46}">
  <dimension ref="A1:W9"/>
  <sheetViews>
    <sheetView topLeftCell="D1" workbookViewId="0">
      <selection activeCell="M22" sqref="M22"/>
    </sheetView>
  </sheetViews>
  <sheetFormatPr defaultRowHeight="14.4" x14ac:dyDescent="0.3"/>
  <cols>
    <col min="1" max="1" width="18.6640625" customWidth="1"/>
    <col min="2" max="2" width="10" bestFit="1" customWidth="1"/>
    <col min="7" max="7" width="14.5546875" customWidth="1"/>
    <col min="13" max="13" width="17.88671875" customWidth="1"/>
    <col min="20" max="20" width="18.77734375" customWidth="1"/>
  </cols>
  <sheetData>
    <row r="1" spans="1:23" x14ac:dyDescent="0.3">
      <c r="A1" s="1" t="s">
        <v>1</v>
      </c>
      <c r="G1" s="2" t="s">
        <v>9</v>
      </c>
      <c r="M1" s="3" t="s">
        <v>12</v>
      </c>
      <c r="T1" s="4" t="s">
        <v>13</v>
      </c>
    </row>
    <row r="2" spans="1:23" x14ac:dyDescent="0.3">
      <c r="A2" t="s">
        <v>0</v>
      </c>
      <c r="B2">
        <v>2.4300000000000002</v>
      </c>
      <c r="C2" t="s">
        <v>2</v>
      </c>
      <c r="G2" t="s">
        <v>10</v>
      </c>
      <c r="M2" t="s">
        <v>10</v>
      </c>
      <c r="T2" t="s">
        <v>10</v>
      </c>
    </row>
    <row r="3" spans="1:23" x14ac:dyDescent="0.3">
      <c r="G3" t="s">
        <v>0</v>
      </c>
      <c r="H3">
        <v>1.2</v>
      </c>
      <c r="I3" t="s">
        <v>2</v>
      </c>
      <c r="M3" t="s">
        <v>0</v>
      </c>
      <c r="N3">
        <v>2</v>
      </c>
      <c r="O3" t="s">
        <v>2</v>
      </c>
      <c r="T3" t="s">
        <v>0</v>
      </c>
      <c r="U3">
        <v>1.27</v>
      </c>
      <c r="V3" t="s">
        <v>2</v>
      </c>
    </row>
    <row r="4" spans="1:23" x14ac:dyDescent="0.3">
      <c r="A4" t="s">
        <v>3</v>
      </c>
      <c r="B4">
        <v>115604</v>
      </c>
      <c r="C4" t="s">
        <v>4</v>
      </c>
    </row>
    <row r="5" spans="1:23" x14ac:dyDescent="0.3">
      <c r="G5" t="s">
        <v>3</v>
      </c>
      <c r="H5">
        <v>115604</v>
      </c>
      <c r="I5" t="s">
        <v>4</v>
      </c>
      <c r="M5" t="s">
        <v>3</v>
      </c>
      <c r="N5">
        <v>115604</v>
      </c>
      <c r="O5" t="s">
        <v>4</v>
      </c>
      <c r="T5" t="s">
        <v>3</v>
      </c>
      <c r="U5">
        <v>115604</v>
      </c>
      <c r="V5" t="s">
        <v>4</v>
      </c>
    </row>
    <row r="7" spans="1:23" x14ac:dyDescent="0.3">
      <c r="A7" t="s">
        <v>5</v>
      </c>
      <c r="B7">
        <f>B2*1000*B4</f>
        <v>280917720</v>
      </c>
      <c r="C7" t="s">
        <v>6</v>
      </c>
    </row>
    <row r="8" spans="1:23" x14ac:dyDescent="0.3">
      <c r="A8" s="1" t="s">
        <v>8</v>
      </c>
      <c r="B8" s="1">
        <f>B7/1000</f>
        <v>280917.71999999997</v>
      </c>
      <c r="C8" s="1" t="s">
        <v>7</v>
      </c>
      <c r="D8" s="1"/>
      <c r="G8" t="s">
        <v>5</v>
      </c>
      <c r="H8">
        <f>H3*1000*H5</f>
        <v>138724800</v>
      </c>
      <c r="I8" t="s">
        <v>6</v>
      </c>
      <c r="M8" t="s">
        <v>5</v>
      </c>
      <c r="N8">
        <f>N3*1000*N5</f>
        <v>231208000</v>
      </c>
      <c r="O8" t="s">
        <v>6</v>
      </c>
      <c r="T8" t="s">
        <v>5</v>
      </c>
      <c r="U8">
        <f>U3*1000*U5</f>
        <v>146817080</v>
      </c>
      <c r="V8" t="s">
        <v>6</v>
      </c>
    </row>
    <row r="9" spans="1:23" x14ac:dyDescent="0.3">
      <c r="G9" s="2" t="s">
        <v>11</v>
      </c>
      <c r="H9" s="2">
        <f>H8/1000</f>
        <v>138724.79999999999</v>
      </c>
      <c r="I9" s="2" t="s">
        <v>7</v>
      </c>
      <c r="J9" s="2"/>
      <c r="M9" s="3" t="s">
        <v>14</v>
      </c>
      <c r="N9" s="3">
        <f>N8/1000</f>
        <v>231208</v>
      </c>
      <c r="O9" s="3" t="s">
        <v>7</v>
      </c>
      <c r="P9" s="3"/>
      <c r="T9" s="4" t="s">
        <v>15</v>
      </c>
      <c r="U9" s="4">
        <f>U8/1000</f>
        <v>146817.07999999999</v>
      </c>
      <c r="V9" s="4" t="s">
        <v>7</v>
      </c>
      <c r="W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FA5B-5227-4900-A799-B7079A99B4BA}">
  <dimension ref="A1:W9"/>
  <sheetViews>
    <sheetView topLeftCell="D1" workbookViewId="0">
      <selection activeCell="U9" sqref="U9"/>
    </sheetView>
  </sheetViews>
  <sheetFormatPr defaultRowHeight="14.4" x14ac:dyDescent="0.3"/>
  <cols>
    <col min="1" max="1" width="18.6640625" customWidth="1"/>
    <col min="2" max="2" width="10" bestFit="1" customWidth="1"/>
    <col min="7" max="7" width="14.5546875" customWidth="1"/>
    <col min="13" max="13" width="17.88671875" customWidth="1"/>
    <col min="20" max="20" width="18.77734375" customWidth="1"/>
  </cols>
  <sheetData>
    <row r="1" spans="1:23" x14ac:dyDescent="0.3">
      <c r="A1" s="1" t="s">
        <v>1</v>
      </c>
      <c r="G1" s="2" t="s">
        <v>9</v>
      </c>
      <c r="M1" s="3" t="s">
        <v>12</v>
      </c>
      <c r="T1" s="4" t="s">
        <v>13</v>
      </c>
    </row>
    <row r="2" spans="1:23" x14ac:dyDescent="0.3">
      <c r="A2" t="s">
        <v>0</v>
      </c>
      <c r="B2">
        <v>2.4300000000000002</v>
      </c>
      <c r="C2" t="s">
        <v>2</v>
      </c>
      <c r="G2" t="s">
        <v>10</v>
      </c>
      <c r="M2" t="s">
        <v>10</v>
      </c>
      <c r="T2" t="s">
        <v>10</v>
      </c>
    </row>
    <row r="3" spans="1:23" x14ac:dyDescent="0.3">
      <c r="G3" t="s">
        <v>0</v>
      </c>
      <c r="H3">
        <v>1.2</v>
      </c>
      <c r="I3" t="s">
        <v>2</v>
      </c>
      <c r="M3" t="s">
        <v>0</v>
      </c>
      <c r="N3">
        <v>2.0299999999999998</v>
      </c>
      <c r="O3" t="s">
        <v>2</v>
      </c>
      <c r="T3" t="s">
        <v>0</v>
      </c>
      <c r="U3">
        <v>1.29</v>
      </c>
      <c r="V3" t="s">
        <v>2</v>
      </c>
    </row>
    <row r="4" spans="1:23" x14ac:dyDescent="0.3">
      <c r="A4" t="s">
        <v>3</v>
      </c>
      <c r="B4">
        <v>115604</v>
      </c>
      <c r="C4" t="s">
        <v>4</v>
      </c>
    </row>
    <row r="5" spans="1:23" x14ac:dyDescent="0.3">
      <c r="G5" t="s">
        <v>3</v>
      </c>
      <c r="H5">
        <v>115604</v>
      </c>
      <c r="I5" t="s">
        <v>4</v>
      </c>
      <c r="M5" t="s">
        <v>3</v>
      </c>
      <c r="N5">
        <v>115604</v>
      </c>
      <c r="O5" t="s">
        <v>4</v>
      </c>
      <c r="T5" t="s">
        <v>3</v>
      </c>
      <c r="U5">
        <v>115604</v>
      </c>
      <c r="V5" t="s">
        <v>4</v>
      </c>
    </row>
    <row r="7" spans="1:23" x14ac:dyDescent="0.3">
      <c r="A7" t="s">
        <v>5</v>
      </c>
      <c r="B7">
        <f>B2*1000*B4</f>
        <v>280917720</v>
      </c>
      <c r="C7" t="s">
        <v>6</v>
      </c>
    </row>
    <row r="8" spans="1:23" x14ac:dyDescent="0.3">
      <c r="A8" s="1" t="s">
        <v>8</v>
      </c>
      <c r="B8" s="1">
        <f>B7/1000</f>
        <v>280917.71999999997</v>
      </c>
      <c r="C8" s="1" t="s">
        <v>7</v>
      </c>
      <c r="D8" s="1"/>
      <c r="G8" t="s">
        <v>5</v>
      </c>
      <c r="H8">
        <f>H3*1000*H5</f>
        <v>138724800</v>
      </c>
      <c r="I8" t="s">
        <v>6</v>
      </c>
      <c r="M8" t="s">
        <v>5</v>
      </c>
      <c r="N8">
        <f>N3*1000*N5</f>
        <v>234676119.99999997</v>
      </c>
      <c r="O8" t="s">
        <v>6</v>
      </c>
      <c r="T8" t="s">
        <v>5</v>
      </c>
      <c r="U8">
        <f>U3*1000*U5</f>
        <v>149129160</v>
      </c>
      <c r="V8" t="s">
        <v>6</v>
      </c>
    </row>
    <row r="9" spans="1:23" x14ac:dyDescent="0.3">
      <c r="G9" s="2" t="s">
        <v>11</v>
      </c>
      <c r="H9" s="2">
        <f>H8/1000</f>
        <v>138724.79999999999</v>
      </c>
      <c r="I9" s="2" t="s">
        <v>7</v>
      </c>
      <c r="J9" s="2"/>
      <c r="M9" s="3" t="s">
        <v>14</v>
      </c>
      <c r="N9" s="3">
        <f>N8/1000</f>
        <v>234676.11999999997</v>
      </c>
      <c r="O9" s="3" t="s">
        <v>7</v>
      </c>
      <c r="P9" s="3"/>
      <c r="T9" s="4" t="s">
        <v>15</v>
      </c>
      <c r="U9" s="4">
        <f>U8/1000</f>
        <v>149129.16</v>
      </c>
      <c r="V9" s="4" t="s">
        <v>7</v>
      </c>
      <c r="W9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2817-D8DD-470D-AFAF-E61F84FEF5C8}">
  <dimension ref="A1:W9"/>
  <sheetViews>
    <sheetView topLeftCell="D1" workbookViewId="0">
      <selection activeCell="U9" sqref="U9"/>
    </sheetView>
  </sheetViews>
  <sheetFormatPr defaultRowHeight="14.4" x14ac:dyDescent="0.3"/>
  <cols>
    <col min="1" max="1" width="18.6640625" customWidth="1"/>
    <col min="2" max="2" width="10" bestFit="1" customWidth="1"/>
    <col min="7" max="7" width="14.5546875" customWidth="1"/>
    <col min="13" max="13" width="17.88671875" customWidth="1"/>
    <col min="20" max="20" width="18.77734375" customWidth="1"/>
  </cols>
  <sheetData>
    <row r="1" spans="1:23" x14ac:dyDescent="0.3">
      <c r="A1" s="1" t="s">
        <v>1</v>
      </c>
      <c r="G1" s="2" t="s">
        <v>9</v>
      </c>
      <c r="M1" s="3" t="s">
        <v>12</v>
      </c>
      <c r="T1" s="4" t="s">
        <v>13</v>
      </c>
    </row>
    <row r="2" spans="1:23" x14ac:dyDescent="0.3">
      <c r="A2" t="s">
        <v>0</v>
      </c>
      <c r="B2">
        <v>2.42</v>
      </c>
      <c r="C2" t="s">
        <v>2</v>
      </c>
      <c r="G2" t="s">
        <v>10</v>
      </c>
      <c r="M2" t="s">
        <v>10</v>
      </c>
      <c r="T2" t="s">
        <v>10</v>
      </c>
    </row>
    <row r="3" spans="1:23" x14ac:dyDescent="0.3">
      <c r="G3" t="s">
        <v>0</v>
      </c>
      <c r="H3">
        <v>1.19</v>
      </c>
      <c r="I3" t="s">
        <v>2</v>
      </c>
      <c r="M3" t="s">
        <v>0</v>
      </c>
      <c r="N3">
        <v>1.96</v>
      </c>
      <c r="O3" t="s">
        <v>2</v>
      </c>
      <c r="T3" t="s">
        <v>0</v>
      </c>
      <c r="U3">
        <v>1.22</v>
      </c>
      <c r="V3" t="s">
        <v>2</v>
      </c>
    </row>
    <row r="4" spans="1:23" x14ac:dyDescent="0.3">
      <c r="A4" t="s">
        <v>3</v>
      </c>
      <c r="B4">
        <v>115604</v>
      </c>
      <c r="C4" t="s">
        <v>4</v>
      </c>
    </row>
    <row r="5" spans="1:23" x14ac:dyDescent="0.3">
      <c r="G5" t="s">
        <v>3</v>
      </c>
      <c r="H5">
        <v>115604</v>
      </c>
      <c r="I5" t="s">
        <v>4</v>
      </c>
      <c r="M5" t="s">
        <v>3</v>
      </c>
      <c r="N5">
        <v>115604</v>
      </c>
      <c r="O5" t="s">
        <v>4</v>
      </c>
      <c r="T5" t="s">
        <v>3</v>
      </c>
      <c r="U5">
        <v>115604</v>
      </c>
      <c r="V5" t="s">
        <v>4</v>
      </c>
    </row>
    <row r="7" spans="1:23" x14ac:dyDescent="0.3">
      <c r="A7" t="s">
        <v>5</v>
      </c>
      <c r="B7">
        <f>B2*1000*B4</f>
        <v>279761680</v>
      </c>
      <c r="C7" t="s">
        <v>6</v>
      </c>
    </row>
    <row r="8" spans="1:23" x14ac:dyDescent="0.3">
      <c r="A8" s="1" t="s">
        <v>8</v>
      </c>
      <c r="B8" s="1">
        <f>B7/1000</f>
        <v>279761.68</v>
      </c>
      <c r="C8" s="1" t="s">
        <v>7</v>
      </c>
      <c r="D8" s="1"/>
      <c r="G8" t="s">
        <v>5</v>
      </c>
      <c r="H8">
        <f>H3*1000*H5</f>
        <v>137568760</v>
      </c>
      <c r="I8" t="s">
        <v>6</v>
      </c>
      <c r="M8" t="s">
        <v>5</v>
      </c>
      <c r="N8">
        <f>N3*1000*N5</f>
        <v>226583840</v>
      </c>
      <c r="O8" t="s">
        <v>6</v>
      </c>
      <c r="T8" t="s">
        <v>5</v>
      </c>
      <c r="U8">
        <f>U3*1000*U5</f>
        <v>141036880</v>
      </c>
      <c r="V8" t="s">
        <v>6</v>
      </c>
    </row>
    <row r="9" spans="1:23" x14ac:dyDescent="0.3">
      <c r="G9" s="2" t="s">
        <v>11</v>
      </c>
      <c r="H9" s="2">
        <f>H8/1000</f>
        <v>137568.76</v>
      </c>
      <c r="I9" s="2" t="s">
        <v>7</v>
      </c>
      <c r="J9" s="2"/>
      <c r="M9" s="3" t="s">
        <v>14</v>
      </c>
      <c r="N9" s="3">
        <f>N8/1000</f>
        <v>226583.84</v>
      </c>
      <c r="O9" s="3" t="s">
        <v>7</v>
      </c>
      <c r="P9" s="3"/>
      <c r="T9" s="4" t="s">
        <v>15</v>
      </c>
      <c r="U9" s="4">
        <f>U8/1000</f>
        <v>141036.88</v>
      </c>
      <c r="V9" s="4" t="s">
        <v>7</v>
      </c>
      <c r="W9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EC87-AEEC-43C7-9A49-2C4F4697835F}">
  <dimension ref="A1:W9"/>
  <sheetViews>
    <sheetView tabSelected="1" workbookViewId="0">
      <selection activeCell="K33" sqref="K33"/>
    </sheetView>
  </sheetViews>
  <sheetFormatPr defaultRowHeight="14.4" x14ac:dyDescent="0.3"/>
  <cols>
    <col min="1" max="1" width="18.6640625" customWidth="1"/>
    <col min="2" max="2" width="10" bestFit="1" customWidth="1"/>
    <col min="7" max="7" width="14.5546875" customWidth="1"/>
    <col min="13" max="13" width="17.88671875" customWidth="1"/>
    <col min="20" max="20" width="18.77734375" customWidth="1"/>
  </cols>
  <sheetData>
    <row r="1" spans="1:23" x14ac:dyDescent="0.3">
      <c r="A1" s="1" t="s">
        <v>1</v>
      </c>
      <c r="G1" s="2" t="s">
        <v>9</v>
      </c>
      <c r="M1" s="3" t="s">
        <v>12</v>
      </c>
      <c r="T1" s="4" t="s">
        <v>13</v>
      </c>
    </row>
    <row r="2" spans="1:23" x14ac:dyDescent="0.3">
      <c r="A2" t="s">
        <v>0</v>
      </c>
      <c r="B2">
        <v>2.42</v>
      </c>
      <c r="C2" t="s">
        <v>2</v>
      </c>
      <c r="G2" t="s">
        <v>10</v>
      </c>
      <c r="M2" t="s">
        <v>10</v>
      </c>
      <c r="T2" t="s">
        <v>10</v>
      </c>
    </row>
    <row r="3" spans="1:23" x14ac:dyDescent="0.3">
      <c r="G3" t="s">
        <v>0</v>
      </c>
      <c r="H3">
        <v>1.19</v>
      </c>
      <c r="I3" t="s">
        <v>2</v>
      </c>
      <c r="M3" t="s">
        <v>0</v>
      </c>
      <c r="N3">
        <v>1.94</v>
      </c>
      <c r="O3" t="s">
        <v>2</v>
      </c>
      <c r="T3" t="s">
        <v>0</v>
      </c>
      <c r="U3">
        <v>1.2</v>
      </c>
      <c r="V3" t="s">
        <v>2</v>
      </c>
    </row>
    <row r="4" spans="1:23" x14ac:dyDescent="0.3">
      <c r="A4" t="s">
        <v>3</v>
      </c>
      <c r="B4">
        <v>115604</v>
      </c>
      <c r="C4" t="s">
        <v>4</v>
      </c>
    </row>
    <row r="5" spans="1:23" x14ac:dyDescent="0.3">
      <c r="G5" t="s">
        <v>3</v>
      </c>
      <c r="H5">
        <v>115604</v>
      </c>
      <c r="I5" t="s">
        <v>4</v>
      </c>
      <c r="M5" t="s">
        <v>3</v>
      </c>
      <c r="N5">
        <v>115604</v>
      </c>
      <c r="O5" t="s">
        <v>4</v>
      </c>
      <c r="T5" t="s">
        <v>3</v>
      </c>
      <c r="U5">
        <v>115604</v>
      </c>
      <c r="V5" t="s">
        <v>4</v>
      </c>
    </row>
    <row r="7" spans="1:23" x14ac:dyDescent="0.3">
      <c r="A7" t="s">
        <v>5</v>
      </c>
      <c r="B7">
        <f>B2*1000*B4</f>
        <v>279761680</v>
      </c>
      <c r="C7" t="s">
        <v>6</v>
      </c>
    </row>
    <row r="8" spans="1:23" x14ac:dyDescent="0.3">
      <c r="A8" s="1" t="s">
        <v>8</v>
      </c>
      <c r="B8" s="1">
        <f>B7/1000</f>
        <v>279761.68</v>
      </c>
      <c r="C8" s="1" t="s">
        <v>7</v>
      </c>
      <c r="D8" s="1"/>
      <c r="G8" t="s">
        <v>5</v>
      </c>
      <c r="H8">
        <f>H3*1000*H5</f>
        <v>137568760</v>
      </c>
      <c r="I8" t="s">
        <v>6</v>
      </c>
      <c r="M8" t="s">
        <v>5</v>
      </c>
      <c r="N8">
        <f>N3*1000*N5</f>
        <v>224271760</v>
      </c>
      <c r="O8" t="s">
        <v>6</v>
      </c>
      <c r="T8" t="s">
        <v>5</v>
      </c>
      <c r="U8">
        <f>U3*1000*U5</f>
        <v>138724800</v>
      </c>
      <c r="V8" t="s">
        <v>6</v>
      </c>
    </row>
    <row r="9" spans="1:23" x14ac:dyDescent="0.3">
      <c r="G9" s="2" t="s">
        <v>11</v>
      </c>
      <c r="H9" s="2">
        <f>H8/1000</f>
        <v>137568.76</v>
      </c>
      <c r="I9" s="2" t="s">
        <v>7</v>
      </c>
      <c r="J9" s="2"/>
      <c r="M9" s="3" t="s">
        <v>14</v>
      </c>
      <c r="N9" s="3">
        <f>N8/1000</f>
        <v>224271.76</v>
      </c>
      <c r="O9" s="3" t="s">
        <v>7</v>
      </c>
      <c r="P9" s="3"/>
      <c r="T9" s="4" t="s">
        <v>15</v>
      </c>
      <c r="U9" s="4">
        <f>U8/1000</f>
        <v>138724.79999999999</v>
      </c>
      <c r="V9" s="4" t="s">
        <v>7</v>
      </c>
      <c r="W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REMIND-SSP2-Base-2030</vt:lpstr>
      <vt:lpstr>REMIND-SSP2-Pkbudg1150_2030</vt:lpstr>
      <vt:lpstr>REMIND-SSP2-Pkbudg500_2030</vt:lpstr>
      <vt:lpstr>REMIND-SSP2-Base2040_base</vt:lpstr>
      <vt:lpstr>REMIND-SSP2-Pkbudg1150_2040</vt:lpstr>
      <vt:lpstr>REMIND-SSP2-Pkbudg500_2040</vt:lpstr>
      <vt:lpstr>REMIND-SSP2-Base_2050</vt:lpstr>
      <vt:lpstr>REMIND-SSP2-Pkbudg1150_2050</vt:lpstr>
      <vt:lpstr>REMIND-SSP2-Pkbudg500_2050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Safdar Abbas</dc:creator>
  <cp:lastModifiedBy>Safdar Abbas</cp:lastModifiedBy>
  <dcterms:created xsi:type="dcterms:W3CDTF">2024-09-23T09:30:04Z</dcterms:created>
  <dcterms:modified xsi:type="dcterms:W3CDTF">2024-12-07T13:05:21Z</dcterms:modified>
</cp:coreProperties>
</file>