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E8498662-7FF9-4AA3-B58F-7DF8E53BC229}" xr6:coauthVersionLast="45" xr6:coauthVersionMax="45" xr10:uidLastSave="{00000000-0000-0000-0000-000000000000}"/>
  <bookViews>
    <workbookView xWindow="-108" yWindow="-108" windowWidth="23256" windowHeight="12576" tabRatio="1000" firstSheet="1" activeTab="1" xr2:uid="{6E851A2A-318E-4F15-AEB0-BD2CB026064A}"/>
  </bookViews>
  <sheets>
    <sheet name="Pattern Based Repair" sheetId="18" state="hidden" r:id="rId1"/>
    <sheet name="Pattern-Based Repair" sheetId="22" r:id="rId2"/>
    <sheet name="Mutation-Train" sheetId="12" r:id="rId3"/>
    <sheet name="Mutation-Test" sheetId="13" r:id="rId4"/>
    <sheet name="Last-Layer" sheetId="14" r:id="rId5"/>
    <sheet name="Last_Layer 5-28-2020" sheetId="16" r:id="rId6"/>
    <sheet name="Last-Layer N Attributions" sheetId="21" r:id="rId7"/>
    <sheet name="Adversial" sheetId="20" r:id="rId8"/>
    <sheet name="Analysis" sheetId="17" r:id="rId9"/>
    <sheet name="CoverageLocalization_SymExec" sheetId="19" r:id="rId10"/>
    <sheet name="Runtime-Monitor_Patch" sheetId="15" r:id="rId11"/>
    <sheet name="Summary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30" i="20" l="1"/>
  <c r="D30" i="20"/>
  <c r="J29" i="20"/>
  <c r="D29" i="20"/>
  <c r="J28" i="20"/>
  <c r="D28" i="20"/>
  <c r="J27" i="20"/>
  <c r="D27" i="20"/>
  <c r="J26" i="20"/>
  <c r="D26" i="20"/>
  <c r="J25" i="20"/>
  <c r="D25" i="20"/>
  <c r="J24" i="20"/>
  <c r="D24" i="20"/>
  <c r="J23" i="20"/>
  <c r="D23" i="20"/>
  <c r="J22" i="20"/>
  <c r="D22" i="20"/>
  <c r="J21" i="20"/>
  <c r="D21" i="20"/>
  <c r="J12" i="20" l="1"/>
  <c r="J11" i="20"/>
  <c r="J10" i="20"/>
  <c r="J9" i="20"/>
  <c r="J8" i="20"/>
  <c r="J7" i="20"/>
  <c r="J6" i="20"/>
  <c r="J5" i="20"/>
  <c r="J4" i="20"/>
  <c r="J3" i="20"/>
  <c r="D12" i="20"/>
  <c r="D11" i="20"/>
  <c r="D10" i="20"/>
  <c r="D9" i="20"/>
  <c r="D8" i="20"/>
  <c r="D7" i="20"/>
  <c r="D6" i="20"/>
  <c r="D5" i="20"/>
  <c r="D4" i="20"/>
  <c r="D3" i="20"/>
  <c r="J29" i="2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<sst xmlns="http://schemas.openxmlformats.org/spreadsheetml/2006/main" count="864" uniqueCount="147">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</sst>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95" t="s">
        <v>115</v>
      </c>
      <c r="C2" s="95"/>
      <c r="D2" s="95"/>
      <c r="E2" s="95"/>
      <c r="F2" s="95"/>
      <c r="G2" s="95"/>
      <c r="H2" s="95"/>
      <c r="I2" s="96"/>
      <c r="J2" s="95" t="s">
        <v>90</v>
      </c>
      <c r="K2" s="95"/>
      <c r="L2" s="95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97" t="s">
        <v>121</v>
      </c>
      <c r="K15" s="98"/>
      <c r="L15" s="99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95" t="s">
        <v>115</v>
      </c>
      <c r="C23" s="95"/>
      <c r="D23" s="95" t="s">
        <v>90</v>
      </c>
      <c r="E23" s="95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95" t="s">
        <v>115</v>
      </c>
      <c r="C29" s="95"/>
      <c r="D29" s="95"/>
      <c r="E29" s="95"/>
      <c r="F29" s="95"/>
      <c r="G29" s="95"/>
      <c r="H29" s="95"/>
      <c r="I29" s="96"/>
      <c r="J29" s="95" t="s">
        <v>128</v>
      </c>
      <c r="K29" s="95"/>
      <c r="L29" s="95"/>
      <c r="M29" s="95" t="s">
        <v>90</v>
      </c>
      <c r="N29" s="95"/>
      <c r="O29" s="95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7" t="s">
        <v>121</v>
      </c>
      <c r="K42" s="98"/>
      <c r="L42" s="99"/>
      <c r="M42" s="97" t="s">
        <v>121</v>
      </c>
      <c r="N42" s="98"/>
      <c r="O42" s="99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00" t="s">
        <v>129</v>
      </c>
      <c r="B49" s="100"/>
      <c r="C49" s="100"/>
      <c r="D49" s="100"/>
      <c r="E49" s="100"/>
      <c r="F49" s="100"/>
      <c r="G49" s="100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95" t="s">
        <v>115</v>
      </c>
      <c r="C50" s="95"/>
      <c r="D50" s="95" t="s">
        <v>128</v>
      </c>
      <c r="E50" s="95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95" t="s">
        <v>115</v>
      </c>
      <c r="C55" s="95"/>
      <c r="D55" s="95" t="s">
        <v>128</v>
      </c>
      <c r="E55" s="95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95" t="s">
        <v>115</v>
      </c>
      <c r="C59" s="95"/>
      <c r="D59" s="95" t="s">
        <v>128</v>
      </c>
      <c r="E59" s="95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  <mergeCell ref="B2:I2"/>
    <mergeCell ref="J2:L2"/>
    <mergeCell ref="J15:L15"/>
    <mergeCell ref="B23:C23"/>
    <mergeCell ref="D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01" t="s">
        <v>115</v>
      </c>
      <c r="C3" s="102"/>
      <c r="D3" s="101" t="s">
        <v>128</v>
      </c>
      <c r="E3" s="102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03" t="s">
        <v>75</v>
      </c>
      <c r="C5" s="104"/>
      <c r="D5" s="104"/>
      <c r="E5" s="104"/>
      <c r="F5" s="104"/>
      <c r="G5" s="103" t="s">
        <v>76</v>
      </c>
      <c r="H5" s="104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03" t="s">
        <v>75</v>
      </c>
      <c r="C9" s="104"/>
      <c r="D9" s="104"/>
      <c r="E9" s="104"/>
      <c r="F9" s="104"/>
      <c r="G9" s="103" t="s">
        <v>76</v>
      </c>
      <c r="H9" s="104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03" t="s">
        <v>75</v>
      </c>
      <c r="C20" s="104"/>
      <c r="D20" s="104"/>
      <c r="E20" s="104"/>
      <c r="F20" s="104"/>
      <c r="G20" s="103" t="s">
        <v>76</v>
      </c>
      <c r="H20" s="104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03" t="s">
        <v>75</v>
      </c>
      <c r="C24" s="104"/>
      <c r="D24" s="104"/>
      <c r="E24" s="104"/>
      <c r="F24" s="104"/>
      <c r="G24" s="103" t="s">
        <v>76</v>
      </c>
      <c r="H24" s="104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abSelected="1" topLeftCell="A68" workbookViewId="0">
      <selection activeCell="D88" sqref="D88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95" t="s">
        <v>115</v>
      </c>
      <c r="C2" s="95"/>
      <c r="D2" s="95"/>
      <c r="E2" s="95"/>
      <c r="F2" s="95"/>
      <c r="G2" s="95"/>
      <c r="H2" s="95"/>
      <c r="I2" s="96"/>
      <c r="J2" s="95" t="s">
        <v>90</v>
      </c>
      <c r="K2" s="95"/>
      <c r="L2" s="95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3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2">
        <v>0</v>
      </c>
      <c r="B4" s="105">
        <v>99.915499999999994</v>
      </c>
      <c r="C4" s="105">
        <v>99.949299999999994</v>
      </c>
      <c r="D4" s="105">
        <v>99.707999999999998</v>
      </c>
      <c r="E4" s="105">
        <v>6</v>
      </c>
      <c r="F4" s="105">
        <v>5920</v>
      </c>
      <c r="G4" s="105">
        <v>3</v>
      </c>
      <c r="H4" s="105">
        <v>53905</v>
      </c>
      <c r="I4" s="106">
        <f t="shared" ref="I4:I9" si="0">(F4/(F4+E4))*100</f>
        <v>99.898751265609178</v>
      </c>
      <c r="J4" s="92">
        <v>0</v>
      </c>
      <c r="K4" s="77">
        <v>99.591800000000006</v>
      </c>
      <c r="L4" s="92">
        <v>99.591800000000006</v>
      </c>
    </row>
    <row r="5" spans="1:12" x14ac:dyDescent="0.3">
      <c r="A5" s="92">
        <f>A4+1</f>
        <v>1</v>
      </c>
      <c r="B5" s="105">
        <v>99.954999999999998</v>
      </c>
      <c r="C5" s="105">
        <v>100</v>
      </c>
      <c r="D5" s="105">
        <v>99.802999999999997</v>
      </c>
      <c r="E5" s="105">
        <v>12</v>
      </c>
      <c r="F5" s="105">
        <v>6742</v>
      </c>
      <c r="G5" s="105">
        <v>0</v>
      </c>
      <c r="H5" s="107">
        <v>53140</v>
      </c>
      <c r="I5" s="106">
        <f t="shared" si="0"/>
        <v>99.822327509623932</v>
      </c>
      <c r="J5" s="92">
        <f>J4+1</f>
        <v>1</v>
      </c>
      <c r="K5" s="77">
        <v>99.558999999999997</v>
      </c>
      <c r="L5" s="92">
        <v>99.558999999999997</v>
      </c>
    </row>
    <row r="6" spans="1:12" x14ac:dyDescent="0.3">
      <c r="A6" s="42">
        <f t="shared" ref="A6:A13" si="1">A5+1</f>
        <v>2</v>
      </c>
      <c r="B6" s="105">
        <v>99.798500000000004</v>
      </c>
      <c r="C6" s="105">
        <v>99.9328</v>
      </c>
      <c r="D6" s="105">
        <v>99.643000000000001</v>
      </c>
      <c r="E6" s="105">
        <v>72</v>
      </c>
      <c r="F6" s="105">
        <v>5954</v>
      </c>
      <c r="G6" s="105">
        <v>4</v>
      </c>
      <c r="H6" s="105">
        <v>53832</v>
      </c>
      <c r="I6" s="106">
        <f t="shared" si="0"/>
        <v>98.805177563889814</v>
      </c>
      <c r="J6" s="92">
        <f t="shared" ref="J6:J13" si="2">J5+1</f>
        <v>2</v>
      </c>
      <c r="K6" s="77">
        <v>99.321700000000007</v>
      </c>
      <c r="L6" s="92">
        <v>99.612399999999994</v>
      </c>
    </row>
    <row r="7" spans="1:12" x14ac:dyDescent="0.3">
      <c r="A7" s="42">
        <f t="shared" si="1"/>
        <v>3</v>
      </c>
      <c r="B7" s="105">
        <v>99.951059999999998</v>
      </c>
      <c r="C7" s="105">
        <v>99.983999999999995</v>
      </c>
      <c r="D7" s="105">
        <v>99.78</v>
      </c>
      <c r="E7" s="105">
        <v>19</v>
      </c>
      <c r="F7" s="105">
        <v>6130</v>
      </c>
      <c r="G7" s="105">
        <v>1</v>
      </c>
      <c r="H7" s="107">
        <v>53738</v>
      </c>
      <c r="I7" s="106">
        <f t="shared" si="0"/>
        <v>99.691006667750855</v>
      </c>
      <c r="J7" s="92">
        <v>3</v>
      </c>
      <c r="K7" s="77">
        <v>98.910799999999995</v>
      </c>
      <c r="L7" s="92">
        <v>99.009900000000002</v>
      </c>
    </row>
    <row r="8" spans="1:12" x14ac:dyDescent="0.3">
      <c r="A8" s="42">
        <f t="shared" si="1"/>
        <v>4</v>
      </c>
      <c r="B8" s="105">
        <v>99.897199999999998</v>
      </c>
      <c r="C8" s="105">
        <v>99.982879999999994</v>
      </c>
      <c r="D8" s="105">
        <v>99.156000000000006</v>
      </c>
      <c r="E8" s="105">
        <v>325</v>
      </c>
      <c r="F8" s="105">
        <v>5841</v>
      </c>
      <c r="G8" s="105">
        <v>1</v>
      </c>
      <c r="H8" s="105">
        <v>53653</v>
      </c>
      <c r="I8" s="106">
        <f t="shared" si="0"/>
        <v>94.729159909179373</v>
      </c>
      <c r="J8" s="92">
        <f t="shared" si="2"/>
        <v>4</v>
      </c>
      <c r="K8" s="77">
        <v>99.083500000000001</v>
      </c>
      <c r="L8" s="92">
        <v>99.388999999999996</v>
      </c>
    </row>
    <row r="9" spans="1:12" x14ac:dyDescent="0.3">
      <c r="A9" s="42">
        <f t="shared" si="1"/>
        <v>5</v>
      </c>
      <c r="B9" s="105">
        <v>99.870800000000003</v>
      </c>
      <c r="C9" s="105">
        <v>100</v>
      </c>
      <c r="D9" s="105">
        <v>99.553299999999993</v>
      </c>
      <c r="E9" s="105">
        <v>74</v>
      </c>
      <c r="F9" s="105">
        <v>5421</v>
      </c>
      <c r="G9" s="105">
        <v>0</v>
      </c>
      <c r="H9" s="105">
        <v>54311</v>
      </c>
      <c r="I9" s="106">
        <f t="shared" si="0"/>
        <v>98.653321201091899</v>
      </c>
      <c r="J9" s="92">
        <f t="shared" si="2"/>
        <v>5</v>
      </c>
      <c r="K9" s="77">
        <v>98.206000000000003</v>
      </c>
      <c r="L9" s="92">
        <v>99.215199999999996</v>
      </c>
    </row>
    <row r="10" spans="1:12" x14ac:dyDescent="0.3">
      <c r="A10" s="92">
        <f t="shared" si="1"/>
        <v>6</v>
      </c>
      <c r="B10" s="105">
        <v>99.797200000000004</v>
      </c>
      <c r="C10" s="105">
        <v>99.932400000000001</v>
      </c>
      <c r="D10" s="105">
        <v>99.734999999999999</v>
      </c>
      <c r="E10" s="105">
        <v>3</v>
      </c>
      <c r="F10" s="105">
        <v>5914</v>
      </c>
      <c r="G10" s="105">
        <v>4</v>
      </c>
      <c r="H10" s="105">
        <v>53927</v>
      </c>
      <c r="I10" s="106">
        <f>(F10/(E10+F10))*100</f>
        <v>99.949298631063044</v>
      </c>
      <c r="J10" s="92">
        <f t="shared" si="2"/>
        <v>6</v>
      </c>
      <c r="K10" s="77">
        <v>95.720250521920605</v>
      </c>
      <c r="L10" s="92">
        <v>98.747</v>
      </c>
    </row>
    <row r="11" spans="1:12" x14ac:dyDescent="0.3">
      <c r="A11" s="42">
        <f t="shared" si="1"/>
        <v>7</v>
      </c>
      <c r="B11" s="105">
        <v>100</v>
      </c>
      <c r="C11" s="70"/>
      <c r="D11" s="70"/>
      <c r="E11" s="70"/>
      <c r="F11" s="70"/>
      <c r="G11" s="70"/>
      <c r="H11" s="70"/>
      <c r="I11" s="106"/>
      <c r="J11" s="92">
        <v>7</v>
      </c>
      <c r="K11" s="77">
        <v>99.415999999999997</v>
      </c>
      <c r="L11" s="92">
        <v>99.415999999999997</v>
      </c>
    </row>
    <row r="12" spans="1:12" x14ac:dyDescent="0.3">
      <c r="A12" s="92">
        <f t="shared" si="1"/>
        <v>8</v>
      </c>
      <c r="B12" s="105">
        <v>99.45308</v>
      </c>
      <c r="C12" s="105">
        <v>99.811899999999994</v>
      </c>
      <c r="D12" s="105">
        <v>99.814999999999998</v>
      </c>
      <c r="E12" s="105">
        <v>25</v>
      </c>
      <c r="F12" s="105">
        <v>5840</v>
      </c>
      <c r="G12" s="105">
        <v>11</v>
      </c>
      <c r="H12" s="105">
        <v>54049</v>
      </c>
      <c r="I12" s="106">
        <f t="shared" ref="I12:I13" si="3">(F12/(E12+F12))*100</f>
        <v>99.573742540494464</v>
      </c>
      <c r="J12" s="92">
        <v>8</v>
      </c>
      <c r="K12" s="77">
        <v>98.15</v>
      </c>
      <c r="L12" s="92">
        <v>98.972999999999999</v>
      </c>
    </row>
    <row r="13" spans="1:12" x14ac:dyDescent="0.3">
      <c r="A13" s="42">
        <f t="shared" si="1"/>
        <v>9</v>
      </c>
      <c r="B13" s="105">
        <v>99.445279999999997</v>
      </c>
      <c r="C13" s="105">
        <v>99.847999999999999</v>
      </c>
      <c r="D13" s="105">
        <v>99.650999999999996</v>
      </c>
      <c r="E13" s="105">
        <v>83</v>
      </c>
      <c r="F13" s="105">
        <v>5940</v>
      </c>
      <c r="G13" s="105">
        <v>9</v>
      </c>
      <c r="H13" s="105">
        <v>53851</v>
      </c>
      <c r="I13" s="106">
        <f t="shared" si="3"/>
        <v>98.621949194753441</v>
      </c>
      <c r="J13" s="92">
        <f t="shared" si="2"/>
        <v>9</v>
      </c>
      <c r="K13" s="77">
        <v>98.017799999999994</v>
      </c>
      <c r="L13" s="92">
        <v>98.314999999999998</v>
      </c>
    </row>
    <row r="14" spans="1:12" x14ac:dyDescent="0.3">
      <c r="A14" s="92" t="s">
        <v>118</v>
      </c>
      <c r="B14" s="92">
        <v>99.811599999999999</v>
      </c>
      <c r="C14" s="42"/>
      <c r="D14" s="42"/>
      <c r="E14" s="42"/>
      <c r="F14" s="42"/>
      <c r="G14" s="42"/>
      <c r="H14" s="42"/>
      <c r="I14" s="74"/>
      <c r="J14" s="92" t="s">
        <v>118</v>
      </c>
      <c r="K14" s="92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97" t="s">
        <v>121</v>
      </c>
      <c r="K15" s="98"/>
      <c r="L15" s="99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2" t="s">
        <v>112</v>
      </c>
      <c r="K16" s="42">
        <v>98.79</v>
      </c>
      <c r="L16" s="92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2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2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2" t="s">
        <v>111</v>
      </c>
      <c r="K19" s="92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2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2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95" t="s">
        <v>115</v>
      </c>
      <c r="C23" s="95"/>
      <c r="D23" s="95"/>
      <c r="E23" s="95"/>
      <c r="F23" s="95"/>
      <c r="G23" s="95"/>
      <c r="H23" s="95"/>
      <c r="I23" s="96"/>
      <c r="J23" s="95" t="s">
        <v>90</v>
      </c>
      <c r="K23" s="95"/>
      <c r="L23" s="95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3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2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2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2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2" t="s">
        <v>118</v>
      </c>
      <c r="B35" s="92">
        <v>96.578000000000003</v>
      </c>
      <c r="C35" s="42"/>
      <c r="D35" s="42"/>
      <c r="E35" s="42"/>
      <c r="F35" s="42"/>
      <c r="G35" s="42"/>
      <c r="H35" s="42"/>
      <c r="I35" s="74"/>
      <c r="J35" s="92" t="s">
        <v>118</v>
      </c>
      <c r="K35" s="92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97" t="s">
        <v>121</v>
      </c>
      <c r="K36" s="98"/>
      <c r="L36" s="99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2" t="s">
        <v>112</v>
      </c>
      <c r="K37" s="92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2" t="s">
        <v>109</v>
      </c>
      <c r="K38" s="42">
        <v>96.21</v>
      </c>
      <c r="L38" s="92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2" t="s">
        <v>110</v>
      </c>
      <c r="K39" s="42">
        <v>95.92</v>
      </c>
      <c r="L39" s="92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2" t="s">
        <v>111</v>
      </c>
      <c r="K40" s="42">
        <v>96.21</v>
      </c>
      <c r="L40" s="92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2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2" t="s">
        <v>123</v>
      </c>
      <c r="K42" s="42">
        <v>95.95</v>
      </c>
      <c r="L42" s="92">
        <v>96.54</v>
      </c>
    </row>
    <row r="44" spans="1:32" ht="15.6" x14ac:dyDescent="0.3">
      <c r="A44" s="65" t="s">
        <v>124</v>
      </c>
      <c r="B44" s="95" t="s">
        <v>115</v>
      </c>
      <c r="C44" s="95"/>
      <c r="D44" s="95" t="s">
        <v>90</v>
      </c>
      <c r="E44" s="95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2" t="s">
        <v>5</v>
      </c>
      <c r="C45" s="92" t="s">
        <v>125</v>
      </c>
      <c r="D45" s="92" t="s">
        <v>5</v>
      </c>
      <c r="E45" s="92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2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95" t="s">
        <v>115</v>
      </c>
      <c r="C50" s="95"/>
      <c r="D50" s="95"/>
      <c r="E50" s="95"/>
      <c r="F50" s="95"/>
      <c r="G50" s="95"/>
      <c r="H50" s="95"/>
      <c r="I50" s="96"/>
      <c r="J50" s="95" t="s">
        <v>128</v>
      </c>
      <c r="K50" s="95"/>
      <c r="L50" s="95"/>
      <c r="M50" s="95" t="s">
        <v>90</v>
      </c>
      <c r="N50" s="95"/>
      <c r="O50" s="95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3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6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7">J53+1</f>
        <v>2</v>
      </c>
      <c r="K54" s="75">
        <v>0</v>
      </c>
      <c r="L54" s="42">
        <v>9.6890000000000004E-2</v>
      </c>
      <c r="M54" s="42">
        <f>M53+1</f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6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7"/>
        <v>3</v>
      </c>
      <c r="K55" s="75">
        <v>0</v>
      </c>
      <c r="L55" s="42">
        <v>3.8614000000000002</v>
      </c>
      <c r="M55" s="42">
        <f>M54+1</f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6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7"/>
        <v>4</v>
      </c>
      <c r="K56" s="75">
        <v>0.10183299389002</v>
      </c>
      <c r="L56" s="42">
        <v>0.20366000000000001</v>
      </c>
      <c r="M56" s="42">
        <f>M55+1</f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6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8">(F57/(F57+E57))*100</f>
        <v>99.776785714285708</v>
      </c>
      <c r="J57" s="42">
        <f t="shared" si="7"/>
        <v>5</v>
      </c>
      <c r="K57" s="75">
        <v>0.112107623318385</v>
      </c>
      <c r="L57" s="42">
        <v>6.2780199999999997</v>
      </c>
      <c r="M57" s="42">
        <f>M56+1</f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6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8"/>
        <v>99.829671265542501</v>
      </c>
      <c r="J58" s="42">
        <f t="shared" si="7"/>
        <v>6</v>
      </c>
      <c r="K58" s="75">
        <v>0.73068893528183698</v>
      </c>
      <c r="L58" s="42">
        <v>3.8622100000000001</v>
      </c>
      <c r="M58" s="42">
        <f>M57+1</f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6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8"/>
        <v>91.821779275978315</v>
      </c>
      <c r="J59" s="42">
        <f t="shared" si="7"/>
        <v>7</v>
      </c>
      <c r="K59" s="75">
        <v>100</v>
      </c>
      <c r="L59" s="42">
        <v>100</v>
      </c>
      <c r="M59" s="42">
        <f>M58+1</f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6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8"/>
        <v>99.759077611426605</v>
      </c>
      <c r="J60" s="42">
        <f t="shared" si="7"/>
        <v>8</v>
      </c>
      <c r="K60" s="75">
        <v>0</v>
      </c>
      <c r="L60" s="42">
        <v>0.41066999999999998</v>
      </c>
      <c r="M60" s="42">
        <f>M59+1</f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6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8"/>
        <v>99.576055621502462</v>
      </c>
      <c r="J61" s="42">
        <f t="shared" si="7"/>
        <v>9</v>
      </c>
      <c r="K61" s="75">
        <v>0</v>
      </c>
      <c r="L61" s="42">
        <v>0</v>
      </c>
      <c r="M61" s="42">
        <f>M60+1</f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2" t="s">
        <v>118</v>
      </c>
      <c r="B62" s="92">
        <v>98.988299999999995</v>
      </c>
      <c r="C62" s="42"/>
      <c r="D62" s="42"/>
      <c r="E62" s="42"/>
      <c r="F62" s="42"/>
      <c r="G62" s="42"/>
      <c r="H62" s="42"/>
      <c r="I62" s="74"/>
      <c r="J62" s="92" t="s">
        <v>118</v>
      </c>
      <c r="K62" s="92">
        <v>10.38</v>
      </c>
      <c r="L62" s="42"/>
      <c r="M62" s="92" t="s">
        <v>118</v>
      </c>
      <c r="N62" s="92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97" t="s">
        <v>121</v>
      </c>
      <c r="K63" s="98"/>
      <c r="L63" s="99"/>
      <c r="M63" s="97" t="s">
        <v>121</v>
      </c>
      <c r="N63" s="98"/>
      <c r="O63" s="99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2" t="s">
        <v>112</v>
      </c>
      <c r="K64" s="92">
        <v>11.73</v>
      </c>
      <c r="L64" s="92">
        <f>((K64-K62)/K62)*100</f>
        <v>13.005780346820806</v>
      </c>
      <c r="M64" s="92" t="s">
        <v>112</v>
      </c>
      <c r="N64" s="92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2" t="s">
        <v>109</v>
      </c>
      <c r="K65" s="42">
        <v>10.38</v>
      </c>
      <c r="L65" s="42">
        <f>((K65-K62)/K62)*100</f>
        <v>0</v>
      </c>
      <c r="M65" s="92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2" t="s">
        <v>110</v>
      </c>
      <c r="K66" s="42">
        <v>10.73</v>
      </c>
      <c r="L66" s="42">
        <f>((K66-K62)/K62)*100</f>
        <v>3.371868978805391</v>
      </c>
      <c r="M66" s="92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2" t="s">
        <v>111</v>
      </c>
      <c r="K67" s="42">
        <v>10.51</v>
      </c>
      <c r="L67" s="42">
        <f>((K67-K62)/K62)*100</f>
        <v>1.2524084778419942</v>
      </c>
      <c r="M67" s="92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2" t="s">
        <v>122</v>
      </c>
      <c r="K68" s="42">
        <v>10.68</v>
      </c>
      <c r="L68" s="42">
        <f>((K68-K62)/K62)*100</f>
        <v>2.8901734104046137</v>
      </c>
      <c r="M68" s="92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2" t="s">
        <v>123</v>
      </c>
      <c r="K69" s="42">
        <v>10.74</v>
      </c>
      <c r="L69" s="42">
        <f>((K69-K62)/K62)*100</f>
        <v>3.4682080924855434</v>
      </c>
      <c r="M69" s="92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00" t="s">
        <v>129</v>
      </c>
      <c r="B70" s="100"/>
      <c r="C70" s="100"/>
      <c r="D70" s="100"/>
      <c r="E70" s="100"/>
      <c r="F70" s="100"/>
      <c r="G70" s="100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95" t="s">
        <v>115</v>
      </c>
      <c r="C71" s="95"/>
      <c r="D71" s="95" t="s">
        <v>128</v>
      </c>
      <c r="E71" s="95"/>
      <c r="F71" s="92" t="s">
        <v>131</v>
      </c>
      <c r="G71" s="92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2" t="s">
        <v>5</v>
      </c>
      <c r="C72" s="92" t="s">
        <v>125</v>
      </c>
      <c r="D72" s="92" t="s">
        <v>5</v>
      </c>
      <c r="E72" s="92" t="s">
        <v>125</v>
      </c>
      <c r="F72" s="92" t="s">
        <v>5</v>
      </c>
      <c r="G72" s="92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2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2"/>
      <c r="G73" s="92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95" t="s">
        <v>115</v>
      </c>
      <c r="C76" s="95"/>
      <c r="D76" s="95" t="s">
        <v>128</v>
      </c>
      <c r="E76" s="95"/>
      <c r="F76" s="92" t="s">
        <v>131</v>
      </c>
      <c r="G76" s="92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2" t="s">
        <v>5</v>
      </c>
      <c r="C77" s="92" t="s">
        <v>125</v>
      </c>
      <c r="D77" s="92" t="s">
        <v>5</v>
      </c>
      <c r="E77" s="92" t="s">
        <v>125</v>
      </c>
      <c r="F77" s="92" t="s">
        <v>5</v>
      </c>
      <c r="G77" s="92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2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95" t="s">
        <v>115</v>
      </c>
      <c r="C80" s="95"/>
      <c r="D80" s="95" t="s">
        <v>128</v>
      </c>
      <c r="E80" s="95"/>
      <c r="F80" s="92" t="s">
        <v>131</v>
      </c>
      <c r="G80" s="92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2" t="s">
        <v>5</v>
      </c>
      <c r="C81" s="92" t="s">
        <v>125</v>
      </c>
      <c r="D81" s="92" t="s">
        <v>5</v>
      </c>
      <c r="E81" s="92" t="s">
        <v>125</v>
      </c>
      <c r="F81" s="92" t="s">
        <v>5</v>
      </c>
      <c r="G81" s="92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9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9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9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9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9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9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9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9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0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0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0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0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0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0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0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0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1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1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1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1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1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1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1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1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2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2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2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2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2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2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2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2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3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3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3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3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3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3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3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3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A70:G70"/>
    <mergeCell ref="B71:C71"/>
    <mergeCell ref="D71:E71"/>
    <mergeCell ref="B76:C76"/>
    <mergeCell ref="D76:E76"/>
    <mergeCell ref="B80:C80"/>
    <mergeCell ref="D80:E80"/>
    <mergeCell ref="B44:C44"/>
    <mergeCell ref="D44:E44"/>
    <mergeCell ref="B50:I50"/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1">
        <v>93.74</v>
      </c>
      <c r="D16" s="57"/>
      <c r="E16" s="57"/>
      <c r="G16" s="62" t="s">
        <v>111</v>
      </c>
      <c r="H16" s="62"/>
      <c r="I16" s="91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1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35"/>
  <sheetViews>
    <sheetView topLeftCell="A5" workbookViewId="0">
      <selection activeCell="G37" sqref="G37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3" width="10.6640625" bestFit="1" customWidth="1"/>
    <col min="4" max="4" width="8.88671875" style="53"/>
    <col min="7" max="7" width="14.6640625" bestFit="1" customWidth="1"/>
    <col min="8" max="8" width="9.77734375" bestFit="1" customWidth="1"/>
    <col min="9" max="9" width="10.6640625" bestFit="1" customWidth="1"/>
    <col min="10" max="10" width="8.88671875" style="53"/>
  </cols>
  <sheetData>
    <row r="1" spans="1:11" x14ac:dyDescent="0.3">
      <c r="A1" s="55" t="s">
        <v>142</v>
      </c>
      <c r="B1" s="55" t="s">
        <v>143</v>
      </c>
      <c r="C1" s="55">
        <v>0.05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47.14</v>
      </c>
      <c r="C3" s="57">
        <v>76.73</v>
      </c>
      <c r="D3" s="56">
        <f>C3-B3</f>
        <v>29.590000000000003</v>
      </c>
      <c r="E3" s="57">
        <v>32.340000000000003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36">
        <v>30.93</v>
      </c>
    </row>
    <row r="4" spans="1:11" x14ac:dyDescent="0.3">
      <c r="A4" s="57">
        <v>1</v>
      </c>
      <c r="B4" s="57">
        <v>4.32</v>
      </c>
      <c r="C4" s="57">
        <v>82.56</v>
      </c>
      <c r="D4" s="56">
        <f t="shared" ref="D4:D12" si="0">C4-B4</f>
        <v>78.240000000000009</v>
      </c>
      <c r="E4" s="57">
        <v>36.51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54.65</v>
      </c>
      <c r="C5" s="57">
        <v>70.739999999999995</v>
      </c>
      <c r="D5" s="56">
        <f t="shared" si="0"/>
        <v>16.089999999999996</v>
      </c>
      <c r="E5" s="57">
        <v>30.36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32.869999999999997</v>
      </c>
      <c r="C6" s="57">
        <v>74.849999999999994</v>
      </c>
      <c r="D6" s="56">
        <f t="shared" si="0"/>
        <v>41.98</v>
      </c>
      <c r="E6" s="90">
        <v>28.52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21.89</v>
      </c>
      <c r="C7" s="57">
        <v>73.72</v>
      </c>
      <c r="D7" s="56">
        <f t="shared" si="0"/>
        <v>51.83</v>
      </c>
      <c r="E7" s="57">
        <v>32.99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37.89</v>
      </c>
      <c r="C8" s="57">
        <v>59.42</v>
      </c>
      <c r="D8" s="56">
        <f t="shared" si="0"/>
        <v>21.53</v>
      </c>
      <c r="E8" s="57">
        <v>30.86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44.47</v>
      </c>
      <c r="C9" s="57">
        <v>74.010000000000005</v>
      </c>
      <c r="D9" s="56">
        <f t="shared" si="0"/>
        <v>29.540000000000006</v>
      </c>
      <c r="E9" s="57">
        <v>30.33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8.9499999999999993</v>
      </c>
      <c r="C10" s="57">
        <v>34.630000000000003</v>
      </c>
      <c r="D10" s="56">
        <f t="shared" si="0"/>
        <v>25.680000000000003</v>
      </c>
      <c r="E10" s="57">
        <v>30.29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29.06</v>
      </c>
      <c r="C11" s="57">
        <v>38.81</v>
      </c>
      <c r="D11" s="56">
        <f t="shared" si="0"/>
        <v>9.7500000000000036</v>
      </c>
      <c r="E11" s="57">
        <v>29.39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36">
        <v>27.63</v>
      </c>
    </row>
    <row r="12" spans="1:11" x14ac:dyDescent="0.3">
      <c r="A12" s="57">
        <v>9</v>
      </c>
      <c r="B12" s="57">
        <v>22.89</v>
      </c>
      <c r="C12" s="57">
        <v>46.48</v>
      </c>
      <c r="D12" s="56">
        <f t="shared" si="0"/>
        <v>23.589999999999996</v>
      </c>
      <c r="E12" s="57">
        <v>29.67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29.92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30.31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41.2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62">
        <v>33.630000000000003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91">
        <v>48.59</v>
      </c>
      <c r="D17" s="62"/>
      <c r="E17" s="62"/>
      <c r="G17" s="57" t="s">
        <v>112</v>
      </c>
      <c r="H17" s="57"/>
      <c r="I17" s="56">
        <v>46.39</v>
      </c>
      <c r="J17" s="57"/>
      <c r="K17" s="57"/>
    </row>
    <row r="19" spans="1:11" x14ac:dyDescent="0.3">
      <c r="A19" s="55" t="s">
        <v>142</v>
      </c>
      <c r="B19" s="55" t="s">
        <v>143</v>
      </c>
      <c r="C19" s="55">
        <v>0.1</v>
      </c>
      <c r="D19" s="55"/>
      <c r="E19" s="55"/>
      <c r="F19" s="53"/>
      <c r="G19" s="55" t="s">
        <v>142</v>
      </c>
      <c r="H19" s="55" t="s">
        <v>143</v>
      </c>
      <c r="I19" s="55">
        <v>0.2</v>
      </c>
      <c r="J19" s="55"/>
      <c r="K19" s="54"/>
    </row>
    <row r="20" spans="1:11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3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</row>
    <row r="21" spans="1:11" x14ac:dyDescent="0.3">
      <c r="A21" s="57">
        <v>0</v>
      </c>
      <c r="B21" s="57">
        <v>1.22</v>
      </c>
      <c r="C21" s="58">
        <v>99.8</v>
      </c>
      <c r="D21" s="59">
        <f>C21-B21</f>
        <v>98.58</v>
      </c>
      <c r="E21" s="57">
        <v>9.81</v>
      </c>
      <c r="F21" s="53"/>
      <c r="G21" s="57">
        <v>0</v>
      </c>
      <c r="H21" s="57">
        <v>0.2</v>
      </c>
      <c r="I21" s="57">
        <v>64.900000000000006</v>
      </c>
      <c r="J21" s="56">
        <f>I21-H21</f>
        <v>64.7</v>
      </c>
      <c r="K21" s="36">
        <v>6.9</v>
      </c>
    </row>
    <row r="22" spans="1:11" x14ac:dyDescent="0.3">
      <c r="A22" s="57">
        <v>1</v>
      </c>
      <c r="B22" s="57">
        <v>1.1499999999999999</v>
      </c>
      <c r="C22" s="58">
        <v>100</v>
      </c>
      <c r="D22" s="59">
        <f t="shared" ref="D22:D30" si="2">C22-B22</f>
        <v>98.85</v>
      </c>
      <c r="E22" s="57">
        <v>11.37</v>
      </c>
      <c r="F22" s="53"/>
      <c r="G22" s="57">
        <v>1</v>
      </c>
      <c r="H22" s="57">
        <v>1.1499999999999999</v>
      </c>
      <c r="I22" s="57">
        <v>100</v>
      </c>
      <c r="J22" s="56">
        <f t="shared" ref="J22:J30" si="3">I22-H22</f>
        <v>98.85</v>
      </c>
      <c r="K22" s="58">
        <v>11.38</v>
      </c>
    </row>
    <row r="23" spans="1:11" x14ac:dyDescent="0.3">
      <c r="A23" s="57">
        <v>2</v>
      </c>
      <c r="B23" s="57">
        <v>9.69</v>
      </c>
      <c r="C23" s="58">
        <v>99.71</v>
      </c>
      <c r="D23" s="59">
        <f t="shared" si="2"/>
        <v>90.02</v>
      </c>
      <c r="E23" s="57">
        <v>10.3</v>
      </c>
      <c r="F23" s="53"/>
      <c r="G23" s="57">
        <v>2</v>
      </c>
      <c r="H23" s="57">
        <v>3.88</v>
      </c>
      <c r="I23" s="57">
        <v>98.35</v>
      </c>
      <c r="J23" s="56">
        <f t="shared" si="3"/>
        <v>94.47</v>
      </c>
      <c r="K23" s="58">
        <v>10.15</v>
      </c>
    </row>
    <row r="24" spans="1:11" x14ac:dyDescent="0.3">
      <c r="A24" s="57">
        <v>3</v>
      </c>
      <c r="B24" s="57">
        <v>2.38</v>
      </c>
      <c r="C24" s="58">
        <v>98.61</v>
      </c>
      <c r="D24" s="59">
        <f t="shared" si="2"/>
        <v>96.23</v>
      </c>
      <c r="E24" s="90">
        <v>10.19</v>
      </c>
      <c r="F24" s="53"/>
      <c r="G24" s="57">
        <v>3</v>
      </c>
      <c r="H24" s="57">
        <v>1.49</v>
      </c>
      <c r="I24" s="57">
        <v>99.9</v>
      </c>
      <c r="J24" s="56">
        <f t="shared" si="3"/>
        <v>98.410000000000011</v>
      </c>
      <c r="K24" s="58">
        <v>10.119999999999999</v>
      </c>
    </row>
    <row r="25" spans="1:11" x14ac:dyDescent="0.3">
      <c r="A25" s="57">
        <v>4</v>
      </c>
      <c r="B25" s="57">
        <v>2.75</v>
      </c>
      <c r="C25" s="58">
        <v>93.686000000000007</v>
      </c>
      <c r="D25" s="59">
        <f t="shared" si="2"/>
        <v>90.936000000000007</v>
      </c>
      <c r="E25" s="57">
        <v>9.9</v>
      </c>
      <c r="F25" s="53"/>
      <c r="G25" s="57">
        <v>4</v>
      </c>
      <c r="H25" s="57">
        <v>1.73</v>
      </c>
      <c r="I25" s="57">
        <v>13.44</v>
      </c>
      <c r="J25" s="56">
        <f t="shared" si="3"/>
        <v>11.709999999999999</v>
      </c>
      <c r="K25" s="58">
        <v>2</v>
      </c>
    </row>
    <row r="26" spans="1:11" x14ac:dyDescent="0.3">
      <c r="A26" s="57">
        <v>5</v>
      </c>
      <c r="B26" s="57">
        <v>4.26</v>
      </c>
      <c r="C26" s="58">
        <v>99.55</v>
      </c>
      <c r="D26" s="59">
        <f t="shared" si="2"/>
        <v>95.289999999999992</v>
      </c>
      <c r="E26" s="57">
        <v>8.92</v>
      </c>
      <c r="F26" s="53"/>
      <c r="G26" s="57">
        <v>5</v>
      </c>
      <c r="H26" s="57">
        <v>1.91</v>
      </c>
      <c r="I26" s="57">
        <v>98.43</v>
      </c>
      <c r="J26" s="56">
        <f t="shared" si="3"/>
        <v>96.52000000000001</v>
      </c>
      <c r="K26" s="58">
        <v>9</v>
      </c>
    </row>
    <row r="27" spans="1:11" x14ac:dyDescent="0.3">
      <c r="A27" s="57">
        <v>6</v>
      </c>
      <c r="B27" s="57">
        <v>7.93</v>
      </c>
      <c r="C27" s="58">
        <v>99.06</v>
      </c>
      <c r="D27" s="59">
        <f t="shared" si="2"/>
        <v>91.13</v>
      </c>
      <c r="E27" s="57">
        <v>9.5500000000000007</v>
      </c>
      <c r="F27" s="53"/>
      <c r="G27" s="57">
        <v>6</v>
      </c>
      <c r="H27" s="57">
        <v>5.95</v>
      </c>
      <c r="I27" s="57">
        <v>100</v>
      </c>
      <c r="J27" s="56">
        <f t="shared" si="3"/>
        <v>94.05</v>
      </c>
      <c r="K27" s="58">
        <v>9.6</v>
      </c>
    </row>
    <row r="28" spans="1:11" x14ac:dyDescent="0.3">
      <c r="A28" s="57">
        <v>7</v>
      </c>
      <c r="B28" s="57">
        <v>2.52</v>
      </c>
      <c r="C28" s="58">
        <v>75.97</v>
      </c>
      <c r="D28" s="59">
        <f t="shared" si="2"/>
        <v>73.45</v>
      </c>
      <c r="E28" s="57">
        <v>10.27</v>
      </c>
      <c r="F28" s="53"/>
      <c r="G28" s="57">
        <v>7</v>
      </c>
      <c r="H28" s="57">
        <v>2.63</v>
      </c>
      <c r="I28" s="57">
        <v>98.74</v>
      </c>
      <c r="J28" s="56">
        <f t="shared" si="3"/>
        <v>96.11</v>
      </c>
      <c r="K28" s="58">
        <v>10.36</v>
      </c>
    </row>
    <row r="29" spans="1:11" x14ac:dyDescent="0.3">
      <c r="A29" s="57">
        <v>8</v>
      </c>
      <c r="B29" s="57">
        <v>2.0499999999999998</v>
      </c>
      <c r="C29" s="58">
        <v>55.03</v>
      </c>
      <c r="D29" s="59">
        <f t="shared" si="2"/>
        <v>52.980000000000004</v>
      </c>
      <c r="E29" s="57">
        <v>7.6</v>
      </c>
      <c r="F29" s="53"/>
      <c r="G29" s="57">
        <v>8</v>
      </c>
      <c r="H29" s="57">
        <v>1.1299999999999999</v>
      </c>
      <c r="I29" s="57">
        <v>79.16</v>
      </c>
      <c r="J29" s="56">
        <f t="shared" si="3"/>
        <v>78.03</v>
      </c>
      <c r="K29" s="36">
        <v>8.35</v>
      </c>
    </row>
    <row r="30" spans="1:11" x14ac:dyDescent="0.3">
      <c r="A30" s="57">
        <v>9</v>
      </c>
      <c r="B30" s="57">
        <v>1.39</v>
      </c>
      <c r="C30" s="58">
        <v>97.72</v>
      </c>
      <c r="D30" s="59">
        <f t="shared" si="2"/>
        <v>96.33</v>
      </c>
      <c r="E30" s="57">
        <v>10.130000000000001</v>
      </c>
      <c r="F30" s="53"/>
      <c r="G30" s="57">
        <v>9</v>
      </c>
      <c r="H30" s="57">
        <v>1.29</v>
      </c>
      <c r="I30" s="57">
        <v>97.72</v>
      </c>
      <c r="J30" s="56">
        <f t="shared" si="3"/>
        <v>96.429999999999993</v>
      </c>
      <c r="K30" s="58">
        <v>10.01</v>
      </c>
    </row>
    <row r="31" spans="1:11" x14ac:dyDescent="0.3">
      <c r="A31" s="57" t="s">
        <v>97</v>
      </c>
      <c r="B31" s="57">
        <v>3.5</v>
      </c>
      <c r="C31" s="57"/>
      <c r="D31" s="57"/>
      <c r="E31" s="57"/>
      <c r="F31" s="53"/>
      <c r="G31" s="57" t="s">
        <v>97</v>
      </c>
      <c r="H31" s="57">
        <v>2.12</v>
      </c>
      <c r="I31" s="57"/>
      <c r="J31" s="57"/>
      <c r="K31" s="57"/>
    </row>
    <row r="32" spans="1:11" x14ac:dyDescent="0.3">
      <c r="A32" s="62" t="s">
        <v>109</v>
      </c>
      <c r="B32" s="62"/>
      <c r="C32" s="62">
        <v>3.5</v>
      </c>
      <c r="D32" s="62"/>
      <c r="E32" s="62"/>
      <c r="F32" s="53"/>
      <c r="G32" s="62" t="s">
        <v>109</v>
      </c>
      <c r="H32" s="62"/>
      <c r="I32" s="57">
        <v>2.12</v>
      </c>
      <c r="J32" s="62"/>
      <c r="K32" s="57"/>
    </row>
    <row r="33" spans="1:11" x14ac:dyDescent="0.3">
      <c r="A33" s="62" t="s">
        <v>110</v>
      </c>
      <c r="B33" s="62"/>
      <c r="C33" s="62">
        <v>9.49</v>
      </c>
      <c r="D33" s="62"/>
      <c r="E33" s="62"/>
      <c r="F33" s="53"/>
      <c r="G33" s="62" t="s">
        <v>110</v>
      </c>
      <c r="H33" s="62"/>
      <c r="I33" s="56">
        <v>19.95</v>
      </c>
      <c r="J33" s="62"/>
      <c r="K33" s="57"/>
    </row>
    <row r="34" spans="1:11" x14ac:dyDescent="0.3">
      <c r="A34" s="62" t="s">
        <v>111</v>
      </c>
      <c r="B34" s="62"/>
      <c r="C34" s="91">
        <v>9.7899999999999991</v>
      </c>
      <c r="D34" s="62"/>
      <c r="E34" s="62"/>
      <c r="F34" s="53"/>
      <c r="G34" s="62" t="s">
        <v>111</v>
      </c>
      <c r="H34" s="62"/>
      <c r="I34" s="57">
        <v>19.21</v>
      </c>
      <c r="J34" s="62"/>
      <c r="K34" s="57"/>
    </row>
    <row r="35" spans="1:11" x14ac:dyDescent="0.3">
      <c r="A35" s="57" t="s">
        <v>112</v>
      </c>
      <c r="B35" s="57"/>
      <c r="C35" s="94">
        <v>9.0399999999999991</v>
      </c>
      <c r="D35" s="62"/>
      <c r="E35" s="62"/>
      <c r="F35" s="53"/>
      <c r="G35" s="57" t="s">
        <v>112</v>
      </c>
      <c r="H35" s="57"/>
      <c r="I35" s="90">
        <v>15.7</v>
      </c>
      <c r="J35" s="57"/>
      <c r="K35" s="5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Pattern Based Repair</vt:lpstr>
      <vt:lpstr>Pattern-Based Repair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2020-06-25T13:55:39Z</dcterms:modified>
</cp:coreProperties>
</file>