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UP I Lab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B5" i="1" l="1"/>
  <c r="B11" i="1" s="1"/>
  <c r="C11" i="1" s="1"/>
  <c r="B4" i="1"/>
  <c r="B10" i="1" s="1"/>
  <c r="C10" i="1" s="1"/>
  <c r="N9" i="1"/>
  <c r="C9" i="1"/>
  <c r="K11" i="1"/>
  <c r="L11" i="1"/>
  <c r="J11" i="1"/>
  <c r="I11" i="1"/>
  <c r="H11" i="1"/>
  <c r="L10" i="1"/>
  <c r="K10" i="1"/>
  <c r="J10" i="1"/>
  <c r="I10" i="1"/>
  <c r="H10" i="1"/>
  <c r="K9" i="1"/>
  <c r="J9" i="1"/>
  <c r="I9" i="1"/>
  <c r="H9" i="1"/>
  <c r="L9" i="1" s="1"/>
  <c r="B3" i="1"/>
  <c r="B9" i="1" s="1"/>
  <c r="M9" i="1" l="1"/>
  <c r="M11" i="1"/>
  <c r="N11" i="1" s="1"/>
  <c r="M10" i="1"/>
  <c r="N10" i="1" s="1"/>
</calcChain>
</file>

<file path=xl/sharedStrings.xml><?xml version="1.0" encoding="utf-8"?>
<sst xmlns="http://schemas.openxmlformats.org/spreadsheetml/2006/main" count="22" uniqueCount="22">
  <si>
    <t>UP I Lab - EX08</t>
  </si>
  <si>
    <t xml:space="preserve">Filter # </t>
  </si>
  <si>
    <t>Mass</t>
  </si>
  <si>
    <t>Distance Traveled</t>
  </si>
  <si>
    <t>(100 cm)</t>
  </si>
  <si>
    <t>With 1 filter</t>
  </si>
  <si>
    <t>Filter #</t>
  </si>
  <si>
    <t>Gravitational Force</t>
  </si>
  <si>
    <t>Time 1</t>
  </si>
  <si>
    <t>Time 2</t>
  </si>
  <si>
    <t>Time 3</t>
  </si>
  <si>
    <t>Time 4</t>
  </si>
  <si>
    <t>Velocity 1</t>
  </si>
  <si>
    <t>Velocity 2</t>
  </si>
  <si>
    <t>Velocity 3</t>
  </si>
  <si>
    <t>Velocity 4</t>
  </si>
  <si>
    <t>Average Time</t>
  </si>
  <si>
    <t>Average Velocity</t>
  </si>
  <si>
    <t>Square Root - Gravitational Force</t>
  </si>
  <si>
    <t>Velocity_Squared</t>
  </si>
  <si>
    <t>Coefficient of Drag Constant</t>
  </si>
  <si>
    <t>Drag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</si>
</sst>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763519247594051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Sheet1!$M$9:$M$11</c:f>
              <c:numCache>
                <c:formatCode>General</c:formatCode>
                <c:ptCount val="3"/>
                <c:pt idx="0">
                  <c:v>0.81733299877327981</c:v>
                </c:pt>
                <c:pt idx="1">
                  <c:v>1.3480573840162882</c:v>
                </c:pt>
                <c:pt idx="2">
                  <c:v>1.633384536610343</c:v>
                </c:pt>
              </c:numCache>
            </c:numRef>
          </c:xVal>
          <c:yVal>
            <c:numRef>
              <c:f>Sheet1!$B$9:$B$11</c:f>
              <c:numCache>
                <c:formatCode>General</c:formatCode>
                <c:ptCount val="3"/>
                <c:pt idx="0">
                  <c:v>8.3385000000000004E-3</c:v>
                </c:pt>
                <c:pt idx="1">
                  <c:v>1.6677000000000001E-2</c:v>
                </c:pt>
                <c:pt idx="2">
                  <c:v>2.50155E-2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D-47FA-9FFC-98C37F27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99919"/>
        <c:axId val="744996591"/>
      </c:scatterChart>
      <c:valAx>
        <c:axId val="7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96591"/>
        <c:crosses val="autoZero"/>
        <c:crossBetween val="midCat"/>
      </c:valAx>
      <c:valAx>
        <c:axId val="7449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of Air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9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14</xdr:row>
      <xdr:rowOff>19050</xdr:rowOff>
    </xdr:from>
    <xdr:to>
      <xdr:col>11</xdr:col>
      <xdr:colOff>323849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C33" sqref="C33"/>
    </sheetView>
  </sheetViews>
  <sheetFormatPr defaultRowHeight="15" x14ac:dyDescent="0.25"/>
  <cols>
    <col min="1" max="1" width="27.85546875" style="1" customWidth="1"/>
    <col min="2" max="2" width="19.7109375" style="1" customWidth="1"/>
    <col min="3" max="3" width="33.140625" style="1" customWidth="1"/>
    <col min="4" max="4" width="20.42578125" style="1" customWidth="1"/>
    <col min="5" max="6" width="9.140625" style="1"/>
    <col min="7" max="7" width="12.5703125" style="1" customWidth="1"/>
    <col min="8" max="8" width="16.140625" style="1" customWidth="1"/>
    <col min="9" max="9" width="11.7109375" style="1" customWidth="1"/>
    <col min="10" max="10" width="12.5703125" style="1" customWidth="1"/>
    <col min="11" max="11" width="14.140625" style="1" customWidth="1"/>
    <col min="12" max="12" width="18.140625" style="1" customWidth="1"/>
    <col min="13" max="13" width="21.140625" style="1" customWidth="1"/>
    <col min="14" max="14" width="18.7109375" style="1" customWidth="1"/>
    <col min="15" max="16" width="9.140625" style="1"/>
  </cols>
  <sheetData>
    <row r="1" spans="1:1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 t="s">
        <v>1</v>
      </c>
      <c r="B2" s="1" t="s">
        <v>2</v>
      </c>
      <c r="C2" s="1" t="s">
        <v>3</v>
      </c>
      <c r="D2" s="1">
        <v>1</v>
      </c>
      <c r="E2" s="1" t="s">
        <v>4</v>
      </c>
      <c r="P2"/>
    </row>
    <row r="3" spans="1:16" x14ac:dyDescent="0.25">
      <c r="A3" s="1">
        <v>1</v>
      </c>
      <c r="B3" s="1">
        <f>0.85/1000</f>
        <v>8.4999999999999995E-4</v>
      </c>
      <c r="P3"/>
    </row>
    <row r="4" spans="1:16" x14ac:dyDescent="0.25">
      <c r="A4" s="1">
        <v>2</v>
      </c>
      <c r="B4" s="1">
        <f>2*B3</f>
        <v>1.6999999999999999E-3</v>
      </c>
      <c r="P4"/>
    </row>
    <row r="5" spans="1:16" x14ac:dyDescent="0.25">
      <c r="A5" s="1">
        <v>3</v>
      </c>
      <c r="B5" s="1">
        <f>3*B3</f>
        <v>2.5499999999999997E-3</v>
      </c>
      <c r="P5"/>
    </row>
    <row r="6" spans="1:16" x14ac:dyDescent="0.25">
      <c r="P6"/>
    </row>
    <row r="7" spans="1:16" x14ac:dyDescent="0.25">
      <c r="A7" s="1" t="s">
        <v>5</v>
      </c>
    </row>
    <row r="8" spans="1:16" x14ac:dyDescent="0.25">
      <c r="A8" s="1" t="s">
        <v>6</v>
      </c>
      <c r="B8" s="1" t="s">
        <v>7</v>
      </c>
      <c r="C8" s="1" t="s">
        <v>18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16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17</v>
      </c>
      <c r="N8" s="1" t="s">
        <v>19</v>
      </c>
    </row>
    <row r="9" spans="1:16" x14ac:dyDescent="0.25">
      <c r="A9" s="1">
        <v>1</v>
      </c>
      <c r="B9" s="1">
        <f>B3*9.81</f>
        <v>8.3385000000000004E-3</v>
      </c>
      <c r="C9" s="1">
        <f>SQRT(B9)</f>
        <v>9.1315387531346548E-2</v>
      </c>
      <c r="D9" s="1">
        <v>1.2</v>
      </c>
      <c r="E9" s="1">
        <v>1.23</v>
      </c>
      <c r="F9" s="1">
        <v>1.25</v>
      </c>
      <c r="G9" s="1">
        <v>1.22</v>
      </c>
      <c r="H9" s="1">
        <f>SUM(D9:G9)/4</f>
        <v>1.2249999999999999</v>
      </c>
      <c r="I9" s="1">
        <f>D2/D9</f>
        <v>0.83333333333333337</v>
      </c>
      <c r="J9" s="1">
        <f>D2/F9</f>
        <v>0.8</v>
      </c>
      <c r="K9" s="1">
        <f>D2/G9</f>
        <v>0.81967213114754101</v>
      </c>
      <c r="L9" s="1">
        <f>D2/H9</f>
        <v>0.81632653061224503</v>
      </c>
      <c r="M9" s="1">
        <f>SUM(I9:L9)/4</f>
        <v>0.81733299877327981</v>
      </c>
      <c r="N9" s="1">
        <f>POWER(M9,2)</f>
        <v>0.66803323088372224</v>
      </c>
    </row>
    <row r="10" spans="1:16" x14ac:dyDescent="0.25">
      <c r="A10" s="1">
        <v>2</v>
      </c>
      <c r="B10" s="1">
        <f t="shared" ref="B10:B11" si="0">B4*9.81</f>
        <v>1.6677000000000001E-2</v>
      </c>
      <c r="C10" s="1">
        <f t="shared" ref="C10:C11" si="1">SQRT(B10)</f>
        <v>0.12913945950018529</v>
      </c>
      <c r="D10" s="1">
        <v>0.63</v>
      </c>
      <c r="E10" s="1">
        <v>0.73</v>
      </c>
      <c r="F10" s="1">
        <v>0.77</v>
      </c>
      <c r="G10" s="1">
        <v>0.88</v>
      </c>
      <c r="H10" s="1">
        <f>SUM(D10:G10)/4</f>
        <v>0.75249999999999995</v>
      </c>
      <c r="I10" s="1">
        <f>D2/D10</f>
        <v>1.5873015873015872</v>
      </c>
      <c r="J10" s="1">
        <f>D2/E10</f>
        <v>1.3698630136986301</v>
      </c>
      <c r="K10" s="1">
        <f>D2/F10</f>
        <v>1.2987012987012987</v>
      </c>
      <c r="L10" s="1">
        <f>D2/G10</f>
        <v>1.1363636363636365</v>
      </c>
      <c r="M10" s="1">
        <f>SUM(I10:L10)/4</f>
        <v>1.3480573840162882</v>
      </c>
      <c r="N10" s="1">
        <f t="shared" ref="N10:N11" si="2">POWER(M10,2)</f>
        <v>1.8172587106008382</v>
      </c>
    </row>
    <row r="11" spans="1:16" x14ac:dyDescent="0.25">
      <c r="A11" s="1">
        <v>3</v>
      </c>
      <c r="B11" s="1">
        <f t="shared" si="0"/>
        <v>2.50155E-2</v>
      </c>
      <c r="C11" s="1">
        <f t="shared" si="1"/>
        <v>0.15816289071713377</v>
      </c>
      <c r="D11" s="1">
        <v>0.66</v>
      </c>
      <c r="E11" s="1">
        <v>0.62</v>
      </c>
      <c r="F11" s="1">
        <v>0.63</v>
      </c>
      <c r="G11" s="1">
        <v>0.55000000000000004</v>
      </c>
      <c r="H11" s="1">
        <f>SUM(D11:G11)/4</f>
        <v>0.61499999999999999</v>
      </c>
      <c r="I11" s="1">
        <f>D2/D11</f>
        <v>1.5151515151515151</v>
      </c>
      <c r="J11" s="1">
        <f>D2/E11</f>
        <v>1.6129032258064517</v>
      </c>
      <c r="K11" s="1">
        <f>D2/F11</f>
        <v>1.5873015873015872</v>
      </c>
      <c r="L11" s="1">
        <f>D2/G11</f>
        <v>1.8181818181818181</v>
      </c>
      <c r="M11" s="1">
        <f>SUM(I11:L11)/4</f>
        <v>1.633384536610343</v>
      </c>
      <c r="N11" s="1">
        <f t="shared" si="2"/>
        <v>2.667945044437785</v>
      </c>
    </row>
    <row r="14" spans="1:16" x14ac:dyDescent="0.25">
      <c r="A14" s="1" t="s">
        <v>20</v>
      </c>
    </row>
    <row r="31" spans="3:3" x14ac:dyDescent="0.25">
      <c r="C31" s="1" t="s">
        <v>21</v>
      </c>
    </row>
    <row r="32" spans="3:3" x14ac:dyDescent="0.25">
      <c r="C32" s="1">
        <f>(2*B5*9.81)/((PI()*0.05*0.05)*(N11*N11))</f>
        <v>0.89494334532401099</v>
      </c>
    </row>
  </sheetData>
  <mergeCells count="1">
    <mergeCell ref="A1:P1"/>
  </mergeCell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Linton</dc:creator>
  <cp:lastModifiedBy>template_user</cp:lastModifiedBy>
  <dcterms:created xsi:type="dcterms:W3CDTF">2016-10-25T22:19:29Z</dcterms:created>
  <dcterms:modified xsi:type="dcterms:W3CDTF">2016-11-01T23:17:25Z</dcterms:modified>
</cp:coreProperties>
</file>