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NANA MEDIA\Excel\Levelling\"/>
    </mc:Choice>
  </mc:AlternateContent>
  <xr:revisionPtr revIDLastSave="0" documentId="13_ncr:1_{67DFF1A7-ED46-47BB-8D57-D1A0B26EE7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ling" sheetId="1" r:id="rId1"/>
    <sheet name="Travers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otyFXN5a8t5lT07tfQ1IWILfBj1OmaPXBkHgTED7vW0="/>
    </ext>
  </extLst>
</workbook>
</file>

<file path=xl/calcChain.xml><?xml version="1.0" encoding="utf-8"?>
<calcChain xmlns="http://schemas.openxmlformats.org/spreadsheetml/2006/main">
  <c r="E92" i="1" l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F3" i="1" s="1"/>
  <c r="G2" i="1"/>
  <c r="H3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N3" i="1" s="1"/>
  <c r="N4" i="1" s="1"/>
  <c r="G3" i="1"/>
  <c r="H4" i="1" l="1"/>
  <c r="G4" i="1"/>
  <c r="I87" i="1"/>
  <c r="I75" i="1"/>
  <c r="I63" i="1"/>
  <c r="I51" i="1"/>
  <c r="I39" i="1"/>
  <c r="I27" i="1"/>
  <c r="I15" i="1"/>
  <c r="I3" i="1"/>
  <c r="J3" i="1" s="1"/>
  <c r="I80" i="1"/>
  <c r="I68" i="1"/>
  <c r="I56" i="1"/>
  <c r="I44" i="1"/>
  <c r="I32" i="1"/>
  <c r="I20" i="1"/>
  <c r="I8" i="1"/>
  <c r="I61" i="1"/>
  <c r="I49" i="1"/>
  <c r="I37" i="1"/>
  <c r="I25" i="1"/>
  <c r="I92" i="1"/>
  <c r="I85" i="1"/>
  <c r="I73" i="1"/>
  <c r="I90" i="1"/>
  <c r="I78" i="1"/>
  <c r="I66" i="1"/>
  <c r="I54" i="1"/>
  <c r="I42" i="1"/>
  <c r="I30" i="1"/>
  <c r="I18" i="1"/>
  <c r="I6" i="1"/>
  <c r="I83" i="1"/>
  <c r="I71" i="1"/>
  <c r="I59" i="1"/>
  <c r="I47" i="1"/>
  <c r="I35" i="1"/>
  <c r="I23" i="1"/>
  <c r="I11" i="1"/>
  <c r="I33" i="1"/>
  <c r="I88" i="1"/>
  <c r="I76" i="1"/>
  <c r="I64" i="1"/>
  <c r="I52" i="1"/>
  <c r="I40" i="1"/>
  <c r="I28" i="1"/>
  <c r="I16" i="1"/>
  <c r="I4" i="1"/>
  <c r="I69" i="1"/>
  <c r="I57" i="1"/>
  <c r="I45" i="1"/>
  <c r="I21" i="1"/>
  <c r="I9" i="1"/>
  <c r="I81" i="1"/>
  <c r="I86" i="1"/>
  <c r="I91" i="1"/>
  <c r="I79" i="1"/>
  <c r="I67" i="1"/>
  <c r="I55" i="1"/>
  <c r="I43" i="1"/>
  <c r="I31" i="1"/>
  <c r="I19" i="1"/>
  <c r="I7" i="1"/>
  <c r="I84" i="1"/>
  <c r="I72" i="1"/>
  <c r="I60" i="1"/>
  <c r="I48" i="1"/>
  <c r="I36" i="1"/>
  <c r="I24" i="1"/>
  <c r="I12" i="1"/>
  <c r="I89" i="1"/>
  <c r="I77" i="1"/>
  <c r="I41" i="1"/>
  <c r="I34" i="1"/>
  <c r="I10" i="1"/>
  <c r="I26" i="1"/>
  <c r="I50" i="1"/>
  <c r="I17" i="1"/>
  <c r="I38" i="1"/>
  <c r="I13" i="1"/>
  <c r="I70" i="1"/>
  <c r="I29" i="1"/>
  <c r="I22" i="1"/>
  <c r="I5" i="1"/>
  <c r="I58" i="1"/>
  <c r="I82" i="1"/>
  <c r="I74" i="1"/>
  <c r="I62" i="1"/>
  <c r="I53" i="1"/>
  <c r="I14" i="1"/>
  <c r="I46" i="1"/>
  <c r="I65" i="1"/>
  <c r="G5" i="1" l="1"/>
  <c r="H5" i="1"/>
  <c r="J5" i="1" s="1"/>
  <c r="J4" i="1"/>
  <c r="H6" i="1" l="1"/>
  <c r="J6" i="1" s="1"/>
  <c r="G6" i="1"/>
  <c r="H7" i="1" l="1"/>
  <c r="J7" i="1" s="1"/>
  <c r="G7" i="1"/>
  <c r="G8" i="1" l="1"/>
  <c r="H8" i="1"/>
  <c r="J8" i="1" s="1"/>
  <c r="G9" i="1" l="1"/>
  <c r="H9" i="1"/>
  <c r="J9" i="1" s="1"/>
  <c r="H10" i="1" l="1"/>
  <c r="J10" i="1" s="1"/>
  <c r="G10" i="1"/>
  <c r="H11" i="1" s="1"/>
  <c r="J11" i="1" l="1"/>
  <c r="G11" i="1"/>
  <c r="H12" i="1" l="1"/>
  <c r="J12" i="1" s="1"/>
  <c r="G12" i="1"/>
  <c r="H13" i="1" l="1"/>
  <c r="J13" i="1" s="1"/>
  <c r="G13" i="1"/>
  <c r="H14" i="1" l="1"/>
  <c r="J14" i="1" s="1"/>
  <c r="G14" i="1"/>
  <c r="H15" i="1" l="1"/>
  <c r="J15" i="1" s="1"/>
  <c r="G15" i="1"/>
  <c r="H16" i="1" s="1"/>
  <c r="J16" i="1" l="1"/>
  <c r="G16" i="1"/>
  <c r="G17" i="1" l="1"/>
  <c r="H17" i="1"/>
  <c r="J17" i="1" s="1"/>
  <c r="H18" i="1" l="1"/>
  <c r="J18" i="1" s="1"/>
  <c r="G18" i="1"/>
  <c r="H19" i="1" l="1"/>
  <c r="J19" i="1" s="1"/>
  <c r="G19" i="1"/>
  <c r="H20" i="1" l="1"/>
  <c r="J20" i="1" s="1"/>
  <c r="G20" i="1"/>
  <c r="H21" i="1" s="1"/>
  <c r="J21" i="1" l="1"/>
  <c r="G21" i="1"/>
  <c r="H22" i="1" l="1"/>
  <c r="J22" i="1" s="1"/>
  <c r="G22" i="1"/>
  <c r="H23" i="1" l="1"/>
  <c r="J23" i="1" s="1"/>
  <c r="G23" i="1"/>
  <c r="H24" i="1" l="1"/>
  <c r="J24" i="1" s="1"/>
  <c r="G24" i="1"/>
  <c r="H25" i="1" l="1"/>
  <c r="J25" i="1" s="1"/>
  <c r="G25" i="1"/>
  <c r="H26" i="1" l="1"/>
  <c r="J26" i="1" s="1"/>
  <c r="G26" i="1"/>
  <c r="G27" i="1" l="1"/>
  <c r="H27" i="1"/>
  <c r="J27" i="1" s="1"/>
  <c r="H28" i="1" l="1"/>
  <c r="J28" i="1" s="1"/>
  <c r="G28" i="1"/>
  <c r="H29" i="1" s="1"/>
  <c r="G29" i="1" l="1"/>
  <c r="J29" i="1"/>
  <c r="H30" i="1" l="1"/>
  <c r="J30" i="1" s="1"/>
  <c r="G30" i="1"/>
  <c r="H31" i="1" s="1"/>
  <c r="J31" i="1" l="1"/>
  <c r="G31" i="1"/>
  <c r="H32" i="1" l="1"/>
  <c r="J32" i="1" s="1"/>
  <c r="G32" i="1"/>
  <c r="G33" i="1" l="1"/>
  <c r="H33" i="1"/>
  <c r="J33" i="1" s="1"/>
  <c r="H34" i="1" l="1"/>
  <c r="J34" i="1" s="1"/>
  <c r="G34" i="1"/>
  <c r="H35" i="1" l="1"/>
  <c r="J35" i="1" s="1"/>
  <c r="G35" i="1"/>
  <c r="H36" i="1" l="1"/>
  <c r="J36" i="1" s="1"/>
  <c r="G36" i="1"/>
  <c r="H37" i="1" l="1"/>
  <c r="J37" i="1" s="1"/>
  <c r="G37" i="1"/>
  <c r="H38" i="1" l="1"/>
  <c r="J38" i="1" s="1"/>
  <c r="G38" i="1"/>
  <c r="H39" i="1" l="1"/>
  <c r="J39" i="1" s="1"/>
  <c r="G39" i="1"/>
  <c r="H40" i="1" l="1"/>
  <c r="J40" i="1" s="1"/>
  <c r="G40" i="1"/>
  <c r="G41" i="1" l="1"/>
  <c r="H42" i="1" s="1"/>
  <c r="H41" i="1"/>
  <c r="J41" i="1" s="1"/>
  <c r="J42" i="1" l="1"/>
  <c r="G42" i="1"/>
  <c r="H43" i="1" l="1"/>
  <c r="J43" i="1" s="1"/>
  <c r="G43" i="1"/>
  <c r="H44" i="1" l="1"/>
  <c r="J44" i="1" s="1"/>
  <c r="G44" i="1"/>
  <c r="G45" i="1" l="1"/>
  <c r="H45" i="1"/>
  <c r="J45" i="1" s="1"/>
  <c r="H46" i="1" l="1"/>
  <c r="J46" i="1" s="1"/>
  <c r="G46" i="1"/>
  <c r="H47" i="1" l="1"/>
  <c r="J47" i="1" s="1"/>
  <c r="G47" i="1"/>
  <c r="H48" i="1" l="1"/>
  <c r="J48" i="1" s="1"/>
  <c r="G48" i="1"/>
  <c r="H49" i="1" l="1"/>
  <c r="J49" i="1" s="1"/>
  <c r="G49" i="1"/>
  <c r="H50" i="1" l="1"/>
  <c r="J50" i="1" s="1"/>
  <c r="G50" i="1"/>
  <c r="G51" i="1" l="1"/>
  <c r="H52" i="1" s="1"/>
  <c r="H51" i="1"/>
  <c r="J51" i="1" s="1"/>
  <c r="J52" i="1" l="1"/>
  <c r="G52" i="1"/>
  <c r="G53" i="1" l="1"/>
  <c r="H53" i="1"/>
  <c r="J53" i="1" s="1"/>
  <c r="H54" i="1" l="1"/>
  <c r="J54" i="1" s="1"/>
  <c r="G54" i="1"/>
  <c r="H55" i="1" l="1"/>
  <c r="J55" i="1" s="1"/>
  <c r="G55" i="1"/>
  <c r="H56" i="1" l="1"/>
  <c r="J56" i="1" s="1"/>
  <c r="G56" i="1"/>
  <c r="G57" i="1" l="1"/>
  <c r="H57" i="1"/>
  <c r="J57" i="1" s="1"/>
  <c r="H58" i="1" l="1"/>
  <c r="J58" i="1" s="1"/>
  <c r="G58" i="1"/>
  <c r="H59" i="1" l="1"/>
  <c r="J59" i="1" s="1"/>
  <c r="G59" i="1"/>
  <c r="H60" i="1" l="1"/>
  <c r="J60" i="1" s="1"/>
  <c r="G60" i="1"/>
  <c r="H61" i="1" l="1"/>
  <c r="J61" i="1" s="1"/>
  <c r="G61" i="1"/>
  <c r="H62" i="1" s="1"/>
  <c r="J62" i="1" l="1"/>
  <c r="G62" i="1"/>
  <c r="H63" i="1" l="1"/>
  <c r="J63" i="1" s="1"/>
  <c r="G63" i="1"/>
  <c r="H64" i="1" l="1"/>
  <c r="J64" i="1" s="1"/>
  <c r="G64" i="1"/>
  <c r="G65" i="1" l="1"/>
  <c r="H65" i="1"/>
  <c r="J65" i="1" s="1"/>
  <c r="H66" i="1" l="1"/>
  <c r="J66" i="1" s="1"/>
  <c r="G66" i="1"/>
  <c r="H67" i="1" l="1"/>
  <c r="J67" i="1" s="1"/>
  <c r="G67" i="1"/>
  <c r="H68" i="1" l="1"/>
  <c r="J68" i="1" s="1"/>
  <c r="G68" i="1"/>
  <c r="G69" i="1" l="1"/>
  <c r="H69" i="1"/>
  <c r="J69" i="1" s="1"/>
  <c r="H70" i="1" l="1"/>
  <c r="J70" i="1" s="1"/>
  <c r="G70" i="1"/>
  <c r="H71" i="1" l="1"/>
  <c r="J71" i="1" s="1"/>
  <c r="G71" i="1"/>
  <c r="H72" i="1" s="1"/>
  <c r="J72" i="1" l="1"/>
  <c r="G72" i="1"/>
  <c r="H73" i="1" l="1"/>
  <c r="J73" i="1" s="1"/>
  <c r="G73" i="1"/>
  <c r="H74" i="1" l="1"/>
  <c r="J74" i="1" s="1"/>
  <c r="G74" i="1"/>
  <c r="H75" i="1" l="1"/>
  <c r="J75" i="1" s="1"/>
  <c r="G75" i="1"/>
  <c r="H76" i="1" l="1"/>
  <c r="J76" i="1" s="1"/>
  <c r="G76" i="1"/>
  <c r="G77" i="1" l="1"/>
  <c r="H77" i="1"/>
  <c r="J77" i="1" s="1"/>
  <c r="H78" i="1" l="1"/>
  <c r="J78" i="1" s="1"/>
  <c r="G78" i="1"/>
  <c r="H79" i="1" l="1"/>
  <c r="J79" i="1" s="1"/>
  <c r="G79" i="1"/>
  <c r="H80" i="1" l="1"/>
  <c r="J80" i="1" s="1"/>
  <c r="G80" i="1"/>
  <c r="H81" i="1" l="1"/>
  <c r="J81" i="1" s="1"/>
  <c r="G81" i="1"/>
  <c r="H82" i="1" l="1"/>
  <c r="J82" i="1" s="1"/>
  <c r="G82" i="1"/>
  <c r="H83" i="1" l="1"/>
  <c r="J83" i="1" s="1"/>
  <c r="G83" i="1"/>
  <c r="G84" i="1" l="1"/>
  <c r="H84" i="1"/>
  <c r="J84" i="1" s="1"/>
  <c r="H85" i="1" l="1"/>
  <c r="J85" i="1" s="1"/>
  <c r="G85" i="1"/>
  <c r="H86" i="1" l="1"/>
  <c r="J86" i="1" s="1"/>
  <c r="G86" i="1"/>
  <c r="H87" i="1" s="1"/>
  <c r="J87" i="1" l="1"/>
  <c r="G87" i="1"/>
  <c r="H88" i="1" l="1"/>
  <c r="J88" i="1" s="1"/>
  <c r="G88" i="1"/>
  <c r="H89" i="1" l="1"/>
  <c r="J89" i="1" s="1"/>
  <c r="G89" i="1"/>
  <c r="H90" i="1" l="1"/>
  <c r="J90" i="1" s="1"/>
  <c r="G90" i="1"/>
  <c r="G91" i="1" l="1"/>
  <c r="H91" i="1"/>
  <c r="J91" i="1" s="1"/>
  <c r="H92" i="1" l="1"/>
  <c r="J92" i="1" s="1"/>
  <c r="G92" i="1"/>
</calcChain>
</file>

<file path=xl/sharedStrings.xml><?xml version="1.0" encoding="utf-8"?>
<sst xmlns="http://schemas.openxmlformats.org/spreadsheetml/2006/main" count="12" uniqueCount="11">
  <si>
    <t>BS</t>
  </si>
  <si>
    <t>IS</t>
  </si>
  <si>
    <t>FS</t>
  </si>
  <si>
    <t>RISE</t>
  </si>
  <si>
    <t>FALL</t>
  </si>
  <si>
    <t>REDUCED LEVEL</t>
  </si>
  <si>
    <t>HI</t>
  </si>
  <si>
    <t>cor</t>
  </si>
  <si>
    <t>CLO. TBM</t>
  </si>
  <si>
    <t>MISCLOSE</t>
  </si>
  <si>
    <t>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</si>
</sst>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ont="1" applyFill="1" applyBorder="1" applyAlignment="1"/>
    <xf numFmtId="0" fontId="1" fillId="5" borderId="1" xfId="0" applyFont="1" applyFill="1" applyBorder="1"/>
    <xf numFmtId="0" fontId="0" fillId="6" borderId="1" xfId="0" applyFont="1" applyFill="1" applyBorder="1" applyAlignment="1"/>
    <xf numFmtId="0" fontId="1" fillId="6" borderId="1" xfId="0" applyFont="1" applyFill="1" applyBorder="1"/>
    <xf numFmtId="164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52" workbookViewId="0">
      <selection activeCell="M8" sqref="M8"/>
    </sheetView>
  </sheetViews>
  <sheetFormatPr defaultColWidth="14.42578125" defaultRowHeight="15" customHeight="1" x14ac:dyDescent="0.25"/>
  <cols>
    <col min="1" max="3" width="8.7109375" customWidth="1"/>
    <col min="4" max="4" width="11.5703125" customWidth="1"/>
    <col min="5" max="5" width="8.7109375" customWidth="1"/>
    <col min="6" max="6" width="14.7109375" customWidth="1"/>
    <col min="7" max="7" width="9.7109375" customWidth="1"/>
    <col min="8" max="8" width="14.7109375" customWidth="1"/>
    <col min="9" max="9" width="15.42578125" customWidth="1"/>
    <col min="10" max="10" width="12.28515625" customWidth="1"/>
    <col min="11" max="12" width="8.7109375" customWidth="1"/>
    <col min="13" max="13" width="9.7109375" bestFit="1" customWidth="1"/>
    <col min="14" max="26" width="8.71093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5</v>
      </c>
      <c r="I1" s="4" t="s">
        <v>7</v>
      </c>
      <c r="J1" s="5"/>
    </row>
    <row r="2" spans="1:14" x14ac:dyDescent="0.25">
      <c r="A2" s="1">
        <v>0.93600000000000005</v>
      </c>
      <c r="B2" s="2"/>
      <c r="C2" s="2"/>
      <c r="D2" s="6"/>
      <c r="E2" s="6"/>
      <c r="F2" s="8">
        <v>306.48099999999999</v>
      </c>
      <c r="G2" s="8">
        <f>F2+A2</f>
        <v>307.41699999999997</v>
      </c>
      <c r="H2" s="10"/>
      <c r="I2" s="10"/>
      <c r="J2" s="12"/>
      <c r="M2" s="15" t="s">
        <v>8</v>
      </c>
      <c r="N2" s="14">
        <v>303.28500000000003</v>
      </c>
    </row>
    <row r="3" spans="1:14" x14ac:dyDescent="0.25">
      <c r="A3" s="2"/>
      <c r="B3" s="1">
        <v>0.76500000000000001</v>
      </c>
      <c r="C3" s="2"/>
      <c r="D3" s="7">
        <f t="shared" ref="D3:D92" si="0">IF(SUM(A2:B2)-SUM(B3:C3)&gt;0,SUM(A2:B2)-SUM(B3:C3),0)</f>
        <v>0.17100000000000004</v>
      </c>
      <c r="E3" s="7">
        <f t="shared" ref="E3:E92" si="1">IF(SUM(A2:B2)-SUM(B3:C3)&lt;0,ABS(SUM(A2:B2)-SUM(B3:C3)),0)</f>
        <v>0</v>
      </c>
      <c r="F3" s="9">
        <f t="shared" ref="F3:F92" si="2">F2+D3-E3</f>
        <v>306.65199999999999</v>
      </c>
      <c r="G3" s="9">
        <f t="shared" ref="G3:G92" si="3">IF(A3="",G2,A3+H3)</f>
        <v>307.41699999999997</v>
      </c>
      <c r="H3" s="11">
        <f t="shared" ref="H3:H92" si="4">G2-SUM(B3:C3)</f>
        <v>306.65199999999999</v>
      </c>
      <c r="I3" s="11">
        <f>-$N$4*COUNT($A$1:A2)</f>
        <v>7.5454545454569843E-3</v>
      </c>
      <c r="J3" s="13">
        <f t="shared" ref="J3:J92" si="5">H3+I3</f>
        <v>306.65954545454542</v>
      </c>
      <c r="M3" s="15" t="s">
        <v>9</v>
      </c>
      <c r="N3" s="14">
        <f>F92-N2</f>
        <v>-8.300000000002683E-2</v>
      </c>
    </row>
    <row r="4" spans="1:14" x14ac:dyDescent="0.25">
      <c r="A4" s="2"/>
      <c r="B4" s="1">
        <v>1.0369999999999999</v>
      </c>
      <c r="C4" s="2"/>
      <c r="D4" s="7">
        <f t="shared" si="0"/>
        <v>0</v>
      </c>
      <c r="E4" s="7">
        <f t="shared" si="1"/>
        <v>0.27199999999999991</v>
      </c>
      <c r="F4" s="9">
        <f t="shared" si="2"/>
        <v>306.38</v>
      </c>
      <c r="G4" s="9">
        <f t="shared" si="3"/>
        <v>307.41699999999997</v>
      </c>
      <c r="H4" s="11">
        <f t="shared" si="4"/>
        <v>306.38</v>
      </c>
      <c r="I4" s="11">
        <f>-$N$4*COUNT($A$1:A3)</f>
        <v>7.5454545454569843E-3</v>
      </c>
      <c r="J4" s="13">
        <f t="shared" si="5"/>
        <v>306.38754545454543</v>
      </c>
      <c r="M4" s="16" t="s">
        <v>10</v>
      </c>
      <c r="N4" s="1">
        <f>N3/COUNT(A:A)</f>
        <v>-7.5454545454569843E-3</v>
      </c>
    </row>
    <row r="5" spans="1:14" x14ac:dyDescent="0.25">
      <c r="A5" s="2"/>
      <c r="B5" s="1">
        <v>0.76200000000000001</v>
      </c>
      <c r="C5" s="2"/>
      <c r="D5" s="7">
        <f t="shared" si="0"/>
        <v>0.27499999999999991</v>
      </c>
      <c r="E5" s="7">
        <f t="shared" si="1"/>
        <v>0</v>
      </c>
      <c r="F5" s="9">
        <f t="shared" si="2"/>
        <v>306.65499999999997</v>
      </c>
      <c r="G5" s="9">
        <f t="shared" si="3"/>
        <v>307.41699999999997</v>
      </c>
      <c r="H5" s="11">
        <f t="shared" si="4"/>
        <v>306.65499999999997</v>
      </c>
      <c r="I5" s="11">
        <f>-$N$4*COUNT($A$1:A4)</f>
        <v>7.5454545454569843E-3</v>
      </c>
      <c r="J5" s="13">
        <f t="shared" si="5"/>
        <v>306.66254545454541</v>
      </c>
    </row>
    <row r="6" spans="1:14" x14ac:dyDescent="0.25">
      <c r="A6" s="2"/>
      <c r="B6" s="1">
        <v>0.85299999999999998</v>
      </c>
      <c r="C6" s="2"/>
      <c r="D6" s="7">
        <f t="shared" si="0"/>
        <v>0</v>
      </c>
      <c r="E6" s="7">
        <f t="shared" si="1"/>
        <v>9.099999999999997E-2</v>
      </c>
      <c r="F6" s="9">
        <f t="shared" si="2"/>
        <v>306.56399999999996</v>
      </c>
      <c r="G6" s="9">
        <f t="shared" si="3"/>
        <v>307.41699999999997</v>
      </c>
      <c r="H6" s="11">
        <f t="shared" si="4"/>
        <v>306.56399999999996</v>
      </c>
      <c r="I6" s="11">
        <f>-$N$4*COUNT($A$1:A5)</f>
        <v>7.5454545454569843E-3</v>
      </c>
      <c r="J6" s="13">
        <f t="shared" si="5"/>
        <v>306.5715454545454</v>
      </c>
    </row>
    <row r="7" spans="1:14" x14ac:dyDescent="0.25">
      <c r="A7" s="2"/>
      <c r="B7" s="1">
        <v>2.056</v>
      </c>
      <c r="C7" s="2"/>
      <c r="D7" s="7">
        <f t="shared" si="0"/>
        <v>0</v>
      </c>
      <c r="E7" s="7">
        <f t="shared" si="1"/>
        <v>1.2030000000000001</v>
      </c>
      <c r="F7" s="9">
        <f t="shared" si="2"/>
        <v>305.36099999999999</v>
      </c>
      <c r="G7" s="9">
        <f t="shared" si="3"/>
        <v>307.41699999999997</v>
      </c>
      <c r="H7" s="11">
        <f t="shared" si="4"/>
        <v>305.36099999999999</v>
      </c>
      <c r="I7" s="11">
        <f>-$N$4*COUNT($A$1:A6)</f>
        <v>7.5454545454569843E-3</v>
      </c>
      <c r="J7" s="13">
        <f t="shared" si="5"/>
        <v>305.36854545454543</v>
      </c>
    </row>
    <row r="8" spans="1:14" x14ac:dyDescent="0.25">
      <c r="A8" s="2"/>
      <c r="B8" s="1">
        <v>2.3159999999999998</v>
      </c>
      <c r="C8" s="2"/>
      <c r="D8" s="7">
        <f t="shared" si="0"/>
        <v>0</v>
      </c>
      <c r="E8" s="7">
        <f t="shared" si="1"/>
        <v>0.25999999999999979</v>
      </c>
      <c r="F8" s="9">
        <f t="shared" si="2"/>
        <v>305.101</v>
      </c>
      <c r="G8" s="9">
        <f t="shared" si="3"/>
        <v>307.41699999999997</v>
      </c>
      <c r="H8" s="11">
        <f t="shared" si="4"/>
        <v>305.101</v>
      </c>
      <c r="I8" s="11">
        <f>-$N$4*COUNT($A$1:A7)</f>
        <v>7.5454545454569843E-3</v>
      </c>
      <c r="J8" s="13">
        <f t="shared" si="5"/>
        <v>305.10854545454544</v>
      </c>
    </row>
    <row r="9" spans="1:14" x14ac:dyDescent="0.25">
      <c r="A9" s="2"/>
      <c r="B9" s="1">
        <v>2.306</v>
      </c>
      <c r="C9" s="2"/>
      <c r="D9" s="7">
        <f t="shared" si="0"/>
        <v>9.9999999999997868E-3</v>
      </c>
      <c r="E9" s="7">
        <f t="shared" si="1"/>
        <v>0</v>
      </c>
      <c r="F9" s="9">
        <f t="shared" si="2"/>
        <v>305.11099999999999</v>
      </c>
      <c r="G9" s="9">
        <f t="shared" si="3"/>
        <v>307.41699999999997</v>
      </c>
      <c r="H9" s="11">
        <f t="shared" si="4"/>
        <v>305.11099999999999</v>
      </c>
      <c r="I9" s="11">
        <f>-$N$4*COUNT($A$1:A8)</f>
        <v>7.5454545454569843E-3</v>
      </c>
      <c r="J9" s="13">
        <f t="shared" si="5"/>
        <v>305.11854545454543</v>
      </c>
    </row>
    <row r="10" spans="1:14" x14ac:dyDescent="0.25">
      <c r="A10" s="2"/>
      <c r="B10" s="1">
        <v>2.577</v>
      </c>
      <c r="C10" s="2"/>
      <c r="D10" s="7">
        <f t="shared" si="0"/>
        <v>0</v>
      </c>
      <c r="E10" s="7">
        <f t="shared" si="1"/>
        <v>0.27099999999999991</v>
      </c>
      <c r="F10" s="9">
        <f t="shared" si="2"/>
        <v>304.83999999999997</v>
      </c>
      <c r="G10" s="9">
        <f t="shared" si="3"/>
        <v>307.41699999999997</v>
      </c>
      <c r="H10" s="11">
        <f t="shared" si="4"/>
        <v>304.83999999999997</v>
      </c>
      <c r="I10" s="11">
        <f>-$N$4*COUNT($A$1:A9)</f>
        <v>7.5454545454569843E-3</v>
      </c>
      <c r="J10" s="13">
        <f t="shared" si="5"/>
        <v>304.84754545454541</v>
      </c>
    </row>
    <row r="11" spans="1:14" x14ac:dyDescent="0.25">
      <c r="A11" s="1">
        <v>0.98699999999999999</v>
      </c>
      <c r="B11" s="2"/>
      <c r="C11" s="1">
        <v>2.601</v>
      </c>
      <c r="D11" s="7">
        <f t="shared" si="0"/>
        <v>0</v>
      </c>
      <c r="E11" s="7">
        <f t="shared" si="1"/>
        <v>2.4000000000000021E-2</v>
      </c>
      <c r="F11" s="9">
        <f t="shared" si="2"/>
        <v>304.81599999999997</v>
      </c>
      <c r="G11" s="9">
        <f t="shared" si="3"/>
        <v>305.803</v>
      </c>
      <c r="H11" s="11">
        <f t="shared" si="4"/>
        <v>304.81599999999997</v>
      </c>
      <c r="I11" s="11">
        <f>-$N$4*COUNT($A$1:A10)</f>
        <v>7.5454545454569843E-3</v>
      </c>
      <c r="J11" s="13">
        <f t="shared" si="5"/>
        <v>304.82354545454541</v>
      </c>
    </row>
    <row r="12" spans="1:14" x14ac:dyDescent="0.25">
      <c r="A12" s="2"/>
      <c r="B12" s="1">
        <v>1.901</v>
      </c>
      <c r="C12" s="2"/>
      <c r="D12" s="7">
        <f t="shared" si="0"/>
        <v>0</v>
      </c>
      <c r="E12" s="7">
        <f t="shared" si="1"/>
        <v>0.91400000000000003</v>
      </c>
      <c r="F12" s="9">
        <f t="shared" si="2"/>
        <v>303.90199999999999</v>
      </c>
      <c r="G12" s="9">
        <f t="shared" si="3"/>
        <v>305.803</v>
      </c>
      <c r="H12" s="11">
        <f t="shared" si="4"/>
        <v>303.90199999999999</v>
      </c>
      <c r="I12" s="11">
        <f>-$N$4*COUNT($A$1:A11)</f>
        <v>1.5090909090913969E-2</v>
      </c>
      <c r="J12" s="13">
        <f t="shared" si="5"/>
        <v>303.91709090909092</v>
      </c>
    </row>
    <row r="13" spans="1:14" x14ac:dyDescent="0.25">
      <c r="A13" s="2"/>
      <c r="B13" s="1">
        <v>2.081</v>
      </c>
      <c r="C13" s="2"/>
      <c r="D13" s="7">
        <f t="shared" si="0"/>
        <v>0</v>
      </c>
      <c r="E13" s="7">
        <f t="shared" si="1"/>
        <v>0.17999999999999994</v>
      </c>
      <c r="F13" s="9">
        <f t="shared" si="2"/>
        <v>303.72199999999998</v>
      </c>
      <c r="G13" s="9">
        <f t="shared" si="3"/>
        <v>305.803</v>
      </c>
      <c r="H13" s="11">
        <f t="shared" si="4"/>
        <v>303.72199999999998</v>
      </c>
      <c r="I13" s="11">
        <f>-$N$4*COUNT($A$1:A12)</f>
        <v>1.5090909090913969E-2</v>
      </c>
      <c r="J13" s="13">
        <f t="shared" si="5"/>
        <v>303.73709090909091</v>
      </c>
    </row>
    <row r="14" spans="1:14" x14ac:dyDescent="0.25">
      <c r="A14" s="2"/>
      <c r="B14" s="1">
        <v>1.962</v>
      </c>
      <c r="C14" s="2"/>
      <c r="D14" s="7">
        <f t="shared" si="0"/>
        <v>0.11899999999999999</v>
      </c>
      <c r="E14" s="7">
        <f t="shared" si="1"/>
        <v>0</v>
      </c>
      <c r="F14" s="9">
        <f t="shared" si="2"/>
        <v>303.84100000000001</v>
      </c>
      <c r="G14" s="9">
        <f t="shared" si="3"/>
        <v>305.803</v>
      </c>
      <c r="H14" s="11">
        <f t="shared" si="4"/>
        <v>303.84100000000001</v>
      </c>
      <c r="I14" s="11">
        <f>-$N$4*COUNT($A$1:A13)</f>
        <v>1.5090909090913969E-2</v>
      </c>
      <c r="J14" s="13">
        <f t="shared" si="5"/>
        <v>303.85609090909094</v>
      </c>
    </row>
    <row r="15" spans="1:14" x14ac:dyDescent="0.25">
      <c r="A15" s="2"/>
      <c r="B15" s="1">
        <v>1.8</v>
      </c>
      <c r="C15" s="2"/>
      <c r="D15" s="7">
        <f t="shared" si="0"/>
        <v>0.16199999999999992</v>
      </c>
      <c r="E15" s="7">
        <f t="shared" si="1"/>
        <v>0</v>
      </c>
      <c r="F15" s="9">
        <f t="shared" si="2"/>
        <v>304.00299999999999</v>
      </c>
      <c r="G15" s="9">
        <f t="shared" si="3"/>
        <v>305.803</v>
      </c>
      <c r="H15" s="11">
        <f t="shared" si="4"/>
        <v>304.00299999999999</v>
      </c>
      <c r="I15" s="11">
        <f>-$N$4*COUNT($A$1:A14)</f>
        <v>1.5090909090913969E-2</v>
      </c>
      <c r="J15" s="13">
        <f t="shared" si="5"/>
        <v>304.01809090909092</v>
      </c>
    </row>
    <row r="16" spans="1:14" x14ac:dyDescent="0.25">
      <c r="A16" s="1">
        <v>1.038</v>
      </c>
      <c r="B16" s="2"/>
      <c r="C16" s="1">
        <v>1.9259999999999999</v>
      </c>
      <c r="D16" s="7">
        <f t="shared" si="0"/>
        <v>0</v>
      </c>
      <c r="E16" s="7">
        <f t="shared" si="1"/>
        <v>0.12599999999999989</v>
      </c>
      <c r="F16" s="9">
        <f t="shared" si="2"/>
        <v>303.87700000000001</v>
      </c>
      <c r="G16" s="9">
        <f t="shared" si="3"/>
        <v>304.91500000000002</v>
      </c>
      <c r="H16" s="11">
        <f t="shared" si="4"/>
        <v>303.87700000000001</v>
      </c>
      <c r="I16" s="11">
        <f>-$N$4*COUNT($A$1:A15)</f>
        <v>1.5090909090913969E-2</v>
      </c>
      <c r="J16" s="13">
        <f t="shared" si="5"/>
        <v>303.89209090909094</v>
      </c>
    </row>
    <row r="17" spans="1:10" x14ac:dyDescent="0.25">
      <c r="A17" s="2"/>
      <c r="B17" s="1">
        <v>2.4</v>
      </c>
      <c r="C17" s="2"/>
      <c r="D17" s="7">
        <f t="shared" si="0"/>
        <v>0</v>
      </c>
      <c r="E17" s="7">
        <f t="shared" si="1"/>
        <v>1.3619999999999999</v>
      </c>
      <c r="F17" s="9">
        <f t="shared" si="2"/>
        <v>302.51499999999999</v>
      </c>
      <c r="G17" s="9">
        <f t="shared" si="3"/>
        <v>304.91500000000002</v>
      </c>
      <c r="H17" s="11">
        <f t="shared" si="4"/>
        <v>302.51500000000004</v>
      </c>
      <c r="I17" s="11">
        <f>-$N$4*COUNT($A$1:A16)</f>
        <v>2.2636363636370952E-2</v>
      </c>
      <c r="J17" s="13">
        <f t="shared" si="5"/>
        <v>302.53763636363641</v>
      </c>
    </row>
    <row r="18" spans="1:10" x14ac:dyDescent="0.25">
      <c r="A18" s="2"/>
      <c r="B18" s="1">
        <v>2.282</v>
      </c>
      <c r="C18" s="2"/>
      <c r="D18" s="7">
        <f t="shared" si="0"/>
        <v>0.11799999999999988</v>
      </c>
      <c r="E18" s="7">
        <f t="shared" si="1"/>
        <v>0</v>
      </c>
      <c r="F18" s="9">
        <f t="shared" si="2"/>
        <v>302.63299999999998</v>
      </c>
      <c r="G18" s="9">
        <f t="shared" si="3"/>
        <v>304.91500000000002</v>
      </c>
      <c r="H18" s="11">
        <f t="shared" si="4"/>
        <v>302.63300000000004</v>
      </c>
      <c r="I18" s="11">
        <f>-$N$4*COUNT($A$1:A17)</f>
        <v>2.2636363636370952E-2</v>
      </c>
      <c r="J18" s="13">
        <f t="shared" si="5"/>
        <v>302.6556363636364</v>
      </c>
    </row>
    <row r="19" spans="1:10" x14ac:dyDescent="0.25">
      <c r="A19" s="2"/>
      <c r="B19" s="1">
        <v>2.4729999999999999</v>
      </c>
      <c r="C19" s="2"/>
      <c r="D19" s="7">
        <f t="shared" si="0"/>
        <v>0</v>
      </c>
      <c r="E19" s="7">
        <f t="shared" si="1"/>
        <v>0.19099999999999984</v>
      </c>
      <c r="F19" s="9">
        <f t="shared" si="2"/>
        <v>302.44200000000001</v>
      </c>
      <c r="G19" s="9">
        <f t="shared" si="3"/>
        <v>304.91500000000002</v>
      </c>
      <c r="H19" s="11">
        <f t="shared" si="4"/>
        <v>302.44200000000001</v>
      </c>
      <c r="I19" s="11">
        <f>-$N$4*COUNT($A$1:A18)</f>
        <v>2.2636363636370952E-2</v>
      </c>
      <c r="J19" s="13">
        <f t="shared" si="5"/>
        <v>302.46463636363637</v>
      </c>
    </row>
    <row r="20" spans="1:10" x14ac:dyDescent="0.25">
      <c r="A20" s="2"/>
      <c r="B20" s="1">
        <v>2.0070000000000001</v>
      </c>
      <c r="C20" s="2"/>
      <c r="D20" s="7">
        <f t="shared" si="0"/>
        <v>0.46599999999999975</v>
      </c>
      <c r="E20" s="7">
        <f t="shared" si="1"/>
        <v>0</v>
      </c>
      <c r="F20" s="9">
        <f t="shared" si="2"/>
        <v>302.90800000000002</v>
      </c>
      <c r="G20" s="9">
        <f t="shared" si="3"/>
        <v>304.91500000000002</v>
      </c>
      <c r="H20" s="11">
        <f t="shared" si="4"/>
        <v>302.90800000000002</v>
      </c>
      <c r="I20" s="11">
        <f>-$N$4*COUNT($A$1:A19)</f>
        <v>2.2636363636370952E-2</v>
      </c>
      <c r="J20" s="13">
        <f t="shared" si="5"/>
        <v>302.93063636363638</v>
      </c>
    </row>
    <row r="21" spans="1:10" ht="15.75" customHeight="1" x14ac:dyDescent="0.25">
      <c r="A21" s="1">
        <v>0.82799999999999996</v>
      </c>
      <c r="B21" s="2"/>
      <c r="C21" s="1">
        <v>2.0760000000000001</v>
      </c>
      <c r="D21" s="7">
        <f t="shared" si="0"/>
        <v>0</v>
      </c>
      <c r="E21" s="7">
        <f t="shared" si="1"/>
        <v>6.899999999999995E-2</v>
      </c>
      <c r="F21" s="9">
        <f t="shared" si="2"/>
        <v>302.839</v>
      </c>
      <c r="G21" s="9">
        <f t="shared" si="3"/>
        <v>303.66699999999997</v>
      </c>
      <c r="H21" s="11">
        <f t="shared" si="4"/>
        <v>302.839</v>
      </c>
      <c r="I21" s="11">
        <f>-$N$4*COUNT($A$1:A20)</f>
        <v>2.2636363636370952E-2</v>
      </c>
      <c r="J21" s="13">
        <f t="shared" si="5"/>
        <v>302.86163636363636</v>
      </c>
    </row>
    <row r="22" spans="1:10" ht="15.75" customHeight="1" x14ac:dyDescent="0.25">
      <c r="A22" s="2"/>
      <c r="B22" s="1">
        <v>1.958</v>
      </c>
      <c r="C22" s="2"/>
      <c r="D22" s="7">
        <f t="shared" si="0"/>
        <v>0</v>
      </c>
      <c r="E22" s="7">
        <f t="shared" si="1"/>
        <v>1.1299999999999999</v>
      </c>
      <c r="F22" s="9">
        <f t="shared" si="2"/>
        <v>301.709</v>
      </c>
      <c r="G22" s="9">
        <f t="shared" si="3"/>
        <v>303.66699999999997</v>
      </c>
      <c r="H22" s="11">
        <f t="shared" si="4"/>
        <v>301.70899999999995</v>
      </c>
      <c r="I22" s="11">
        <f>-$N$4*COUNT($A$1:A21)</f>
        <v>3.0181818181827937E-2</v>
      </c>
      <c r="J22" s="13">
        <f t="shared" si="5"/>
        <v>301.73918181818175</v>
      </c>
    </row>
    <row r="23" spans="1:10" ht="15.75" customHeight="1" x14ac:dyDescent="0.25">
      <c r="A23" s="2"/>
      <c r="B23" s="1">
        <v>2.3199999999999998</v>
      </c>
      <c r="C23" s="2"/>
      <c r="D23" s="7">
        <f t="shared" si="0"/>
        <v>0</v>
      </c>
      <c r="E23" s="7">
        <f t="shared" si="1"/>
        <v>0.36199999999999988</v>
      </c>
      <c r="F23" s="9">
        <f t="shared" si="2"/>
        <v>301.34699999999998</v>
      </c>
      <c r="G23" s="9">
        <f t="shared" si="3"/>
        <v>303.66699999999997</v>
      </c>
      <c r="H23" s="11">
        <f t="shared" si="4"/>
        <v>301.34699999999998</v>
      </c>
      <c r="I23" s="11">
        <f>-$N$4*COUNT($A$1:A22)</f>
        <v>3.0181818181827937E-2</v>
      </c>
      <c r="J23" s="13">
        <f t="shared" si="5"/>
        <v>301.37718181818178</v>
      </c>
    </row>
    <row r="24" spans="1:10" ht="15.75" customHeight="1" x14ac:dyDescent="0.25">
      <c r="A24" s="2"/>
      <c r="B24" s="1">
        <v>2.625</v>
      </c>
      <c r="C24" s="2"/>
      <c r="D24" s="7">
        <f t="shared" si="0"/>
        <v>0</v>
      </c>
      <c r="E24" s="7">
        <f t="shared" si="1"/>
        <v>0.30500000000000016</v>
      </c>
      <c r="F24" s="9">
        <f t="shared" si="2"/>
        <v>301.04199999999997</v>
      </c>
      <c r="G24" s="9">
        <f t="shared" si="3"/>
        <v>303.66699999999997</v>
      </c>
      <c r="H24" s="11">
        <f t="shared" si="4"/>
        <v>301.04199999999997</v>
      </c>
      <c r="I24" s="11">
        <f>-$N$4*COUNT($A$1:A23)</f>
        <v>3.0181818181827937E-2</v>
      </c>
      <c r="J24" s="13">
        <f t="shared" si="5"/>
        <v>301.07218181818178</v>
      </c>
    </row>
    <row r="25" spans="1:10" ht="15.75" customHeight="1" x14ac:dyDescent="0.25">
      <c r="A25" s="2"/>
      <c r="B25" s="1">
        <v>1.1819999999999999</v>
      </c>
      <c r="C25" s="2"/>
      <c r="D25" s="7">
        <f t="shared" si="0"/>
        <v>1.4430000000000001</v>
      </c>
      <c r="E25" s="7">
        <f t="shared" si="1"/>
        <v>0</v>
      </c>
      <c r="F25" s="9">
        <f t="shared" si="2"/>
        <v>302.48499999999996</v>
      </c>
      <c r="G25" s="9">
        <f t="shared" si="3"/>
        <v>303.66699999999997</v>
      </c>
      <c r="H25" s="11">
        <f t="shared" si="4"/>
        <v>302.48499999999996</v>
      </c>
      <c r="I25" s="11">
        <f>-$N$4*COUNT($A$1:A24)</f>
        <v>3.0181818181827937E-2</v>
      </c>
      <c r="J25" s="13">
        <f t="shared" si="5"/>
        <v>302.51518181818176</v>
      </c>
    </row>
    <row r="26" spans="1:10" ht="15.75" customHeight="1" x14ac:dyDescent="0.25">
      <c r="A26" s="2"/>
      <c r="B26" s="1">
        <v>1.504</v>
      </c>
      <c r="C26" s="2"/>
      <c r="D26" s="7">
        <f t="shared" si="0"/>
        <v>0</v>
      </c>
      <c r="E26" s="7">
        <f t="shared" si="1"/>
        <v>0.32200000000000006</v>
      </c>
      <c r="F26" s="9">
        <f t="shared" si="2"/>
        <v>302.16299999999995</v>
      </c>
      <c r="G26" s="9">
        <f t="shared" si="3"/>
        <v>303.66699999999997</v>
      </c>
      <c r="H26" s="11">
        <f t="shared" si="4"/>
        <v>302.16299999999995</v>
      </c>
      <c r="I26" s="11">
        <f>-$N$4*COUNT($A$1:A25)</f>
        <v>3.0181818181827937E-2</v>
      </c>
      <c r="J26" s="13">
        <f t="shared" si="5"/>
        <v>302.19318181818176</v>
      </c>
    </row>
    <row r="27" spans="1:10" ht="15.75" customHeight="1" x14ac:dyDescent="0.25">
      <c r="A27" s="2"/>
      <c r="B27" s="1">
        <v>2.8370000000000002</v>
      </c>
      <c r="C27" s="2"/>
      <c r="D27" s="7">
        <f t="shared" si="0"/>
        <v>0</v>
      </c>
      <c r="E27" s="7">
        <f t="shared" si="1"/>
        <v>1.3330000000000002</v>
      </c>
      <c r="F27" s="9">
        <f t="shared" si="2"/>
        <v>300.82999999999993</v>
      </c>
      <c r="G27" s="9">
        <f t="shared" si="3"/>
        <v>303.66699999999997</v>
      </c>
      <c r="H27" s="11">
        <f t="shared" si="4"/>
        <v>300.83</v>
      </c>
      <c r="I27" s="11">
        <f>-$N$4*COUNT($A$1:A26)</f>
        <v>3.0181818181827937E-2</v>
      </c>
      <c r="J27" s="13">
        <f t="shared" si="5"/>
        <v>300.86018181818179</v>
      </c>
    </row>
    <row r="28" spans="1:10" ht="15.75" customHeight="1" x14ac:dyDescent="0.25">
      <c r="A28" s="2"/>
      <c r="B28" s="1">
        <v>2.4220000000000002</v>
      </c>
      <c r="C28" s="2"/>
      <c r="D28" s="7">
        <f t="shared" si="0"/>
        <v>0.41500000000000004</v>
      </c>
      <c r="E28" s="7">
        <f t="shared" si="1"/>
        <v>0</v>
      </c>
      <c r="F28" s="9">
        <f t="shared" si="2"/>
        <v>301.24499999999995</v>
      </c>
      <c r="G28" s="9">
        <f t="shared" si="3"/>
        <v>303.66699999999997</v>
      </c>
      <c r="H28" s="11">
        <f t="shared" si="4"/>
        <v>301.24499999999995</v>
      </c>
      <c r="I28" s="11">
        <f>-$N$4*COUNT($A$1:A27)</f>
        <v>3.0181818181827937E-2</v>
      </c>
      <c r="J28" s="13">
        <f t="shared" si="5"/>
        <v>301.27518181818175</v>
      </c>
    </row>
    <row r="29" spans="1:10" ht="15.75" customHeight="1" x14ac:dyDescent="0.25">
      <c r="A29" s="1">
        <v>1.3839999999999999</v>
      </c>
      <c r="B29" s="2"/>
      <c r="C29" s="1">
        <v>2.4009999999999998</v>
      </c>
      <c r="D29" s="7">
        <f t="shared" si="0"/>
        <v>2.1000000000000352E-2</v>
      </c>
      <c r="E29" s="7">
        <f t="shared" si="1"/>
        <v>0</v>
      </c>
      <c r="F29" s="9">
        <f t="shared" si="2"/>
        <v>301.26599999999996</v>
      </c>
      <c r="G29" s="9">
        <f t="shared" si="3"/>
        <v>302.64999999999998</v>
      </c>
      <c r="H29" s="11">
        <f t="shared" si="4"/>
        <v>301.26599999999996</v>
      </c>
      <c r="I29" s="11">
        <f>-$N$4*COUNT($A$1:A28)</f>
        <v>3.0181818181827937E-2</v>
      </c>
      <c r="J29" s="13">
        <f t="shared" si="5"/>
        <v>301.29618181818176</v>
      </c>
    </row>
    <row r="30" spans="1:10" ht="15.75" customHeight="1" x14ac:dyDescent="0.25">
      <c r="A30" s="2"/>
      <c r="B30" s="1">
        <v>2.0619999999999998</v>
      </c>
      <c r="C30" s="2"/>
      <c r="D30" s="7">
        <f t="shared" si="0"/>
        <v>0</v>
      </c>
      <c r="E30" s="7">
        <f t="shared" si="1"/>
        <v>0.67799999999999994</v>
      </c>
      <c r="F30" s="9">
        <f t="shared" si="2"/>
        <v>300.58799999999997</v>
      </c>
      <c r="G30" s="9">
        <f t="shared" si="3"/>
        <v>302.64999999999998</v>
      </c>
      <c r="H30" s="11">
        <f t="shared" si="4"/>
        <v>300.58799999999997</v>
      </c>
      <c r="I30" s="11">
        <f>-$N$4*COUNT($A$1:A29)</f>
        <v>3.7727272727284919E-2</v>
      </c>
      <c r="J30" s="13">
        <f t="shared" si="5"/>
        <v>300.62572727272726</v>
      </c>
    </row>
    <row r="31" spans="1:10" ht="15.75" customHeight="1" x14ac:dyDescent="0.25">
      <c r="A31" s="1">
        <v>2.355</v>
      </c>
      <c r="B31" s="2"/>
      <c r="C31" s="1">
        <v>2.355</v>
      </c>
      <c r="D31" s="7">
        <f t="shared" si="0"/>
        <v>0</v>
      </c>
      <c r="E31" s="7">
        <f t="shared" si="1"/>
        <v>0.29300000000000015</v>
      </c>
      <c r="F31" s="9">
        <f t="shared" si="2"/>
        <v>300.29499999999996</v>
      </c>
      <c r="G31" s="9">
        <f t="shared" si="3"/>
        <v>302.64999999999998</v>
      </c>
      <c r="H31" s="11">
        <f t="shared" si="4"/>
        <v>300.29499999999996</v>
      </c>
      <c r="I31" s="11">
        <f>-$N$4*COUNT($A$1:A30)</f>
        <v>3.7727272727284919E-2</v>
      </c>
      <c r="J31" s="13">
        <f t="shared" si="5"/>
        <v>300.33272727272725</v>
      </c>
    </row>
    <row r="32" spans="1:10" ht="15.75" customHeight="1" x14ac:dyDescent="0.25">
      <c r="A32" s="2"/>
      <c r="B32" s="1">
        <v>2.38</v>
      </c>
      <c r="C32" s="2"/>
      <c r="D32" s="7">
        <f t="shared" si="0"/>
        <v>0</v>
      </c>
      <c r="E32" s="7">
        <f t="shared" si="1"/>
        <v>2.4999999999999911E-2</v>
      </c>
      <c r="F32" s="9">
        <f t="shared" si="2"/>
        <v>300.27</v>
      </c>
      <c r="G32" s="9">
        <f t="shared" si="3"/>
        <v>302.64999999999998</v>
      </c>
      <c r="H32" s="11">
        <f t="shared" si="4"/>
        <v>300.27</v>
      </c>
      <c r="I32" s="11">
        <f>-$N$4*COUNT($A$1:A31)</f>
        <v>4.5272727272741904E-2</v>
      </c>
      <c r="J32" s="13">
        <f t="shared" si="5"/>
        <v>300.31527272727271</v>
      </c>
    </row>
    <row r="33" spans="1:10" ht="15.75" customHeight="1" x14ac:dyDescent="0.25">
      <c r="A33" s="2"/>
      <c r="B33" s="1">
        <v>2.6920000000000002</v>
      </c>
      <c r="C33" s="2"/>
      <c r="D33" s="7">
        <f t="shared" si="0"/>
        <v>0</v>
      </c>
      <c r="E33" s="7">
        <f t="shared" si="1"/>
        <v>0.31200000000000028</v>
      </c>
      <c r="F33" s="9">
        <f t="shared" si="2"/>
        <v>299.95799999999997</v>
      </c>
      <c r="G33" s="9">
        <f t="shared" si="3"/>
        <v>302.64999999999998</v>
      </c>
      <c r="H33" s="11">
        <f t="shared" si="4"/>
        <v>299.95799999999997</v>
      </c>
      <c r="I33" s="11">
        <f>-$N$4*COUNT($A$1:A32)</f>
        <v>4.5272727272741904E-2</v>
      </c>
      <c r="J33" s="13">
        <f t="shared" si="5"/>
        <v>300.0032727272727</v>
      </c>
    </row>
    <row r="34" spans="1:10" ht="15.75" customHeight="1" x14ac:dyDescent="0.25">
      <c r="A34" s="2"/>
      <c r="B34" s="1">
        <v>2.9660000000000002</v>
      </c>
      <c r="C34" s="2"/>
      <c r="D34" s="7">
        <f t="shared" si="0"/>
        <v>0</v>
      </c>
      <c r="E34" s="7">
        <f t="shared" si="1"/>
        <v>0.27400000000000002</v>
      </c>
      <c r="F34" s="9">
        <f t="shared" si="2"/>
        <v>299.68399999999997</v>
      </c>
      <c r="G34" s="9">
        <f t="shared" si="3"/>
        <v>302.64999999999998</v>
      </c>
      <c r="H34" s="11">
        <f t="shared" si="4"/>
        <v>299.68399999999997</v>
      </c>
      <c r="I34" s="11">
        <f>-$N$4*COUNT($A$1:A33)</f>
        <v>4.5272727272741904E-2</v>
      </c>
      <c r="J34" s="13">
        <f t="shared" si="5"/>
        <v>299.7292727272727</v>
      </c>
    </row>
    <row r="35" spans="1:10" ht="15.75" customHeight="1" x14ac:dyDescent="0.25">
      <c r="A35" s="2"/>
      <c r="B35" s="1">
        <v>1.9710000000000001</v>
      </c>
      <c r="C35" s="2"/>
      <c r="D35" s="7">
        <f t="shared" si="0"/>
        <v>0.99500000000000011</v>
      </c>
      <c r="E35" s="7">
        <f t="shared" si="1"/>
        <v>0</v>
      </c>
      <c r="F35" s="9">
        <f t="shared" si="2"/>
        <v>300.67899999999997</v>
      </c>
      <c r="G35" s="9">
        <f t="shared" si="3"/>
        <v>302.64999999999998</v>
      </c>
      <c r="H35" s="11">
        <f t="shared" si="4"/>
        <v>300.67899999999997</v>
      </c>
      <c r="I35" s="11">
        <f>-$N$4*COUNT($A$1:A34)</f>
        <v>4.5272727272741904E-2</v>
      </c>
      <c r="J35" s="13">
        <f t="shared" si="5"/>
        <v>300.72427272727271</v>
      </c>
    </row>
    <row r="36" spans="1:10" ht="15.75" customHeight="1" x14ac:dyDescent="0.25">
      <c r="A36" s="2"/>
      <c r="B36" s="1">
        <v>1.8220000000000001</v>
      </c>
      <c r="C36" s="2"/>
      <c r="D36" s="7">
        <f t="shared" si="0"/>
        <v>0.14900000000000002</v>
      </c>
      <c r="E36" s="7">
        <f t="shared" si="1"/>
        <v>0</v>
      </c>
      <c r="F36" s="9">
        <f t="shared" si="2"/>
        <v>300.82799999999997</v>
      </c>
      <c r="G36" s="9">
        <f t="shared" si="3"/>
        <v>302.64999999999998</v>
      </c>
      <c r="H36" s="11">
        <f t="shared" si="4"/>
        <v>300.82799999999997</v>
      </c>
      <c r="I36" s="11">
        <f>-$N$4*COUNT($A$1:A35)</f>
        <v>4.5272727272741904E-2</v>
      </c>
      <c r="J36" s="13">
        <f t="shared" si="5"/>
        <v>300.87327272727271</v>
      </c>
    </row>
    <row r="37" spans="1:10" ht="15.75" customHeight="1" x14ac:dyDescent="0.25">
      <c r="A37" s="2"/>
      <c r="B37" s="1">
        <v>2.0659999999999998</v>
      </c>
      <c r="C37" s="2"/>
      <c r="D37" s="7">
        <f t="shared" si="0"/>
        <v>0</v>
      </c>
      <c r="E37" s="7">
        <f t="shared" si="1"/>
        <v>0.24399999999999977</v>
      </c>
      <c r="F37" s="9">
        <f t="shared" si="2"/>
        <v>300.58399999999995</v>
      </c>
      <c r="G37" s="9">
        <f t="shared" si="3"/>
        <v>302.64999999999998</v>
      </c>
      <c r="H37" s="11">
        <f t="shared" si="4"/>
        <v>300.584</v>
      </c>
      <c r="I37" s="11">
        <f>-$N$4*COUNT($A$1:A36)</f>
        <v>4.5272727272741904E-2</v>
      </c>
      <c r="J37" s="13">
        <f t="shared" si="5"/>
        <v>300.62927272727273</v>
      </c>
    </row>
    <row r="38" spans="1:10" ht="15.75" customHeight="1" x14ac:dyDescent="0.25">
      <c r="A38" s="2"/>
      <c r="B38" s="1">
        <v>2.1190000000000002</v>
      </c>
      <c r="C38" s="2"/>
      <c r="D38" s="7">
        <f t="shared" si="0"/>
        <v>0</v>
      </c>
      <c r="E38" s="7">
        <f t="shared" si="1"/>
        <v>5.300000000000038E-2</v>
      </c>
      <c r="F38" s="9">
        <f t="shared" si="2"/>
        <v>300.53099999999995</v>
      </c>
      <c r="G38" s="9">
        <f t="shared" si="3"/>
        <v>302.64999999999998</v>
      </c>
      <c r="H38" s="11">
        <f t="shared" si="4"/>
        <v>300.53099999999995</v>
      </c>
      <c r="I38" s="11">
        <f>-$N$4*COUNT($A$1:A37)</f>
        <v>4.5272727272741904E-2</v>
      </c>
      <c r="J38" s="13">
        <f t="shared" si="5"/>
        <v>300.57627272727268</v>
      </c>
    </row>
    <row r="39" spans="1:10" ht="15.75" customHeight="1" x14ac:dyDescent="0.25">
      <c r="A39" s="2"/>
      <c r="B39" s="1">
        <v>2.5750000000000002</v>
      </c>
      <c r="C39" s="2"/>
      <c r="D39" s="7">
        <f t="shared" si="0"/>
        <v>0</v>
      </c>
      <c r="E39" s="7">
        <f t="shared" si="1"/>
        <v>0.45599999999999996</v>
      </c>
      <c r="F39" s="9">
        <f t="shared" si="2"/>
        <v>300.07499999999993</v>
      </c>
      <c r="G39" s="9">
        <f t="shared" si="3"/>
        <v>302.64999999999998</v>
      </c>
      <c r="H39" s="11">
        <f t="shared" si="4"/>
        <v>300.07499999999999</v>
      </c>
      <c r="I39" s="11">
        <f>-$N$4*COUNT($A$1:A38)</f>
        <v>4.5272727272741904E-2</v>
      </c>
      <c r="J39" s="13">
        <f t="shared" si="5"/>
        <v>300.12027272727272</v>
      </c>
    </row>
    <row r="40" spans="1:10" ht="15.75" customHeight="1" x14ac:dyDescent="0.25">
      <c r="A40" s="2"/>
      <c r="B40" s="1">
        <v>2.0489999999999999</v>
      </c>
      <c r="C40" s="2"/>
      <c r="D40" s="7">
        <f t="shared" si="0"/>
        <v>0.52600000000000025</v>
      </c>
      <c r="E40" s="7">
        <f t="shared" si="1"/>
        <v>0</v>
      </c>
      <c r="F40" s="9">
        <f t="shared" si="2"/>
        <v>300.60099999999994</v>
      </c>
      <c r="G40" s="9">
        <f t="shared" si="3"/>
        <v>302.64999999999998</v>
      </c>
      <c r="H40" s="11">
        <f t="shared" si="4"/>
        <v>300.601</v>
      </c>
      <c r="I40" s="11">
        <f>-$N$4*COUNT($A$1:A39)</f>
        <v>4.5272727272741904E-2</v>
      </c>
      <c r="J40" s="13">
        <f t="shared" si="5"/>
        <v>300.64627272727273</v>
      </c>
    </row>
    <row r="41" spans="1:10" ht="15.75" customHeight="1" x14ac:dyDescent="0.25">
      <c r="A41" s="2"/>
      <c r="B41" s="1">
        <v>1.698</v>
      </c>
      <c r="C41" s="2"/>
      <c r="D41" s="7">
        <f t="shared" si="0"/>
        <v>0.35099999999999998</v>
      </c>
      <c r="E41" s="7">
        <f t="shared" si="1"/>
        <v>0</v>
      </c>
      <c r="F41" s="9">
        <f t="shared" si="2"/>
        <v>300.95199999999994</v>
      </c>
      <c r="G41" s="9">
        <f t="shared" si="3"/>
        <v>302.64999999999998</v>
      </c>
      <c r="H41" s="11">
        <f t="shared" si="4"/>
        <v>300.952</v>
      </c>
      <c r="I41" s="11">
        <f>-$N$4*COUNT($A$1:A40)</f>
        <v>4.5272727272741904E-2</v>
      </c>
      <c r="J41" s="13">
        <f t="shared" si="5"/>
        <v>300.99727272727273</v>
      </c>
    </row>
    <row r="42" spans="1:10" ht="15.75" customHeight="1" x14ac:dyDescent="0.25">
      <c r="A42" s="1">
        <v>1.5589999999999999</v>
      </c>
      <c r="B42" s="2"/>
      <c r="C42" s="1">
        <v>1.972</v>
      </c>
      <c r="D42" s="7">
        <f t="shared" si="0"/>
        <v>0</v>
      </c>
      <c r="E42" s="7">
        <f t="shared" si="1"/>
        <v>0.27400000000000002</v>
      </c>
      <c r="F42" s="9">
        <f t="shared" si="2"/>
        <v>300.67799999999994</v>
      </c>
      <c r="G42" s="9">
        <f t="shared" si="3"/>
        <v>302.23700000000002</v>
      </c>
      <c r="H42" s="11">
        <f t="shared" si="4"/>
        <v>300.678</v>
      </c>
      <c r="I42" s="11">
        <f>-$N$4*COUNT($A$1:A41)</f>
        <v>4.5272727272741904E-2</v>
      </c>
      <c r="J42" s="13">
        <f t="shared" si="5"/>
        <v>300.72327272727273</v>
      </c>
    </row>
    <row r="43" spans="1:10" ht="15.75" customHeight="1" x14ac:dyDescent="0.25">
      <c r="A43" s="2"/>
      <c r="B43" s="1">
        <v>2.3119999999999998</v>
      </c>
      <c r="C43" s="2"/>
      <c r="D43" s="7">
        <f t="shared" si="0"/>
        <v>0</v>
      </c>
      <c r="E43" s="7">
        <f t="shared" si="1"/>
        <v>0.75299999999999989</v>
      </c>
      <c r="F43" s="9">
        <f t="shared" si="2"/>
        <v>299.92499999999995</v>
      </c>
      <c r="G43" s="9">
        <f t="shared" si="3"/>
        <v>302.23700000000002</v>
      </c>
      <c r="H43" s="11">
        <f t="shared" si="4"/>
        <v>299.92500000000001</v>
      </c>
      <c r="I43" s="11">
        <f>-$N$4*COUNT($A$1:A42)</f>
        <v>5.2818181818198889E-2</v>
      </c>
      <c r="J43" s="13">
        <f t="shared" si="5"/>
        <v>299.97781818181824</v>
      </c>
    </row>
    <row r="44" spans="1:10" ht="15.75" customHeight="1" x14ac:dyDescent="0.25">
      <c r="A44" s="2"/>
      <c r="B44" s="1">
        <v>2.7280000000000002</v>
      </c>
      <c r="C44" s="2"/>
      <c r="D44" s="7">
        <f t="shared" si="0"/>
        <v>0</v>
      </c>
      <c r="E44" s="7">
        <f t="shared" si="1"/>
        <v>0.41600000000000037</v>
      </c>
      <c r="F44" s="9">
        <f t="shared" si="2"/>
        <v>299.50899999999996</v>
      </c>
      <c r="G44" s="9">
        <f t="shared" si="3"/>
        <v>302.23700000000002</v>
      </c>
      <c r="H44" s="11">
        <f t="shared" si="4"/>
        <v>299.50900000000001</v>
      </c>
      <c r="I44" s="11">
        <f>-$N$4*COUNT($A$1:A43)</f>
        <v>5.2818181818198889E-2</v>
      </c>
      <c r="J44" s="13">
        <f t="shared" si="5"/>
        <v>299.56181818181824</v>
      </c>
    </row>
    <row r="45" spans="1:10" ht="15.75" customHeight="1" x14ac:dyDescent="0.25">
      <c r="A45" s="2"/>
      <c r="B45" s="1">
        <v>1.6970000000000001</v>
      </c>
      <c r="C45" s="2"/>
      <c r="D45" s="7">
        <f t="shared" si="0"/>
        <v>1.0310000000000001</v>
      </c>
      <c r="E45" s="7">
        <f t="shared" si="1"/>
        <v>0</v>
      </c>
      <c r="F45" s="9">
        <f t="shared" si="2"/>
        <v>300.53999999999996</v>
      </c>
      <c r="G45" s="9">
        <f t="shared" si="3"/>
        <v>302.23700000000002</v>
      </c>
      <c r="H45" s="11">
        <f t="shared" si="4"/>
        <v>300.54000000000002</v>
      </c>
      <c r="I45" s="11">
        <f>-$N$4*COUNT($A$1:A44)</f>
        <v>5.2818181818198889E-2</v>
      </c>
      <c r="J45" s="13">
        <f t="shared" si="5"/>
        <v>300.59281818181825</v>
      </c>
    </row>
    <row r="46" spans="1:10" ht="15.75" customHeight="1" x14ac:dyDescent="0.25">
      <c r="A46" s="2"/>
      <c r="B46" s="1">
        <v>1.292</v>
      </c>
      <c r="C46" s="2"/>
      <c r="D46" s="7">
        <f t="shared" si="0"/>
        <v>0.40500000000000003</v>
      </c>
      <c r="E46" s="7">
        <f t="shared" si="1"/>
        <v>0</v>
      </c>
      <c r="F46" s="9">
        <f t="shared" si="2"/>
        <v>300.94499999999994</v>
      </c>
      <c r="G46" s="9">
        <f t="shared" si="3"/>
        <v>302.23700000000002</v>
      </c>
      <c r="H46" s="11">
        <f t="shared" si="4"/>
        <v>300.94500000000005</v>
      </c>
      <c r="I46" s="11">
        <f>-$N$4*COUNT($A$1:A45)</f>
        <v>5.2818181818198889E-2</v>
      </c>
      <c r="J46" s="13">
        <f t="shared" si="5"/>
        <v>300.99781818181827</v>
      </c>
    </row>
    <row r="47" spans="1:10" ht="15.75" customHeight="1" x14ac:dyDescent="0.25">
      <c r="A47" s="2"/>
      <c r="B47" s="1">
        <v>1.3149999999999999</v>
      </c>
      <c r="C47" s="2"/>
      <c r="D47" s="7">
        <f t="shared" si="0"/>
        <v>0</v>
      </c>
      <c r="E47" s="7">
        <f t="shared" si="1"/>
        <v>2.2999999999999909E-2</v>
      </c>
      <c r="F47" s="9">
        <f t="shared" si="2"/>
        <v>300.92199999999991</v>
      </c>
      <c r="G47" s="9">
        <f t="shared" si="3"/>
        <v>302.23700000000002</v>
      </c>
      <c r="H47" s="11">
        <f t="shared" si="4"/>
        <v>300.92200000000003</v>
      </c>
      <c r="I47" s="11">
        <f>-$N$4*COUNT($A$1:A46)</f>
        <v>5.2818181818198889E-2</v>
      </c>
      <c r="J47" s="13">
        <f t="shared" si="5"/>
        <v>300.97481818181825</v>
      </c>
    </row>
    <row r="48" spans="1:10" ht="15.75" customHeight="1" x14ac:dyDescent="0.25">
      <c r="A48" s="2"/>
      <c r="B48" s="1">
        <v>2.0289999999999999</v>
      </c>
      <c r="C48" s="2"/>
      <c r="D48" s="7">
        <f t="shared" si="0"/>
        <v>0</v>
      </c>
      <c r="E48" s="7">
        <f t="shared" si="1"/>
        <v>0.71399999999999997</v>
      </c>
      <c r="F48" s="9">
        <f t="shared" si="2"/>
        <v>300.20799999999991</v>
      </c>
      <c r="G48" s="9">
        <f t="shared" si="3"/>
        <v>302.23700000000002</v>
      </c>
      <c r="H48" s="11">
        <f t="shared" si="4"/>
        <v>300.20800000000003</v>
      </c>
      <c r="I48" s="11">
        <f>-$N$4*COUNT($A$1:A47)</f>
        <v>5.2818181818198889E-2</v>
      </c>
      <c r="J48" s="13">
        <f t="shared" si="5"/>
        <v>300.26081818181825</v>
      </c>
    </row>
    <row r="49" spans="1:10" ht="15.75" customHeight="1" x14ac:dyDescent="0.25">
      <c r="A49" s="2"/>
      <c r="B49" s="1">
        <v>2.242</v>
      </c>
      <c r="C49" s="2"/>
      <c r="D49" s="7">
        <f t="shared" si="0"/>
        <v>0</v>
      </c>
      <c r="E49" s="7">
        <f t="shared" si="1"/>
        <v>0.21300000000000008</v>
      </c>
      <c r="F49" s="9">
        <f t="shared" si="2"/>
        <v>299.99499999999989</v>
      </c>
      <c r="G49" s="9">
        <f t="shared" si="3"/>
        <v>302.23700000000002</v>
      </c>
      <c r="H49" s="11">
        <f t="shared" si="4"/>
        <v>299.995</v>
      </c>
      <c r="I49" s="11">
        <f>-$N$4*COUNT($A$1:A48)</f>
        <v>5.2818181818198889E-2</v>
      </c>
      <c r="J49" s="13">
        <f t="shared" si="5"/>
        <v>300.04781818181823</v>
      </c>
    </row>
    <row r="50" spans="1:10" ht="15.75" customHeight="1" x14ac:dyDescent="0.25">
      <c r="A50" s="2"/>
      <c r="B50" s="1">
        <v>1.3320000000000001</v>
      </c>
      <c r="C50" s="2"/>
      <c r="D50" s="7">
        <f t="shared" si="0"/>
        <v>0.90999999999999992</v>
      </c>
      <c r="E50" s="7">
        <f t="shared" si="1"/>
        <v>0</v>
      </c>
      <c r="F50" s="9">
        <f t="shared" si="2"/>
        <v>300.90499999999992</v>
      </c>
      <c r="G50" s="9">
        <f t="shared" si="3"/>
        <v>302.23700000000002</v>
      </c>
      <c r="H50" s="11">
        <f t="shared" si="4"/>
        <v>300.90500000000003</v>
      </c>
      <c r="I50" s="11">
        <f>-$N$4*COUNT($A$1:A49)</f>
        <v>5.2818181818198889E-2</v>
      </c>
      <c r="J50" s="13">
        <f t="shared" si="5"/>
        <v>300.95781818181825</v>
      </c>
    </row>
    <row r="51" spans="1:10" ht="15.75" customHeight="1" x14ac:dyDescent="0.25">
      <c r="A51" s="2"/>
      <c r="B51" s="1">
        <v>1.2529999999999999</v>
      </c>
      <c r="C51" s="2"/>
      <c r="D51" s="7">
        <f t="shared" si="0"/>
        <v>7.9000000000000181E-2</v>
      </c>
      <c r="E51" s="7">
        <f t="shared" si="1"/>
        <v>0</v>
      </c>
      <c r="F51" s="9">
        <f t="shared" si="2"/>
        <v>300.98399999999992</v>
      </c>
      <c r="G51" s="9">
        <f t="shared" si="3"/>
        <v>302.23700000000002</v>
      </c>
      <c r="H51" s="11">
        <f t="shared" si="4"/>
        <v>300.98400000000004</v>
      </c>
      <c r="I51" s="11">
        <f>-$N$4*COUNT($A$1:A50)</f>
        <v>5.2818181818198889E-2</v>
      </c>
      <c r="J51" s="13">
        <f t="shared" si="5"/>
        <v>301.03681818181826</v>
      </c>
    </row>
    <row r="52" spans="1:10" ht="15.75" customHeight="1" x14ac:dyDescent="0.25">
      <c r="A52" s="1">
        <v>2.4279999999999999</v>
      </c>
      <c r="B52" s="2"/>
      <c r="C52" s="1">
        <v>1.032</v>
      </c>
      <c r="D52" s="7">
        <f t="shared" si="0"/>
        <v>0.22099999999999986</v>
      </c>
      <c r="E52" s="7">
        <f t="shared" si="1"/>
        <v>0</v>
      </c>
      <c r="F52" s="9">
        <f t="shared" si="2"/>
        <v>301.20499999999993</v>
      </c>
      <c r="G52" s="9">
        <f t="shared" si="3"/>
        <v>303.63300000000004</v>
      </c>
      <c r="H52" s="11">
        <f t="shared" si="4"/>
        <v>301.20500000000004</v>
      </c>
      <c r="I52" s="11">
        <f>-$N$4*COUNT($A$1:A51)</f>
        <v>5.2818181818198889E-2</v>
      </c>
      <c r="J52" s="13">
        <f t="shared" si="5"/>
        <v>301.25781818181827</v>
      </c>
    </row>
    <row r="53" spans="1:10" ht="15.75" customHeight="1" x14ac:dyDescent="0.25">
      <c r="A53" s="2"/>
      <c r="B53" s="1">
        <v>2.4729999999999999</v>
      </c>
      <c r="C53" s="2"/>
      <c r="D53" s="7">
        <f t="shared" si="0"/>
        <v>0</v>
      </c>
      <c r="E53" s="7">
        <f t="shared" si="1"/>
        <v>4.4999999999999929E-2</v>
      </c>
      <c r="F53" s="9">
        <f t="shared" si="2"/>
        <v>301.15999999999991</v>
      </c>
      <c r="G53" s="9">
        <f t="shared" si="3"/>
        <v>303.63300000000004</v>
      </c>
      <c r="H53" s="11">
        <f t="shared" si="4"/>
        <v>301.16000000000003</v>
      </c>
      <c r="I53" s="11">
        <f>-$N$4*COUNT($A$1:A52)</f>
        <v>6.0363636363655875E-2</v>
      </c>
      <c r="J53" s="13">
        <f t="shared" si="5"/>
        <v>301.22036363636369</v>
      </c>
    </row>
    <row r="54" spans="1:10" ht="15.75" customHeight="1" x14ac:dyDescent="0.25">
      <c r="A54" s="2"/>
      <c r="B54" s="1">
        <v>2.9329999999999998</v>
      </c>
      <c r="C54" s="2"/>
      <c r="D54" s="7">
        <f t="shared" si="0"/>
        <v>0</v>
      </c>
      <c r="E54" s="7">
        <f t="shared" si="1"/>
        <v>0.45999999999999996</v>
      </c>
      <c r="F54" s="9">
        <f t="shared" si="2"/>
        <v>300.69999999999993</v>
      </c>
      <c r="G54" s="9">
        <f t="shared" si="3"/>
        <v>303.63300000000004</v>
      </c>
      <c r="H54" s="11">
        <f t="shared" si="4"/>
        <v>300.70000000000005</v>
      </c>
      <c r="I54" s="11">
        <f>-$N$4*COUNT($A$1:A53)</f>
        <v>6.0363636363655875E-2</v>
      </c>
      <c r="J54" s="13">
        <f t="shared" si="5"/>
        <v>300.76036363636371</v>
      </c>
    </row>
    <row r="55" spans="1:10" ht="15.75" customHeight="1" x14ac:dyDescent="0.25">
      <c r="A55" s="2"/>
      <c r="B55" s="1">
        <v>1.9419999999999999</v>
      </c>
      <c r="C55" s="2"/>
      <c r="D55" s="7">
        <f t="shared" si="0"/>
        <v>0.99099999999999988</v>
      </c>
      <c r="E55" s="7">
        <f t="shared" si="1"/>
        <v>0</v>
      </c>
      <c r="F55" s="9">
        <f t="shared" si="2"/>
        <v>301.69099999999992</v>
      </c>
      <c r="G55" s="9">
        <f t="shared" si="3"/>
        <v>303.63300000000004</v>
      </c>
      <c r="H55" s="11">
        <f t="shared" si="4"/>
        <v>301.69100000000003</v>
      </c>
      <c r="I55" s="11">
        <f>-$N$4*COUNT($A$1:A54)</f>
        <v>6.0363636363655875E-2</v>
      </c>
      <c r="J55" s="13">
        <f t="shared" si="5"/>
        <v>301.75136363636369</v>
      </c>
    </row>
    <row r="56" spans="1:10" ht="15.75" customHeight="1" x14ac:dyDescent="0.25">
      <c r="A56" s="2"/>
      <c r="B56" s="1">
        <v>2.0630000000000002</v>
      </c>
      <c r="C56" s="2"/>
      <c r="D56" s="7">
        <f t="shared" si="0"/>
        <v>0</v>
      </c>
      <c r="E56" s="7">
        <f t="shared" si="1"/>
        <v>0.12100000000000022</v>
      </c>
      <c r="F56" s="9">
        <f t="shared" si="2"/>
        <v>301.56999999999994</v>
      </c>
      <c r="G56" s="9">
        <f t="shared" si="3"/>
        <v>303.63300000000004</v>
      </c>
      <c r="H56" s="11">
        <f t="shared" si="4"/>
        <v>301.57000000000005</v>
      </c>
      <c r="I56" s="11">
        <f>-$N$4*COUNT($A$1:A55)</f>
        <v>6.0363636363655875E-2</v>
      </c>
      <c r="J56" s="13">
        <f t="shared" si="5"/>
        <v>301.63036363636371</v>
      </c>
    </row>
    <row r="57" spans="1:10" ht="15.75" customHeight="1" x14ac:dyDescent="0.25">
      <c r="A57" s="2"/>
      <c r="B57" s="1">
        <v>2.02</v>
      </c>
      <c r="C57" s="2"/>
      <c r="D57" s="7">
        <f t="shared" si="0"/>
        <v>4.3000000000000149E-2</v>
      </c>
      <c r="E57" s="7">
        <f t="shared" si="1"/>
        <v>0</v>
      </c>
      <c r="F57" s="9">
        <f t="shared" si="2"/>
        <v>301.61299999999994</v>
      </c>
      <c r="G57" s="9">
        <f t="shared" si="3"/>
        <v>303.63300000000004</v>
      </c>
      <c r="H57" s="11">
        <f t="shared" si="4"/>
        <v>301.61300000000006</v>
      </c>
      <c r="I57" s="11">
        <f>-$N$4*COUNT($A$1:A56)</f>
        <v>6.0363636363655875E-2</v>
      </c>
      <c r="J57" s="13">
        <f t="shared" si="5"/>
        <v>301.67336363636372</v>
      </c>
    </row>
    <row r="58" spans="1:10" ht="15.75" customHeight="1" x14ac:dyDescent="0.25">
      <c r="A58" s="2"/>
      <c r="B58" s="1">
        <v>2.4180000000000001</v>
      </c>
      <c r="C58" s="2"/>
      <c r="D58" s="7">
        <f t="shared" si="0"/>
        <v>0</v>
      </c>
      <c r="E58" s="7">
        <f t="shared" si="1"/>
        <v>0.39800000000000013</v>
      </c>
      <c r="F58" s="9">
        <f t="shared" si="2"/>
        <v>301.21499999999992</v>
      </c>
      <c r="G58" s="9">
        <f t="shared" si="3"/>
        <v>303.63300000000004</v>
      </c>
      <c r="H58" s="11">
        <f t="shared" si="4"/>
        <v>301.21500000000003</v>
      </c>
      <c r="I58" s="11">
        <f>-$N$4*COUNT($A$1:A57)</f>
        <v>6.0363636363655875E-2</v>
      </c>
      <c r="J58" s="13">
        <f t="shared" si="5"/>
        <v>301.27536363636369</v>
      </c>
    </row>
    <row r="59" spans="1:10" ht="15.75" customHeight="1" x14ac:dyDescent="0.25">
      <c r="A59" s="2"/>
      <c r="B59" s="1">
        <v>2.7629999999999999</v>
      </c>
      <c r="C59" s="2"/>
      <c r="D59" s="7">
        <f t="shared" si="0"/>
        <v>0</v>
      </c>
      <c r="E59" s="7">
        <f t="shared" si="1"/>
        <v>0.34499999999999975</v>
      </c>
      <c r="F59" s="9">
        <f t="shared" si="2"/>
        <v>300.86999999999989</v>
      </c>
      <c r="G59" s="9">
        <f t="shared" si="3"/>
        <v>303.63300000000004</v>
      </c>
      <c r="H59" s="11">
        <f t="shared" si="4"/>
        <v>300.87000000000006</v>
      </c>
      <c r="I59" s="11">
        <f>-$N$4*COUNT($A$1:A58)</f>
        <v>6.0363636363655875E-2</v>
      </c>
      <c r="J59" s="13">
        <f t="shared" si="5"/>
        <v>300.93036363636372</v>
      </c>
    </row>
    <row r="60" spans="1:10" ht="15.75" customHeight="1" x14ac:dyDescent="0.25">
      <c r="A60" s="2"/>
      <c r="B60" s="1">
        <v>1.482</v>
      </c>
      <c r="C60" s="2"/>
      <c r="D60" s="7">
        <f t="shared" si="0"/>
        <v>1.2809999999999999</v>
      </c>
      <c r="E60" s="7">
        <f t="shared" si="1"/>
        <v>0</v>
      </c>
      <c r="F60" s="9">
        <f t="shared" si="2"/>
        <v>302.1509999999999</v>
      </c>
      <c r="G60" s="9">
        <f t="shared" si="3"/>
        <v>303.63300000000004</v>
      </c>
      <c r="H60" s="11">
        <f t="shared" si="4"/>
        <v>302.15100000000001</v>
      </c>
      <c r="I60" s="11">
        <f>-$N$4*COUNT($A$1:A59)</f>
        <v>6.0363636363655875E-2</v>
      </c>
      <c r="J60" s="13">
        <f t="shared" si="5"/>
        <v>302.21136363636367</v>
      </c>
    </row>
    <row r="61" spans="1:10" ht="15.75" customHeight="1" x14ac:dyDescent="0.25">
      <c r="A61" s="2"/>
      <c r="B61" s="1">
        <v>1.4910000000000001</v>
      </c>
      <c r="C61" s="2"/>
      <c r="D61" s="7">
        <f t="shared" si="0"/>
        <v>0</v>
      </c>
      <c r="E61" s="7">
        <f t="shared" si="1"/>
        <v>9.000000000000119E-3</v>
      </c>
      <c r="F61" s="9">
        <f t="shared" si="2"/>
        <v>302.14199999999988</v>
      </c>
      <c r="G61" s="9">
        <f t="shared" si="3"/>
        <v>303.63300000000004</v>
      </c>
      <c r="H61" s="11">
        <f t="shared" si="4"/>
        <v>302.14200000000005</v>
      </c>
      <c r="I61" s="11">
        <f>-$N$4*COUNT($A$1:A60)</f>
        <v>6.0363636363655875E-2</v>
      </c>
      <c r="J61" s="13">
        <f t="shared" si="5"/>
        <v>302.20236363636371</v>
      </c>
    </row>
    <row r="62" spans="1:10" ht="15.75" customHeight="1" x14ac:dyDescent="0.25">
      <c r="A62" s="1">
        <v>0.61899999999999999</v>
      </c>
      <c r="B62" s="2"/>
      <c r="C62" s="1">
        <v>0.61899999999999999</v>
      </c>
      <c r="D62" s="7">
        <f t="shared" si="0"/>
        <v>0.87200000000000011</v>
      </c>
      <c r="E62" s="7">
        <f t="shared" si="1"/>
        <v>0</v>
      </c>
      <c r="F62" s="9">
        <f t="shared" si="2"/>
        <v>303.0139999999999</v>
      </c>
      <c r="G62" s="9">
        <f t="shared" si="3"/>
        <v>303.63300000000004</v>
      </c>
      <c r="H62" s="11">
        <f t="shared" si="4"/>
        <v>303.01400000000001</v>
      </c>
      <c r="I62" s="11">
        <f>-$N$4*COUNT($A$1:A61)</f>
        <v>6.0363636363655875E-2</v>
      </c>
      <c r="J62" s="13">
        <f t="shared" si="5"/>
        <v>303.07436363636367</v>
      </c>
    </row>
    <row r="63" spans="1:10" ht="15.75" customHeight="1" x14ac:dyDescent="0.25">
      <c r="A63" s="2"/>
      <c r="B63" s="1">
        <v>1.41</v>
      </c>
      <c r="C63" s="2"/>
      <c r="D63" s="7">
        <f t="shared" si="0"/>
        <v>0</v>
      </c>
      <c r="E63" s="7">
        <f t="shared" si="1"/>
        <v>0.79099999999999993</v>
      </c>
      <c r="F63" s="9">
        <f t="shared" si="2"/>
        <v>302.2229999999999</v>
      </c>
      <c r="G63" s="9">
        <f t="shared" si="3"/>
        <v>303.63300000000004</v>
      </c>
      <c r="H63" s="11">
        <f t="shared" si="4"/>
        <v>302.22300000000001</v>
      </c>
      <c r="I63" s="11">
        <f>-$N$4*COUNT($A$1:A62)</f>
        <v>6.790909090911286E-2</v>
      </c>
      <c r="J63" s="13">
        <f t="shared" si="5"/>
        <v>302.29090909090911</v>
      </c>
    </row>
    <row r="64" spans="1:10" ht="15.75" customHeight="1" x14ac:dyDescent="0.25">
      <c r="A64" s="2"/>
      <c r="B64" s="1">
        <v>1.7</v>
      </c>
      <c r="C64" s="2"/>
      <c r="D64" s="7">
        <f t="shared" si="0"/>
        <v>0</v>
      </c>
      <c r="E64" s="7">
        <f t="shared" si="1"/>
        <v>0.29000000000000004</v>
      </c>
      <c r="F64" s="9">
        <f t="shared" si="2"/>
        <v>301.93299999999988</v>
      </c>
      <c r="G64" s="9">
        <f t="shared" si="3"/>
        <v>303.63300000000004</v>
      </c>
      <c r="H64" s="11">
        <f t="shared" si="4"/>
        <v>301.93300000000005</v>
      </c>
      <c r="I64" s="11">
        <f>-$N$4*COUNT($A$1:A63)</f>
        <v>6.790909090911286E-2</v>
      </c>
      <c r="J64" s="13">
        <f t="shared" si="5"/>
        <v>302.00090909090915</v>
      </c>
    </row>
    <row r="65" spans="1:10" ht="15.75" customHeight="1" x14ac:dyDescent="0.25">
      <c r="A65" s="2"/>
      <c r="B65" s="1">
        <v>20.047000000000001</v>
      </c>
      <c r="C65" s="2"/>
      <c r="D65" s="7">
        <f t="shared" si="0"/>
        <v>0</v>
      </c>
      <c r="E65" s="7">
        <f t="shared" si="1"/>
        <v>18.347000000000001</v>
      </c>
      <c r="F65" s="9">
        <f t="shared" si="2"/>
        <v>283.5859999999999</v>
      </c>
      <c r="G65" s="9">
        <f t="shared" si="3"/>
        <v>303.63300000000004</v>
      </c>
      <c r="H65" s="11">
        <f t="shared" si="4"/>
        <v>283.58600000000001</v>
      </c>
      <c r="I65" s="11">
        <f>-$N$4*COUNT($A$1:A64)</f>
        <v>6.790909090911286E-2</v>
      </c>
      <c r="J65" s="13">
        <f t="shared" si="5"/>
        <v>283.65390909090911</v>
      </c>
    </row>
    <row r="66" spans="1:10" ht="15.75" customHeight="1" x14ac:dyDescent="0.25">
      <c r="A66" s="2"/>
      <c r="B66" s="1">
        <v>0.76700000000000002</v>
      </c>
      <c r="C66" s="2"/>
      <c r="D66" s="7">
        <f t="shared" si="0"/>
        <v>19.28</v>
      </c>
      <c r="E66" s="7">
        <f t="shared" si="1"/>
        <v>0</v>
      </c>
      <c r="F66" s="9">
        <f t="shared" si="2"/>
        <v>302.86599999999987</v>
      </c>
      <c r="G66" s="9">
        <f t="shared" si="3"/>
        <v>303.63300000000004</v>
      </c>
      <c r="H66" s="11">
        <f t="shared" si="4"/>
        <v>302.86600000000004</v>
      </c>
      <c r="I66" s="11">
        <f>-$N$4*COUNT($A$1:A65)</f>
        <v>6.790909090911286E-2</v>
      </c>
      <c r="J66" s="13">
        <f t="shared" si="5"/>
        <v>302.93390909090914</v>
      </c>
    </row>
    <row r="67" spans="1:10" ht="15.75" customHeight="1" x14ac:dyDescent="0.25">
      <c r="A67" s="2"/>
      <c r="B67" s="1">
        <v>0.98099999999999998</v>
      </c>
      <c r="C67" s="2"/>
      <c r="D67" s="7">
        <f t="shared" si="0"/>
        <v>0</v>
      </c>
      <c r="E67" s="7">
        <f t="shared" si="1"/>
        <v>0.21399999999999997</v>
      </c>
      <c r="F67" s="9">
        <f t="shared" si="2"/>
        <v>302.65199999999987</v>
      </c>
      <c r="G67" s="9">
        <f t="shared" si="3"/>
        <v>303.63300000000004</v>
      </c>
      <c r="H67" s="11">
        <f t="shared" si="4"/>
        <v>302.65200000000004</v>
      </c>
      <c r="I67" s="11">
        <f>-$N$4*COUNT($A$1:A66)</f>
        <v>6.790909090911286E-2</v>
      </c>
      <c r="J67" s="13">
        <f t="shared" si="5"/>
        <v>302.71990909090914</v>
      </c>
    </row>
    <row r="68" spans="1:10" ht="15.75" customHeight="1" x14ac:dyDescent="0.25">
      <c r="A68" s="2"/>
      <c r="B68" s="1">
        <v>1.2270000000000001</v>
      </c>
      <c r="C68" s="2"/>
      <c r="D68" s="7">
        <f t="shared" si="0"/>
        <v>0</v>
      </c>
      <c r="E68" s="7">
        <f t="shared" si="1"/>
        <v>0.24600000000000011</v>
      </c>
      <c r="F68" s="9">
        <f t="shared" si="2"/>
        <v>302.40599999999989</v>
      </c>
      <c r="G68" s="9">
        <f t="shared" si="3"/>
        <v>303.63300000000004</v>
      </c>
      <c r="H68" s="11">
        <f t="shared" si="4"/>
        <v>302.40600000000006</v>
      </c>
      <c r="I68" s="11">
        <f>-$N$4*COUNT($A$1:A67)</f>
        <v>6.790909090911286E-2</v>
      </c>
      <c r="J68" s="13">
        <f t="shared" si="5"/>
        <v>302.47390909090916</v>
      </c>
    </row>
    <row r="69" spans="1:10" ht="15.75" customHeight="1" x14ac:dyDescent="0.25">
      <c r="A69" s="2"/>
      <c r="B69" s="1">
        <v>1.52</v>
      </c>
      <c r="C69" s="2"/>
      <c r="D69" s="7">
        <f t="shared" si="0"/>
        <v>0</v>
      </c>
      <c r="E69" s="7">
        <f t="shared" si="1"/>
        <v>0.29299999999999993</v>
      </c>
      <c r="F69" s="9">
        <f t="shared" si="2"/>
        <v>302.11299999999989</v>
      </c>
      <c r="G69" s="9">
        <f t="shared" si="3"/>
        <v>303.63300000000004</v>
      </c>
      <c r="H69" s="11">
        <f t="shared" si="4"/>
        <v>302.11300000000006</v>
      </c>
      <c r="I69" s="11">
        <f>-$N$4*COUNT($A$1:A68)</f>
        <v>6.790909090911286E-2</v>
      </c>
      <c r="J69" s="13">
        <f t="shared" si="5"/>
        <v>302.18090909090915</v>
      </c>
    </row>
    <row r="70" spans="1:10" ht="15.75" customHeight="1" x14ac:dyDescent="0.25">
      <c r="A70" s="2"/>
      <c r="B70" s="1">
        <v>1.7869999999999999</v>
      </c>
      <c r="C70" s="2"/>
      <c r="D70" s="7">
        <f t="shared" si="0"/>
        <v>0</v>
      </c>
      <c r="E70" s="7">
        <f t="shared" si="1"/>
        <v>0.2669999999999999</v>
      </c>
      <c r="F70" s="9">
        <f t="shared" si="2"/>
        <v>301.84599999999989</v>
      </c>
      <c r="G70" s="9">
        <f t="shared" si="3"/>
        <v>303.63300000000004</v>
      </c>
      <c r="H70" s="11">
        <f t="shared" si="4"/>
        <v>301.84600000000006</v>
      </c>
      <c r="I70" s="11">
        <f>-$N$4*COUNT($A$1:A69)</f>
        <v>6.790909090911286E-2</v>
      </c>
      <c r="J70" s="13">
        <f t="shared" si="5"/>
        <v>301.91390909090916</v>
      </c>
    </row>
    <row r="71" spans="1:10" ht="15.75" customHeight="1" x14ac:dyDescent="0.25">
      <c r="A71" s="2"/>
      <c r="B71" s="1">
        <v>0.68200000000000005</v>
      </c>
      <c r="C71" s="2"/>
      <c r="D71" s="7">
        <f t="shared" si="0"/>
        <v>1.105</v>
      </c>
      <c r="E71" s="7">
        <f t="shared" si="1"/>
        <v>0</v>
      </c>
      <c r="F71" s="9">
        <f t="shared" si="2"/>
        <v>302.95099999999991</v>
      </c>
      <c r="G71" s="9">
        <f t="shared" si="3"/>
        <v>303.63300000000004</v>
      </c>
      <c r="H71" s="11">
        <f t="shared" si="4"/>
        <v>302.95100000000002</v>
      </c>
      <c r="I71" s="11">
        <f>-$N$4*COUNT($A$1:A70)</f>
        <v>6.790909090911286E-2</v>
      </c>
      <c r="J71" s="13">
        <f t="shared" si="5"/>
        <v>303.01890909090912</v>
      </c>
    </row>
    <row r="72" spans="1:10" ht="15.75" customHeight="1" x14ac:dyDescent="0.25">
      <c r="A72" s="1">
        <v>1.9039999999999999</v>
      </c>
      <c r="B72" s="2"/>
      <c r="C72" s="1">
        <v>0.81299999999999994</v>
      </c>
      <c r="D72" s="7">
        <f t="shared" si="0"/>
        <v>0</v>
      </c>
      <c r="E72" s="7">
        <f t="shared" si="1"/>
        <v>0.13099999999999989</v>
      </c>
      <c r="F72" s="9">
        <f t="shared" si="2"/>
        <v>302.81999999999994</v>
      </c>
      <c r="G72" s="9">
        <f t="shared" si="3"/>
        <v>304.72400000000005</v>
      </c>
      <c r="H72" s="11">
        <f t="shared" si="4"/>
        <v>302.82000000000005</v>
      </c>
      <c r="I72" s="11">
        <f>-$N$4*COUNT($A$1:A71)</f>
        <v>6.790909090911286E-2</v>
      </c>
      <c r="J72" s="13">
        <f t="shared" si="5"/>
        <v>302.88790909090915</v>
      </c>
    </row>
    <row r="73" spans="1:10" ht="15.75" customHeight="1" x14ac:dyDescent="0.25">
      <c r="A73" s="2"/>
      <c r="B73" s="1">
        <v>1.708</v>
      </c>
      <c r="C73" s="2"/>
      <c r="D73" s="7">
        <f t="shared" si="0"/>
        <v>0.19599999999999995</v>
      </c>
      <c r="E73" s="7">
        <f t="shared" si="1"/>
        <v>0</v>
      </c>
      <c r="F73" s="9">
        <f t="shared" si="2"/>
        <v>303.01599999999996</v>
      </c>
      <c r="G73" s="9">
        <f t="shared" si="3"/>
        <v>304.72400000000005</v>
      </c>
      <c r="H73" s="11">
        <f t="shared" si="4"/>
        <v>303.01600000000002</v>
      </c>
      <c r="I73" s="11">
        <f>-$N$4*COUNT($A$1:A72)</f>
        <v>7.5454545454569838E-2</v>
      </c>
      <c r="J73" s="13">
        <f t="shared" si="5"/>
        <v>303.09145454545461</v>
      </c>
    </row>
    <row r="74" spans="1:10" ht="15.75" customHeight="1" x14ac:dyDescent="0.25">
      <c r="A74" s="2"/>
      <c r="B74" s="1">
        <v>2.1509999999999998</v>
      </c>
      <c r="C74" s="2"/>
      <c r="D74" s="7">
        <f t="shared" si="0"/>
        <v>0</v>
      </c>
      <c r="E74" s="7">
        <f t="shared" si="1"/>
        <v>0.44299999999999984</v>
      </c>
      <c r="F74" s="9">
        <f t="shared" si="2"/>
        <v>302.57299999999998</v>
      </c>
      <c r="G74" s="9">
        <f t="shared" si="3"/>
        <v>304.72400000000005</v>
      </c>
      <c r="H74" s="11">
        <f t="shared" si="4"/>
        <v>302.57300000000004</v>
      </c>
      <c r="I74" s="11">
        <f>-$N$4*COUNT($A$1:A73)</f>
        <v>7.5454545454569838E-2</v>
      </c>
      <c r="J74" s="13">
        <f t="shared" si="5"/>
        <v>302.64845454545463</v>
      </c>
    </row>
    <row r="75" spans="1:10" ht="15.75" customHeight="1" x14ac:dyDescent="0.25">
      <c r="A75" s="2"/>
      <c r="B75" s="1">
        <v>1.704</v>
      </c>
      <c r="C75" s="2"/>
      <c r="D75" s="7">
        <f t="shared" si="0"/>
        <v>0.44699999999999984</v>
      </c>
      <c r="E75" s="7">
        <f t="shared" si="1"/>
        <v>0</v>
      </c>
      <c r="F75" s="9">
        <f t="shared" si="2"/>
        <v>303.02</v>
      </c>
      <c r="G75" s="9">
        <f t="shared" si="3"/>
        <v>304.72400000000005</v>
      </c>
      <c r="H75" s="11">
        <f t="shared" si="4"/>
        <v>303.02000000000004</v>
      </c>
      <c r="I75" s="11">
        <f>-$N$4*COUNT($A$1:A74)</f>
        <v>7.5454545454569838E-2</v>
      </c>
      <c r="J75" s="13">
        <f t="shared" si="5"/>
        <v>303.09545454545463</v>
      </c>
    </row>
    <row r="76" spans="1:10" ht="15.75" customHeight="1" x14ac:dyDescent="0.25">
      <c r="A76" s="2"/>
      <c r="B76" s="1">
        <v>1.645</v>
      </c>
      <c r="C76" s="2"/>
      <c r="D76" s="7">
        <f t="shared" si="0"/>
        <v>5.8999999999999941E-2</v>
      </c>
      <c r="E76" s="7">
        <f t="shared" si="1"/>
        <v>0</v>
      </c>
      <c r="F76" s="9">
        <f t="shared" si="2"/>
        <v>303.07900000000001</v>
      </c>
      <c r="G76" s="9">
        <f t="shared" si="3"/>
        <v>304.72400000000005</v>
      </c>
      <c r="H76" s="11">
        <f t="shared" si="4"/>
        <v>303.07900000000006</v>
      </c>
      <c r="I76" s="11">
        <f>-$N$4*COUNT($A$1:A75)</f>
        <v>7.5454545454569838E-2</v>
      </c>
      <c r="J76" s="13">
        <f t="shared" si="5"/>
        <v>303.15445454545466</v>
      </c>
    </row>
    <row r="77" spans="1:10" ht="15.75" customHeight="1" x14ac:dyDescent="0.25">
      <c r="A77" s="2"/>
      <c r="B77" s="1">
        <v>1.617</v>
      </c>
      <c r="C77" s="2"/>
      <c r="D77" s="7">
        <f t="shared" si="0"/>
        <v>2.8000000000000025E-2</v>
      </c>
      <c r="E77" s="7">
        <f t="shared" si="1"/>
        <v>0</v>
      </c>
      <c r="F77" s="9">
        <f t="shared" si="2"/>
        <v>303.10700000000003</v>
      </c>
      <c r="G77" s="9">
        <f t="shared" si="3"/>
        <v>304.72400000000005</v>
      </c>
      <c r="H77" s="11">
        <f t="shared" si="4"/>
        <v>303.10700000000003</v>
      </c>
      <c r="I77" s="11">
        <f>-$N$4*COUNT($A$1:A76)</f>
        <v>7.5454545454569838E-2</v>
      </c>
      <c r="J77" s="13">
        <f t="shared" si="5"/>
        <v>303.18245454545462</v>
      </c>
    </row>
    <row r="78" spans="1:10" ht="15.75" customHeight="1" x14ac:dyDescent="0.25">
      <c r="A78" s="2"/>
      <c r="B78" s="1">
        <v>1.8420000000000001</v>
      </c>
      <c r="C78" s="2"/>
      <c r="D78" s="7">
        <f t="shared" si="0"/>
        <v>0</v>
      </c>
      <c r="E78" s="7">
        <f t="shared" si="1"/>
        <v>0.22500000000000009</v>
      </c>
      <c r="F78" s="9">
        <f t="shared" si="2"/>
        <v>302.88200000000001</v>
      </c>
      <c r="G78" s="9">
        <f t="shared" si="3"/>
        <v>304.72400000000005</v>
      </c>
      <c r="H78" s="11">
        <f t="shared" si="4"/>
        <v>302.88200000000006</v>
      </c>
      <c r="I78" s="11">
        <f>-$N$4*COUNT($A$1:A77)</f>
        <v>7.5454545454569838E-2</v>
      </c>
      <c r="J78" s="13">
        <f t="shared" si="5"/>
        <v>302.95745454545465</v>
      </c>
    </row>
    <row r="79" spans="1:10" ht="15.75" customHeight="1" x14ac:dyDescent="0.25">
      <c r="A79" s="2"/>
      <c r="B79" s="1">
        <v>2.3479999999999999</v>
      </c>
      <c r="C79" s="2"/>
      <c r="D79" s="7">
        <f t="shared" si="0"/>
        <v>0</v>
      </c>
      <c r="E79" s="7">
        <f t="shared" si="1"/>
        <v>0.50599999999999978</v>
      </c>
      <c r="F79" s="9">
        <f t="shared" si="2"/>
        <v>302.37600000000003</v>
      </c>
      <c r="G79" s="9">
        <f t="shared" si="3"/>
        <v>304.72400000000005</v>
      </c>
      <c r="H79" s="11">
        <f t="shared" si="4"/>
        <v>302.37600000000003</v>
      </c>
      <c r="I79" s="11">
        <f>-$N$4*COUNT($A$1:A78)</f>
        <v>7.5454545454569838E-2</v>
      </c>
      <c r="J79" s="13">
        <f t="shared" si="5"/>
        <v>302.45145454545462</v>
      </c>
    </row>
    <row r="80" spans="1:10" ht="15.75" customHeight="1" x14ac:dyDescent="0.25">
      <c r="A80" s="2"/>
      <c r="B80" s="1">
        <v>2.6930000000000001</v>
      </c>
      <c r="C80" s="2"/>
      <c r="D80" s="7">
        <f t="shared" si="0"/>
        <v>0</v>
      </c>
      <c r="E80" s="7">
        <f t="shared" si="1"/>
        <v>0.3450000000000002</v>
      </c>
      <c r="F80" s="9">
        <f t="shared" si="2"/>
        <v>302.03100000000001</v>
      </c>
      <c r="G80" s="9">
        <f t="shared" si="3"/>
        <v>304.72400000000005</v>
      </c>
      <c r="H80" s="11">
        <f t="shared" si="4"/>
        <v>302.03100000000006</v>
      </c>
      <c r="I80" s="11">
        <f>-$N$4*COUNT($A$1:A79)</f>
        <v>7.5454545454569838E-2</v>
      </c>
      <c r="J80" s="13">
        <f t="shared" si="5"/>
        <v>302.10645454545465</v>
      </c>
    </row>
    <row r="81" spans="1:10" ht="15.75" customHeight="1" x14ac:dyDescent="0.25">
      <c r="A81" s="2"/>
      <c r="B81" s="1">
        <v>1.6679999999999999</v>
      </c>
      <c r="C81" s="2"/>
      <c r="D81" s="7">
        <f t="shared" si="0"/>
        <v>1.0250000000000001</v>
      </c>
      <c r="E81" s="7">
        <f t="shared" si="1"/>
        <v>0</v>
      </c>
      <c r="F81" s="9">
        <f t="shared" si="2"/>
        <v>303.05599999999998</v>
      </c>
      <c r="G81" s="9">
        <f t="shared" si="3"/>
        <v>304.72400000000005</v>
      </c>
      <c r="H81" s="11">
        <f t="shared" si="4"/>
        <v>303.05600000000004</v>
      </c>
      <c r="I81" s="11">
        <f>-$N$4*COUNT($A$1:A80)</f>
        <v>7.5454545454569838E-2</v>
      </c>
      <c r="J81" s="13">
        <f t="shared" si="5"/>
        <v>303.13145454545463</v>
      </c>
    </row>
    <row r="82" spans="1:10" ht="15.75" customHeight="1" x14ac:dyDescent="0.25">
      <c r="A82" s="2"/>
      <c r="B82" s="1">
        <v>1.593</v>
      </c>
      <c r="C82" s="2"/>
      <c r="D82" s="7">
        <f t="shared" si="0"/>
        <v>7.4999999999999956E-2</v>
      </c>
      <c r="E82" s="7">
        <f t="shared" si="1"/>
        <v>0</v>
      </c>
      <c r="F82" s="9">
        <f t="shared" si="2"/>
        <v>303.13099999999997</v>
      </c>
      <c r="G82" s="9">
        <f t="shared" si="3"/>
        <v>304.72400000000005</v>
      </c>
      <c r="H82" s="11">
        <f t="shared" si="4"/>
        <v>303.13100000000003</v>
      </c>
      <c r="I82" s="11">
        <f>-$N$4*COUNT($A$1:A81)</f>
        <v>7.5454545454569838E-2</v>
      </c>
      <c r="J82" s="13">
        <f t="shared" si="5"/>
        <v>303.20645454545462</v>
      </c>
    </row>
    <row r="83" spans="1:10" ht="15.75" customHeight="1" x14ac:dyDescent="0.25">
      <c r="A83" s="2"/>
      <c r="B83" s="1">
        <v>2.077</v>
      </c>
      <c r="C83" s="2"/>
      <c r="D83" s="7">
        <f t="shared" si="0"/>
        <v>0</v>
      </c>
      <c r="E83" s="7">
        <f t="shared" si="1"/>
        <v>0.48399999999999999</v>
      </c>
      <c r="F83" s="9">
        <f t="shared" si="2"/>
        <v>302.64699999999999</v>
      </c>
      <c r="G83" s="9">
        <f t="shared" si="3"/>
        <v>304.72400000000005</v>
      </c>
      <c r="H83" s="11">
        <f t="shared" si="4"/>
        <v>302.64700000000005</v>
      </c>
      <c r="I83" s="11">
        <f>-$N$4*COUNT($A$1:A82)</f>
        <v>7.5454545454569838E-2</v>
      </c>
      <c r="J83" s="13">
        <f t="shared" si="5"/>
        <v>302.72245454545464</v>
      </c>
    </row>
    <row r="84" spans="1:10" ht="15.75" customHeight="1" x14ac:dyDescent="0.25">
      <c r="A84" s="2"/>
      <c r="B84" s="1">
        <v>2.5276999999999998</v>
      </c>
      <c r="C84" s="2"/>
      <c r="D84" s="7">
        <f t="shared" si="0"/>
        <v>0</v>
      </c>
      <c r="E84" s="7">
        <f t="shared" si="1"/>
        <v>0.45069999999999988</v>
      </c>
      <c r="F84" s="9">
        <f t="shared" si="2"/>
        <v>302.19630000000001</v>
      </c>
      <c r="G84" s="9">
        <f t="shared" si="3"/>
        <v>304.72400000000005</v>
      </c>
      <c r="H84" s="11">
        <f t="shared" si="4"/>
        <v>302.19630000000006</v>
      </c>
      <c r="I84" s="11">
        <f>-$N$4*COUNT($A$1:A83)</f>
        <v>7.5454545454569838E-2</v>
      </c>
      <c r="J84" s="13">
        <f t="shared" si="5"/>
        <v>302.27175454545466</v>
      </c>
    </row>
    <row r="85" spans="1:10" ht="15.75" customHeight="1" x14ac:dyDescent="0.25">
      <c r="A85" s="2"/>
      <c r="B85" s="1">
        <v>2.9279999999999999</v>
      </c>
      <c r="C85" s="2"/>
      <c r="D85" s="7">
        <f t="shared" si="0"/>
        <v>0</v>
      </c>
      <c r="E85" s="7">
        <f t="shared" si="1"/>
        <v>0.4003000000000001</v>
      </c>
      <c r="F85" s="9">
        <f t="shared" si="2"/>
        <v>301.79599999999999</v>
      </c>
      <c r="G85" s="9">
        <f t="shared" si="3"/>
        <v>304.72400000000005</v>
      </c>
      <c r="H85" s="11">
        <f t="shared" si="4"/>
        <v>301.79600000000005</v>
      </c>
      <c r="I85" s="11">
        <f>-$N$4*COUNT($A$1:A84)</f>
        <v>7.5454545454569838E-2</v>
      </c>
      <c r="J85" s="13">
        <f t="shared" si="5"/>
        <v>301.87145454545464</v>
      </c>
    </row>
    <row r="86" spans="1:10" ht="15.75" customHeight="1" x14ac:dyDescent="0.25">
      <c r="A86" s="2"/>
      <c r="B86" s="1">
        <v>1.9319999999999999</v>
      </c>
      <c r="C86" s="2"/>
      <c r="D86" s="7">
        <f t="shared" si="0"/>
        <v>0.996</v>
      </c>
      <c r="E86" s="7">
        <f t="shared" si="1"/>
        <v>0</v>
      </c>
      <c r="F86" s="9">
        <f t="shared" si="2"/>
        <v>302.79199999999997</v>
      </c>
      <c r="G86" s="9">
        <f t="shared" si="3"/>
        <v>304.72400000000005</v>
      </c>
      <c r="H86" s="11">
        <f t="shared" si="4"/>
        <v>302.79200000000003</v>
      </c>
      <c r="I86" s="11">
        <f>-$N$4*COUNT($A$1:A85)</f>
        <v>7.5454545454569838E-2</v>
      </c>
      <c r="J86" s="13">
        <f t="shared" si="5"/>
        <v>302.86745454545462</v>
      </c>
    </row>
    <row r="87" spans="1:10" ht="15.75" customHeight="1" x14ac:dyDescent="0.25">
      <c r="A87" s="1">
        <v>0.96299999999999997</v>
      </c>
      <c r="B87" s="2"/>
      <c r="C87" s="1">
        <v>1.6220000000000001</v>
      </c>
      <c r="D87" s="7">
        <f t="shared" si="0"/>
        <v>0.30999999999999983</v>
      </c>
      <c r="E87" s="7">
        <f t="shared" si="1"/>
        <v>0</v>
      </c>
      <c r="F87" s="9">
        <f t="shared" si="2"/>
        <v>303.10199999999998</v>
      </c>
      <c r="G87" s="9">
        <f t="shared" si="3"/>
        <v>304.06500000000005</v>
      </c>
      <c r="H87" s="11">
        <f t="shared" si="4"/>
        <v>303.10200000000003</v>
      </c>
      <c r="I87" s="11">
        <f>-$N$4*COUNT($A$1:A86)</f>
        <v>7.5454545454569838E-2</v>
      </c>
      <c r="J87" s="13">
        <f t="shared" si="5"/>
        <v>303.17745454545462</v>
      </c>
    </row>
    <row r="88" spans="1:10" ht="15.75" customHeight="1" x14ac:dyDescent="0.25">
      <c r="A88" s="2"/>
      <c r="B88" s="1">
        <v>1.889</v>
      </c>
      <c r="C88" s="2"/>
      <c r="D88" s="7">
        <f t="shared" si="0"/>
        <v>0</v>
      </c>
      <c r="E88" s="7">
        <f t="shared" si="1"/>
        <v>0.92600000000000005</v>
      </c>
      <c r="F88" s="9">
        <f t="shared" si="2"/>
        <v>302.17599999999999</v>
      </c>
      <c r="G88" s="9">
        <f t="shared" si="3"/>
        <v>304.06500000000005</v>
      </c>
      <c r="H88" s="11">
        <f t="shared" si="4"/>
        <v>302.17600000000004</v>
      </c>
      <c r="I88" s="11">
        <f>-$N$4*COUNT($A$1:A87)</f>
        <v>8.300000000002683E-2</v>
      </c>
      <c r="J88" s="13">
        <f t="shared" si="5"/>
        <v>302.25900000000007</v>
      </c>
    </row>
    <row r="89" spans="1:10" ht="15.75" customHeight="1" x14ac:dyDescent="0.25">
      <c r="A89" s="2"/>
      <c r="B89" s="1">
        <v>1.9370000000000001</v>
      </c>
      <c r="C89" s="2"/>
      <c r="D89" s="7">
        <f t="shared" si="0"/>
        <v>0</v>
      </c>
      <c r="E89" s="7">
        <f t="shared" si="1"/>
        <v>4.8000000000000043E-2</v>
      </c>
      <c r="F89" s="9">
        <f t="shared" si="2"/>
        <v>302.12799999999999</v>
      </c>
      <c r="G89" s="9">
        <f t="shared" si="3"/>
        <v>304.06500000000005</v>
      </c>
      <c r="H89" s="11">
        <f t="shared" si="4"/>
        <v>302.12800000000004</v>
      </c>
      <c r="I89" s="11">
        <f>-$N$4*COUNT($A$1:A88)</f>
        <v>8.300000000002683E-2</v>
      </c>
      <c r="J89" s="13">
        <f t="shared" si="5"/>
        <v>302.21100000000007</v>
      </c>
    </row>
    <row r="90" spans="1:10" ht="15.75" customHeight="1" x14ac:dyDescent="0.25">
      <c r="A90" s="2"/>
      <c r="B90" s="1">
        <v>2.6579999999999999</v>
      </c>
      <c r="C90" s="2"/>
      <c r="D90" s="7">
        <f t="shared" si="0"/>
        <v>0</v>
      </c>
      <c r="E90" s="7">
        <f t="shared" si="1"/>
        <v>0.72099999999999986</v>
      </c>
      <c r="F90" s="9">
        <f t="shared" si="2"/>
        <v>301.40699999999998</v>
      </c>
      <c r="G90" s="9">
        <f t="shared" si="3"/>
        <v>304.06500000000005</v>
      </c>
      <c r="H90" s="11">
        <f t="shared" si="4"/>
        <v>301.40700000000004</v>
      </c>
      <c r="I90" s="11">
        <f>-$N$4*COUNT($A$1:A89)</f>
        <v>8.300000000002683E-2</v>
      </c>
      <c r="J90" s="13">
        <f t="shared" si="5"/>
        <v>301.49000000000007</v>
      </c>
    </row>
    <row r="91" spans="1:10" ht="15.75" customHeight="1" x14ac:dyDescent="0.25">
      <c r="A91" s="2"/>
      <c r="B91" s="1">
        <v>1.4470000000000001</v>
      </c>
      <c r="C91" s="2"/>
      <c r="D91" s="7">
        <f t="shared" si="0"/>
        <v>1.2109999999999999</v>
      </c>
      <c r="E91" s="7">
        <f t="shared" si="1"/>
        <v>0</v>
      </c>
      <c r="F91" s="9">
        <f t="shared" si="2"/>
        <v>302.61799999999999</v>
      </c>
      <c r="G91" s="9">
        <f t="shared" si="3"/>
        <v>304.06500000000005</v>
      </c>
      <c r="H91" s="11">
        <f t="shared" si="4"/>
        <v>302.61800000000005</v>
      </c>
      <c r="I91" s="11">
        <f>-$N$4*COUNT($A$1:A90)</f>
        <v>8.300000000002683E-2</v>
      </c>
      <c r="J91" s="13">
        <f t="shared" si="5"/>
        <v>302.70100000000008</v>
      </c>
    </row>
    <row r="92" spans="1:10" ht="15.75" customHeight="1" x14ac:dyDescent="0.25">
      <c r="A92" s="2"/>
      <c r="B92" s="2"/>
      <c r="C92" s="1">
        <v>0.86299999999999999</v>
      </c>
      <c r="D92" s="7">
        <f t="shared" si="0"/>
        <v>0.58400000000000007</v>
      </c>
      <c r="E92" s="7">
        <f t="shared" si="1"/>
        <v>0</v>
      </c>
      <c r="F92" s="9">
        <f t="shared" si="2"/>
        <v>303.202</v>
      </c>
      <c r="G92" s="9">
        <f t="shared" si="3"/>
        <v>304.06500000000005</v>
      </c>
      <c r="H92" s="11">
        <f t="shared" si="4"/>
        <v>303.20200000000006</v>
      </c>
      <c r="I92" s="11">
        <f>-$N$4*COUNT($A$1:A91)</f>
        <v>8.300000000002683E-2</v>
      </c>
      <c r="J92" s="13">
        <f t="shared" si="5"/>
        <v>303.28500000000008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:E1000">
    <cfRule type="cellIs" dxfId="1" priority="1" operator="equal">
      <formula>0</formula>
    </cfRule>
  </conditionalFormatting>
  <conditionalFormatting sqref="G2:G92">
    <cfRule type="expression" dxfId="0" priority="2">
      <formula>G1=G2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Levelling</vt:lpstr>
      <vt:lpstr>Traversing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Kwesi Safo</dc:creator>
  <cp:lastModifiedBy>Nana Safo</cp:lastModifiedBy>
  <dcterms:created xsi:type="dcterms:W3CDTF">2023-01-30T09:39:49Z</dcterms:created>
  <dcterms:modified xsi:type="dcterms:W3CDTF">2024-07-31T10:30:59Z</dcterms:modified>
</cp:coreProperties>
</file>