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osa Putri Ruise\Documents\SIDANG SAF\"/>
    </mc:Choice>
  </mc:AlternateContent>
  <bookViews>
    <workbookView xWindow="0" yWindow="0" windowWidth="23865" windowHeight="8970" activeTab="4"/>
  </bookViews>
  <sheets>
    <sheet name="a(i)" sheetId="1" r:id="rId1"/>
    <sheet name="d(i,1)" sheetId="2" r:id="rId2"/>
    <sheet name="d(i,2)" sheetId="3" r:id="rId3"/>
    <sheet name="d(i,3)" sheetId="4" r:id="rId4"/>
    <sheet name="Sheet5" sheetId="5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10" i="5"/>
  <c r="E3" i="5"/>
  <c r="K3" i="2"/>
  <c r="J3" i="1"/>
  <c r="J4" i="1"/>
  <c r="J5" i="1"/>
  <c r="J6" i="1"/>
  <c r="J7" i="1"/>
  <c r="J8" i="1"/>
  <c r="J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K3" i="1"/>
  <c r="L10" i="2"/>
  <c r="K9" i="2" l="1"/>
  <c r="J6" i="3"/>
  <c r="L22" i="3"/>
  <c r="K15" i="4"/>
  <c r="K5" i="4"/>
  <c r="K6" i="4"/>
  <c r="J4" i="4"/>
  <c r="J5" i="4"/>
  <c r="J6" i="4"/>
  <c r="J7" i="4"/>
  <c r="J8" i="4"/>
  <c r="J9" i="4"/>
  <c r="J3" i="4"/>
  <c r="K8" i="2"/>
  <c r="J3" i="3"/>
  <c r="J4" i="3"/>
  <c r="J5" i="3"/>
  <c r="J7" i="3"/>
  <c r="J8" i="3"/>
  <c r="J9" i="3"/>
  <c r="K7" i="1"/>
  <c r="K13" i="4" l="1"/>
  <c r="K12" i="4"/>
  <c r="L65" i="2"/>
  <c r="L63" i="2"/>
  <c r="L39" i="2"/>
  <c r="L19" i="2"/>
  <c r="L9" i="2"/>
  <c r="K15" i="2"/>
  <c r="K7" i="2"/>
  <c r="L62" i="3"/>
  <c r="L26" i="3"/>
  <c r="L21" i="3"/>
  <c r="L65" i="3"/>
  <c r="L27" i="3"/>
  <c r="K14" i="4"/>
  <c r="K7" i="4"/>
  <c r="K3" i="4"/>
  <c r="K4" i="4"/>
  <c r="K8" i="4"/>
  <c r="K9" i="4"/>
  <c r="K10" i="4"/>
  <c r="K11" i="4"/>
  <c r="L28" i="3"/>
  <c r="L18" i="3"/>
  <c r="L8" i="3"/>
  <c r="L4" i="3"/>
  <c r="L5" i="3"/>
  <c r="L6" i="3"/>
  <c r="L7" i="3"/>
  <c r="L9" i="3"/>
  <c r="L10" i="3"/>
  <c r="L11" i="3"/>
  <c r="L12" i="3"/>
  <c r="L13" i="3"/>
  <c r="L14" i="3"/>
  <c r="L15" i="3"/>
  <c r="L16" i="3"/>
  <c r="L17" i="3"/>
  <c r="L19" i="3"/>
  <c r="L20" i="3"/>
  <c r="L23" i="3"/>
  <c r="L24" i="3"/>
  <c r="L25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3" i="3"/>
  <c r="L64" i="3"/>
  <c r="L3" i="3"/>
  <c r="K11" i="2"/>
  <c r="K14" i="2"/>
  <c r="K4" i="2"/>
  <c r="K5" i="2"/>
  <c r="K6" i="2"/>
  <c r="K10" i="2"/>
  <c r="K12" i="2"/>
  <c r="K13" i="2"/>
  <c r="L55" i="2"/>
  <c r="L25" i="2"/>
  <c r="L16" i="2"/>
  <c r="L8" i="2"/>
  <c r="L5" i="2"/>
  <c r="L4" i="2"/>
  <c r="L3" i="2"/>
  <c r="L6" i="2"/>
  <c r="L7" i="2"/>
  <c r="L11" i="2"/>
  <c r="L12" i="2"/>
  <c r="L13" i="2"/>
  <c r="L14" i="2"/>
  <c r="L15" i="2"/>
  <c r="L17" i="2"/>
  <c r="L18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4" i="2"/>
  <c r="K4" i="1" l="1"/>
  <c r="K5" i="1"/>
  <c r="K6" i="1"/>
  <c r="K8" i="1"/>
  <c r="K9" i="1"/>
  <c r="K10" i="1"/>
  <c r="K11" i="1"/>
  <c r="K12" i="1"/>
  <c r="K13" i="1"/>
  <c r="K14" i="1"/>
  <c r="K15" i="1"/>
  <c r="E6" i="5" l="1"/>
  <c r="E7" i="5"/>
  <c r="E8" i="5"/>
  <c r="E9" i="5"/>
  <c r="E10" i="5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4" i="5"/>
  <c r="E5" i="5"/>
  <c r="F4" i="5"/>
  <c r="F5" i="5"/>
  <c r="F6" i="5"/>
  <c r="F7" i="5"/>
  <c r="F8" i="5"/>
  <c r="F9" i="5"/>
  <c r="F87" i="5" l="1"/>
</calcChain>
</file>

<file path=xl/sharedStrings.xml><?xml version="1.0" encoding="utf-8"?>
<sst xmlns="http://schemas.openxmlformats.org/spreadsheetml/2006/main" count="823" uniqueCount="110">
  <si>
    <t>Cluster 1</t>
  </si>
  <si>
    <t>kedalaman</t>
  </si>
  <si>
    <t>kekuatan</t>
  </si>
  <si>
    <t>29.4</t>
  </si>
  <si>
    <t>4.2</t>
  </si>
  <si>
    <t>21.4</t>
  </si>
  <si>
    <t>5.3</t>
  </si>
  <si>
    <t>24.85</t>
  </si>
  <si>
    <t>4.5</t>
  </si>
  <si>
    <t>Cluster 2</t>
  </si>
  <si>
    <t>14.82</t>
  </si>
  <si>
    <t>4.7</t>
  </si>
  <si>
    <t>4.3</t>
  </si>
  <si>
    <t>4.8</t>
  </si>
  <si>
    <t>9.76</t>
  </si>
  <si>
    <t>Cluster 3</t>
  </si>
  <si>
    <t>48.14</t>
  </si>
  <si>
    <t>4.9</t>
  </si>
  <si>
    <t>53.4</t>
  </si>
  <si>
    <t>44.72</t>
  </si>
  <si>
    <t>75.92</t>
  </si>
  <si>
    <t>4.1</t>
  </si>
  <si>
    <t>46.74</t>
  </si>
  <si>
    <t>4.6</t>
  </si>
  <si>
    <t>34.59</t>
  </si>
  <si>
    <t>53.36</t>
  </si>
  <si>
    <t>45.54</t>
  </si>
  <si>
    <t>5.1</t>
  </si>
  <si>
    <t>39.82</t>
  </si>
  <si>
    <t>63.88</t>
  </si>
  <si>
    <t>4.4</t>
  </si>
  <si>
    <t>105.05</t>
  </si>
  <si>
    <t>75.01</t>
  </si>
  <si>
    <t>42.19</t>
  </si>
  <si>
    <t>177.13</t>
  </si>
  <si>
    <t>35.03</t>
  </si>
  <si>
    <t>50.38</t>
  </si>
  <si>
    <t>56.12</t>
  </si>
  <si>
    <t>80.93</t>
  </si>
  <si>
    <t>76.33</t>
  </si>
  <si>
    <t>43.14</t>
  </si>
  <si>
    <t>6.3</t>
  </si>
  <si>
    <t>38.94</t>
  </si>
  <si>
    <t>6.4</t>
  </si>
  <si>
    <t>57.53</t>
  </si>
  <si>
    <t>35.11</t>
  </si>
  <si>
    <t>158.65</t>
  </si>
  <si>
    <t>50.48</t>
  </si>
  <si>
    <t>47.95</t>
  </si>
  <si>
    <t>57.59</t>
  </si>
  <si>
    <t>104.23</t>
  </si>
  <si>
    <t>64.77</t>
  </si>
  <si>
    <t>62.58</t>
  </si>
  <si>
    <t>40.89</t>
  </si>
  <si>
    <t>32.53</t>
  </si>
  <si>
    <t>52.51</t>
  </si>
  <si>
    <t>47.42</t>
  </si>
  <si>
    <t>64.6</t>
  </si>
  <si>
    <t>5.2</t>
  </si>
  <si>
    <t>49.01</t>
  </si>
  <si>
    <t>53.27</t>
  </si>
  <si>
    <t>52.62</t>
  </si>
  <si>
    <t>205.08</t>
  </si>
  <si>
    <t>105.92</t>
  </si>
  <si>
    <t>54.75</t>
  </si>
  <si>
    <t>67.16</t>
  </si>
  <si>
    <t>42.73</t>
  </si>
  <si>
    <t>36.84</t>
  </si>
  <si>
    <t>62.1</t>
  </si>
  <si>
    <t>36.3</t>
  </si>
  <si>
    <t>30.79</t>
  </si>
  <si>
    <t>57.17</t>
  </si>
  <si>
    <t>30.19</t>
  </si>
  <si>
    <t>306.36</t>
  </si>
  <si>
    <t>58.77</t>
  </si>
  <si>
    <t>57.16</t>
  </si>
  <si>
    <t>140.91</t>
  </si>
  <si>
    <t>44.58</t>
  </si>
  <si>
    <t>57.83</t>
  </si>
  <si>
    <t>52.48</t>
  </si>
  <si>
    <t>56.71</t>
  </si>
  <si>
    <t>78.62</t>
  </si>
  <si>
    <t>53.84</t>
  </si>
  <si>
    <t>48.54</t>
  </si>
  <si>
    <t>58.57</t>
  </si>
  <si>
    <t>42.72</t>
  </si>
  <si>
    <t>5.4</t>
  </si>
  <si>
    <t>81.24</t>
  </si>
  <si>
    <t>153.29</t>
  </si>
  <si>
    <t>63.91</t>
  </si>
  <si>
    <t>35.24</t>
  </si>
  <si>
    <t>164.67</t>
  </si>
  <si>
    <t>225.65</t>
  </si>
  <si>
    <t>91.8</t>
  </si>
  <si>
    <t>a(i)</t>
  </si>
  <si>
    <t>d(I,1)</t>
  </si>
  <si>
    <t>d(I,2)</t>
  </si>
  <si>
    <t>d(I,3)</t>
  </si>
  <si>
    <t>-</t>
  </si>
  <si>
    <t>b(i)</t>
  </si>
  <si>
    <t>s(i)</t>
  </si>
  <si>
    <t>d(i,2)clust 2 kurang clust 1</t>
  </si>
  <si>
    <t>d(I,1) clust 1 kurang clust 2</t>
  </si>
  <si>
    <t>d(I,2) clust 2 dikurang clust 3</t>
  </si>
  <si>
    <t>d(I,3) clust 3 dikurng clust 2</t>
  </si>
  <si>
    <t>d(I,1) cluster 1 dikurng 3</t>
  </si>
  <si>
    <t>d(I=I,1) clust 1 dikurg clust 1</t>
  </si>
  <si>
    <t>d(I,3) d(i,1) cluste 3 dikurang 1</t>
  </si>
  <si>
    <t>d(I,3) clust 3 dikurang clust 3</t>
  </si>
  <si>
    <t>d(I,2) clust 2 dikurg clust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</si>
</sst>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6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3" fillId="7" borderId="0" xfId="3" applyFill="1" applyAlignment="1">
      <alignment horizontal="center" vertical="center"/>
    </xf>
    <xf numFmtId="0" fontId="2" fillId="6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3" fillId="7" borderId="0" xfId="3" applyFill="1" applyAlignment="1">
      <alignment horizontal="center" vertical="center"/>
    </xf>
    <xf numFmtId="0" fontId="2" fillId="6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3" fillId="7" borderId="0" xfId="3" applyFill="1" applyAlignment="1">
      <alignment horizontal="center" vertical="center"/>
    </xf>
    <xf numFmtId="0" fontId="3" fillId="7" borderId="0" xfId="3" applyFill="1" applyAlignment="1">
      <alignment horizontal="center" vertical="center"/>
    </xf>
    <xf numFmtId="0" fontId="2" fillId="6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1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55" workbookViewId="0">
      <selection activeCell="L1" sqref="L1:L65"/>
    </sheetView>
  </sheetViews>
  <sheetFormatPr defaultRowHeight="15" x14ac:dyDescent="0.25"/>
  <cols>
    <col min="1" max="1" width="12.5703125" customWidth="1"/>
    <col min="2" max="2" width="11.85546875" customWidth="1"/>
    <col min="4" max="4" width="15" customWidth="1"/>
    <col min="5" max="5" width="11.5703125" customWidth="1"/>
    <col min="7" max="7" width="15.5703125" customWidth="1"/>
    <col min="8" max="8" width="13.85546875" customWidth="1"/>
    <col min="10" max="10" width="24.42578125" customWidth="1"/>
    <col min="11" max="11" width="21.42578125" customWidth="1"/>
    <col min="12" max="12" width="26" customWidth="1"/>
    <col min="13" max="13" width="31.42578125" customWidth="1"/>
  </cols>
  <sheetData>
    <row r="1" spans="1:12" x14ac:dyDescent="0.25">
      <c r="A1" s="14" t="s">
        <v>0</v>
      </c>
      <c r="B1" s="14"/>
      <c r="D1" s="15" t="s">
        <v>9</v>
      </c>
      <c r="E1" s="15"/>
      <c r="G1" s="12" t="s">
        <v>15</v>
      </c>
      <c r="H1" s="12"/>
      <c r="J1" s="14" t="s">
        <v>94</v>
      </c>
      <c r="K1" s="16" t="s">
        <v>94</v>
      </c>
      <c r="L1" s="13" t="s">
        <v>94</v>
      </c>
    </row>
    <row r="2" spans="1:12" x14ac:dyDescent="0.25">
      <c r="A2" s="2" t="s">
        <v>1</v>
      </c>
      <c r="B2" s="2" t="s">
        <v>2</v>
      </c>
      <c r="D2" s="3" t="s">
        <v>1</v>
      </c>
      <c r="E2" s="3" t="s">
        <v>2</v>
      </c>
      <c r="G2" s="12" t="s">
        <v>1</v>
      </c>
      <c r="H2" s="12" t="s">
        <v>2</v>
      </c>
      <c r="J2" s="14"/>
      <c r="K2" s="16"/>
      <c r="L2" s="13"/>
    </row>
    <row r="3" spans="1:12" x14ac:dyDescent="0.25">
      <c r="A3" s="1">
        <v>75.92</v>
      </c>
      <c r="B3" s="1" t="s">
        <v>21</v>
      </c>
      <c r="D3" s="1" t="s">
        <v>31</v>
      </c>
      <c r="E3" s="1" t="s">
        <v>30</v>
      </c>
      <c r="G3" s="1" t="s">
        <v>16</v>
      </c>
      <c r="H3" s="1" t="s">
        <v>17</v>
      </c>
      <c r="J3" s="1">
        <f>(SQRT(($A$3-A3)^2+($B$3-B3)^2+($A$4-A3)^2+($B$4-B3)^2+($A$5-A3)^2+($B$5-B3)^2+($A$6-A3)^2+($B$6-B3)^2+($A$7-A3)^2+($B$7-B3)^2+($A$8-A3)^2+($B$8-B3)^2+($A$9-A3)^2+($B$9-B3)^2))/6</f>
        <v>2.2793834449010308</v>
      </c>
      <c r="K3" s="1">
        <f>(SQRT(($D$3-D3)^2+($E$3-E3)^2+($D$4-D3)^2+($E$4-E3)^2+($D$5-D3)^2+($E$5-E3)^2+($D$6-D3)^2+($E$6-E3)^2+($D$7-D3)^2+($E$7-E3)^2+($D$8-D3)^2+($E$8-E3)^2+($D$9-D3)^2+($E$9-E3)^2+($D$10-D3)^2+($E$10-E3)^2+($D$11-D3)^2+($E$11-E3)^2+($D$12-D3)^2+($E$12-E3)^2+($D$13-D3)^2+($E$13-E3)^2+($D$14-D3)^2+($E$14-E3)^2+($D$15-D3)^2+($E$15-E3)^2))/12</f>
        <v>23.685029451932056</v>
      </c>
      <c r="L3" s="1">
        <f>(SQRT(($G$3-G3)^2+($H$3-H3)^2+($G$4-G3)^2+($H$4-H3)^2+($G$5-G3)^2+($H$5-H3)^2+($G$6-G3)^2+($H$6-H3)^2+($G$7-G3)^2+($H$7-H3)^2+($G$8-G3)^2+($H$8-H3)^2+($G$9-G3)^2+($H$9-H3)^2+($G$10-G3)^2+($H$10-H3)^2+($G$11-G3)^2+($H$11-H3)^2+($G$12-G3)^2+($H$12-H3)^2+($G$13-G3)^2+($H$13-H3)^2+($G$14-G3)^2+($H$14-H3)^2+($G$15-G3)^2+($H$15-H3)^2+($G$16-G3)^2+($H$16-H3)^2+($G$17-G3)^2+($H$17-H3)^2+($G$18-G3)^2+($H$18-H3)^2+($G$19-G3)^2+($H$19-H3)^2+($G$20-G3)^2+($H$20-H3)^2+($G$21-G3)^2+($H$21-H3)^2+($G$22-G3)^2+($H$22-H3)^2+($G$23-G3)^2+($H$23-H3)^2+($G$24-G3)^2+($H$24-H3)^2+($G$25-G3)^2+($H$25-H3)^2+($G$26-G3)^2+($H$26-H3)^2+($G$27-G3)^2+($H$27-H3)^2+($G$28-G3)^2+($H$28-H3)^2+($G$29-G3)^2+($H$29-H3)^2+($G$30-G3)^2+($H$30-H3)^2+($G$31-G3)^2+($H$31-H3)^2+($G$32-G3)^2+($H$32-H3)^2+($G$33-G3)^2+($H$33-H3)^2+($G$34-G3)^2+($H$34-H3)^2+($G$35-G3)^2+($H$35-H3)^2+($G$36-G3)^2+($H$36-H3)^2+($G$37-G3)^2+($H$37-H3)^2+($G$38-G3)^2+($H$38-H3)^2+($G$39-G3)^2+($H$39-H3)^2+($G$40-G3)^2+($H$40-H3)^2+($G$41-G3)^2+($H$41-H3)^2+($G$42-G3)^2+($H$42-H3)^2+($G$43-G3)^2+($H$43-H3)^2+($G$44-G3)^2+($H$44-H3)^2+($G$45-G3)^2+($H$45-H3)^2+($G$46-G3)^2+($H$46-H3)^2+($G$47-G3)^2+($H$47-H3)^2+($G$48-G3)^2+($H$48-H3)^2+($G$49-G3)^2+($H$49-H3)^2+($G$50-G3)^2+($H$50-H3)^2+($G$51-G3)^2+($H$51-H3)^2+($G$52-G3)^2+($H$52-H3)^2+($G$53-G3)^2+($H$53-H3)^2+($G$54-G3)^2+($H$54-H3)^2+($G$55-G3)^2+($H$55-H3)^2+($G$56-G3)^2+($H$56-H3)^2+($G$57-G3)^2+($H$57-H3)^2+($G$58-G3)^2+($H$58-H3)^2+($G$59-G3)^2+($H$59-H3)^2+($G$60-G3)^2+($H$60-H3)^2+($G$61-G3)^2+($H$61-H3)^2+($G$62-G3)^2+($H$62-H3)^2+($G$63-G3)^2+($H$63-H3)^2+($G$64-G3)^2+($H$64-H3)^2+($G$65-G3)^2+($H$65-H3)^2))/62</f>
        <v>2.0030694643162454</v>
      </c>
    </row>
    <row r="4" spans="1:12" x14ac:dyDescent="0.25">
      <c r="A4" s="1">
        <v>75.010000000000005</v>
      </c>
      <c r="B4" s="1" t="s">
        <v>21</v>
      </c>
      <c r="D4" s="1" t="s">
        <v>34</v>
      </c>
      <c r="E4" s="1">
        <v>4</v>
      </c>
      <c r="G4" s="1" t="s">
        <v>18</v>
      </c>
      <c r="H4" s="1" t="s">
        <v>12</v>
      </c>
      <c r="J4" s="1">
        <f t="shared" ref="J4:J9" si="0">(SQRT(($A$3-A4)^2+($B$3-B4)^2+($A$4-A4)^2+($B$4-B4)^2+($A$5-A4)^2+($B$5-B4)^2+($A$6-A4)^2+($B$6-B4)^2+($A$7-A4)^2+($B$7-B4)^2+($A$8-A4)^2+($B$8-B4)^2+($A$9-A4)^2+($B$9-B4)^2))/6</f>
        <v>2.3294580914882328</v>
      </c>
      <c r="K4" s="1">
        <f t="shared" ref="K4:K15" si="1">(SQRT(($D$3-D4)^2+($E$3-E4)^2+($D$4-D4)^2+($E$4-E4)^2+($D$5-D4)^2+($E$5-E4)^2+($D$6-D4)^2+($E$6-E4)^2+($D$7-D4)^2+($E$7-E4)^2+($D$8-D4)^2+($E$8-E4)^2+($D$9-D4)^2+($E$9-E4)^2+($D$10-D4)^2+($E$10-E4)^2+($D$11-D4)^2+($E$11-E4)^2+($D$12-D4)^2+($E$12-E4)^2+($D$13-D4)^2+($E$13-E4)^2+($D$14-D4)^2+($E$14-E4)^2+($D$15-D4)^2+($E$15-E4)^2))/12</f>
        <v>19.188755044006601</v>
      </c>
      <c r="L4" s="1">
        <f t="shared" ref="L4:L65" si="2">(SQRT(($G$3-G4)^2+($H$3-H4)^2+($G$4-G4)^2+($H$4-H4)^2+($G$5-G4)^2+($H$5-H4)^2+($G$6-G4)^2+($H$6-H4)^2+($G$7-G4)^2+($H$7-H4)^2+($G$8-G4)^2+($H$8-H4)^2+($G$9-G4)^2+($H$9-H4)^2+($G$10-G4)^2+($H$10-H4)^2+($G$11-G4)^2+($H$11-H4)^2+($G$12-G4)^2+($H$12-H4)^2+($G$13-G4)^2+($H$13-H4)^2+($G$14-G4)^2+($H$14-H4)^2+($G$15-G4)^2+($H$15-H4)^2+($G$16-G4)^2+($H$16-H4)^2+($G$17-G4)^2+($H$17-H4)^2+($G$18-G4)^2+($H$18-H4)^2+($G$19-G4)^2+($H$19-H4)^2+($G$20-G4)^2+($H$20-H4)^2+($G$21-G4)^2+($H$21-H4)^2+($G$22-G4)^2+($H$22-H4)^2+($G$23-G4)^2+($H$23-H4)^2+($G$24-G4)^2+($H$24-H4)^2+($G$25-G4)^2+($H$25-H4)^2+($G$26-G4)^2+($H$26-H4)^2+($G$27-G4)^2+($H$27-H4)^2+($G$28-G4)^2+($H$28-H4)^2+($G$29-G4)^2+($H$29-H4)^2+($G$30-G4)^2+($H$30-H4)^2+($G$31-G4)^2+($H$31-H4)^2+($G$32-G4)^2+($H$32-H4)^2+($G$33-G4)^2+($H$33-H4)^2+($G$34-G4)^2+($H$34-H4)^2+($G$35-G4)^2+($H$35-H4)^2+($G$36-G4)^2+($H$36-H4)^2+($G$37-G4)^2+($H$37-H4)^2+($G$38-G4)^2+($H$38-H4)^2+($G$39-G4)^2+($H$39-H4)^2+($G$40-G4)^2+($H$40-H4)^2+($G$41-G4)^2+($H$41-H4)^2+($G$42-G4)^2+($H$42-H4)^2+($G$43-G4)^2+($H$43-H4)^2+($G$44-G4)^2+($H$44-H4)^2+($G$45-G4)^2+($H$45-H4)^2+($G$46-G4)^2+($H$46-H4)^2+($G$47-G4)^2+($H$47-H4)^2+($G$48-G4)^2+($H$48-H4)^2+($G$49-G4)^2+($H$49-H4)^2+($G$50-G4)^2+($H$50-H4)^2+($G$51-G4)^2+($H$51-H4)^2+($G$52-G4)^2+($H$52-H4)^2+($G$53-G4)^2+($H$53-H4)^2+($G$54-G4)^2+($H$54-H4)^2+($G$55-G4)^2+($H$55-H4)^2+($G$56-G4)^2+($H$56-H4)^2+($G$57-G4)^2+($H$57-H4)^2+($G$58-G4)^2+($H$58-H4)^2+($G$59-G4)^2+($H$59-H4)^2+($G$60-G4)^2+($H$60-H4)^2+($G$61-G4)^2+($H$61-H4)^2+($G$62-G4)^2+($H$62-H4)^2+($G$63-G4)^2+($H$63-H4)^2+($G$64-G4)^2+($H$64-H4)^2+($G$65-G4)^2+($H$65-H4)^2))/62</f>
        <v>2.2989602398004068</v>
      </c>
    </row>
    <row r="5" spans="1:12" x14ac:dyDescent="0.25">
      <c r="A5" s="1" t="s">
        <v>38</v>
      </c>
      <c r="B5" s="1">
        <v>5</v>
      </c>
      <c r="D5" s="1" t="s">
        <v>46</v>
      </c>
      <c r="E5" s="1" t="s">
        <v>27</v>
      </c>
      <c r="G5" s="1" t="s">
        <v>19</v>
      </c>
      <c r="H5" s="1" t="s">
        <v>11</v>
      </c>
      <c r="J5" s="1">
        <f t="shared" si="0"/>
        <v>3.1248302176100542</v>
      </c>
      <c r="K5" s="1">
        <f t="shared" si="1"/>
        <v>18.117653932774459</v>
      </c>
      <c r="L5" s="1">
        <f t="shared" si="2"/>
        <v>1.9159020379828202</v>
      </c>
    </row>
    <row r="6" spans="1:12" x14ac:dyDescent="0.25">
      <c r="A6" s="1" t="s">
        <v>39</v>
      </c>
      <c r="B6" s="1" t="s">
        <v>8</v>
      </c>
      <c r="D6" s="1" t="s">
        <v>50</v>
      </c>
      <c r="E6" s="1" t="s">
        <v>4</v>
      </c>
      <c r="G6" s="1" t="s">
        <v>22</v>
      </c>
      <c r="H6" s="1" t="s">
        <v>23</v>
      </c>
      <c r="J6" s="1">
        <f t="shared" si="0"/>
        <v>2.2781955578922553</v>
      </c>
      <c r="K6" s="1">
        <f t="shared" si="1"/>
        <v>23.844760969538868</v>
      </c>
      <c r="L6" s="1">
        <f t="shared" si="2"/>
        <v>1.9558803184190976</v>
      </c>
    </row>
    <row r="7" spans="1:12" x14ac:dyDescent="0.25">
      <c r="A7" s="1" t="s">
        <v>51</v>
      </c>
      <c r="B7" s="1" t="s">
        <v>12</v>
      </c>
      <c r="D7" s="1">
        <v>88</v>
      </c>
      <c r="E7" s="1">
        <v>4</v>
      </c>
      <c r="G7" s="1" t="s">
        <v>24</v>
      </c>
      <c r="H7" s="1" t="s">
        <v>12</v>
      </c>
      <c r="J7" s="1">
        <f t="shared" si="0"/>
        <v>5.4966472103961328</v>
      </c>
      <c r="K7" s="1">
        <f>(SQRT(($D$3-D7)^2+($E$3-E7)^2+($D$4-D7)^2+($E$4-E7)^2+($D$5-D7)^2+($E$5-E7)^2+($D$6-D7)^2+($E$6-E7)^2+($D$7-D7)^2+($E$7-E7)^2+($D$8-D7)^2+($E$8-E7)^2+($D$9-D7)^2+($E$9-E7)^2+($D$10-D7)^2+($E$10-E7)^2+($D$11-D7)^2+($E$11-E7)^2+($D$12-D7)^2+($E$12-E7)^2+($D$13-D7)^2+($E$13-E7)^2+($D$14-D7)^2+($E$14-E7)^2+($D$15-D7)^2+($E$15-E7)^2))/12</f>
        <v>27.272441167270344</v>
      </c>
      <c r="L7" s="1">
        <f t="shared" si="2"/>
        <v>2.2166130147195142</v>
      </c>
    </row>
    <row r="8" spans="1:12" x14ac:dyDescent="0.25">
      <c r="A8" s="1" t="s">
        <v>81</v>
      </c>
      <c r="B8" s="1" t="s">
        <v>4</v>
      </c>
      <c r="D8" s="1" t="s">
        <v>62</v>
      </c>
      <c r="E8" s="1" t="s">
        <v>4</v>
      </c>
      <c r="G8" s="1" t="s">
        <v>25</v>
      </c>
      <c r="H8" s="1" t="s">
        <v>6</v>
      </c>
      <c r="J8" s="1">
        <f t="shared" si="0"/>
        <v>2.529543217438456</v>
      </c>
      <c r="K8" s="1">
        <f t="shared" si="1"/>
        <v>23.363355031615928</v>
      </c>
      <c r="L8" s="1">
        <f t="shared" si="2"/>
        <v>2.2972316676964986</v>
      </c>
    </row>
    <row r="9" spans="1:12" x14ac:dyDescent="0.25">
      <c r="A9" s="1" t="s">
        <v>87</v>
      </c>
      <c r="B9" s="1" t="s">
        <v>4</v>
      </c>
      <c r="D9" s="1" t="s">
        <v>63</v>
      </c>
      <c r="E9" s="1" t="s">
        <v>23</v>
      </c>
      <c r="G9" s="1" t="s">
        <v>26</v>
      </c>
      <c r="H9" s="1" t="s">
        <v>27</v>
      </c>
      <c r="J9" s="1">
        <f t="shared" si="0"/>
        <v>3.2067844746204344</v>
      </c>
      <c r="K9" s="1">
        <f t="shared" si="1"/>
        <v>23.517350627899301</v>
      </c>
      <c r="L9" s="1">
        <f t="shared" si="2"/>
        <v>1.9289295136625546</v>
      </c>
    </row>
    <row r="10" spans="1:12" x14ac:dyDescent="0.25">
      <c r="D10" s="1" t="s">
        <v>73</v>
      </c>
      <c r="E10" s="1" t="s">
        <v>8</v>
      </c>
      <c r="G10" s="1" t="s">
        <v>3</v>
      </c>
      <c r="H10" s="1" t="s">
        <v>4</v>
      </c>
      <c r="J10" s="1"/>
      <c r="K10" s="1">
        <f t="shared" si="1"/>
        <v>48.694604766168226</v>
      </c>
      <c r="L10" s="1">
        <f t="shared" si="2"/>
        <v>2.6179187575682885</v>
      </c>
    </row>
    <row r="11" spans="1:12" x14ac:dyDescent="0.25">
      <c r="D11" s="1" t="s">
        <v>76</v>
      </c>
      <c r="E11" s="1">
        <v>4</v>
      </c>
      <c r="G11" s="1" t="s">
        <v>28</v>
      </c>
      <c r="H11" s="1" t="s">
        <v>8</v>
      </c>
      <c r="J11" s="1"/>
      <c r="K11" s="1">
        <f t="shared" si="1"/>
        <v>18.650053861256751</v>
      </c>
      <c r="L11" s="1">
        <f t="shared" si="2"/>
        <v>1.9624360180321623</v>
      </c>
    </row>
    <row r="12" spans="1:12" x14ac:dyDescent="0.25">
      <c r="D12" s="1" t="s">
        <v>88</v>
      </c>
      <c r="E12" s="1" t="s">
        <v>8</v>
      </c>
      <c r="G12" s="1" t="s">
        <v>29</v>
      </c>
      <c r="H12" s="1" t="s">
        <v>30</v>
      </c>
      <c r="J12" s="1"/>
      <c r="K12" s="1">
        <f t="shared" si="1"/>
        <v>18.114555400591843</v>
      </c>
      <c r="L12" s="1">
        <f t="shared" si="2"/>
        <v>3.2438003583494939</v>
      </c>
    </row>
    <row r="13" spans="1:12" x14ac:dyDescent="0.25">
      <c r="D13" s="1" t="s">
        <v>91</v>
      </c>
      <c r="E13" s="1" t="s">
        <v>12</v>
      </c>
      <c r="G13" s="1" t="s">
        <v>33</v>
      </c>
      <c r="H13" s="1" t="s">
        <v>30</v>
      </c>
      <c r="J13" s="1"/>
      <c r="K13" s="1">
        <f t="shared" si="1"/>
        <v>18.288191564352239</v>
      </c>
      <c r="L13" s="1">
        <f t="shared" si="2"/>
        <v>1.9147744750551126</v>
      </c>
    </row>
    <row r="14" spans="1:12" x14ac:dyDescent="0.25">
      <c r="D14" s="1" t="s">
        <v>92</v>
      </c>
      <c r="E14" s="1" t="s">
        <v>21</v>
      </c>
      <c r="G14" s="1" t="s">
        <v>35</v>
      </c>
      <c r="H14" s="1" t="s">
        <v>4</v>
      </c>
      <c r="J14" s="1"/>
      <c r="K14" s="1">
        <f t="shared" si="1"/>
        <v>27.689229165969135</v>
      </c>
      <c r="L14" s="1">
        <f t="shared" si="2"/>
        <v>2.1888098724302854</v>
      </c>
    </row>
    <row r="15" spans="1:12" x14ac:dyDescent="0.25">
      <c r="D15" s="1" t="s">
        <v>93</v>
      </c>
      <c r="E15" s="1" t="s">
        <v>13</v>
      </c>
      <c r="G15" s="1" t="s">
        <v>36</v>
      </c>
      <c r="H15" s="1" t="s">
        <v>4</v>
      </c>
      <c r="J15" s="1"/>
      <c r="K15" s="1">
        <f t="shared" si="1"/>
        <v>26.429267079004166</v>
      </c>
      <c r="L15" s="1">
        <f t="shared" si="2"/>
        <v>2.108381859027332</v>
      </c>
    </row>
    <row r="16" spans="1:12" x14ac:dyDescent="0.25">
      <c r="G16" s="1" t="s">
        <v>37</v>
      </c>
      <c r="H16" s="1" t="s">
        <v>12</v>
      </c>
      <c r="J16" s="1"/>
      <c r="K16" s="1"/>
      <c r="L16" s="1">
        <f t="shared" si="2"/>
        <v>2.5097340309976186</v>
      </c>
    </row>
    <row r="17" spans="7:12" x14ac:dyDescent="0.25">
      <c r="G17" s="1" t="s">
        <v>40</v>
      </c>
      <c r="H17" s="1" t="s">
        <v>41</v>
      </c>
      <c r="J17" s="1"/>
      <c r="K17" s="1"/>
      <c r="L17" s="1">
        <f t="shared" si="2"/>
        <v>1.9203556824011223</v>
      </c>
    </row>
    <row r="18" spans="7:12" x14ac:dyDescent="0.25">
      <c r="G18" s="1" t="s">
        <v>42</v>
      </c>
      <c r="H18" s="1" t="s">
        <v>23</v>
      </c>
      <c r="J18" s="1"/>
      <c r="K18" s="1"/>
      <c r="L18" s="1">
        <f t="shared" si="2"/>
        <v>1.9916259587124474</v>
      </c>
    </row>
    <row r="19" spans="7:12" x14ac:dyDescent="0.25">
      <c r="G19" s="1" t="s">
        <v>5</v>
      </c>
      <c r="H19" s="1" t="s">
        <v>6</v>
      </c>
      <c r="J19" s="1"/>
      <c r="K19" s="1"/>
      <c r="L19" s="1">
        <f t="shared" si="2"/>
        <v>3.4022525247923281</v>
      </c>
    </row>
    <row r="20" spans="7:12" x14ac:dyDescent="0.25">
      <c r="G20" s="1">
        <v>35</v>
      </c>
      <c r="H20" s="1" t="s">
        <v>12</v>
      </c>
      <c r="J20" s="1"/>
      <c r="K20" s="1"/>
      <c r="L20" s="1">
        <f t="shared" si="2"/>
        <v>2.1903968525105295</v>
      </c>
    </row>
    <row r="21" spans="7:12" x14ac:dyDescent="0.25">
      <c r="G21" s="1">
        <v>31</v>
      </c>
      <c r="H21" s="1" t="s">
        <v>43</v>
      </c>
      <c r="J21" s="1"/>
      <c r="K21" s="1"/>
      <c r="L21" s="1">
        <f t="shared" si="2"/>
        <v>2.4917930171196994</v>
      </c>
    </row>
    <row r="22" spans="7:12" x14ac:dyDescent="0.25">
      <c r="G22" s="1" t="s">
        <v>44</v>
      </c>
      <c r="H22" s="1" t="s">
        <v>12</v>
      </c>
      <c r="J22" s="1"/>
      <c r="K22" s="1"/>
      <c r="L22" s="1">
        <f t="shared" si="2"/>
        <v>2.6305149193446713</v>
      </c>
    </row>
    <row r="23" spans="7:12" x14ac:dyDescent="0.25">
      <c r="G23" s="1" t="s">
        <v>45</v>
      </c>
      <c r="H23" s="1" t="s">
        <v>8</v>
      </c>
      <c r="J23" s="1"/>
      <c r="K23" s="1"/>
      <c r="L23" s="1">
        <f t="shared" si="2"/>
        <v>2.1831597688861044</v>
      </c>
    </row>
    <row r="24" spans="7:12" x14ac:dyDescent="0.25">
      <c r="G24" s="1" t="s">
        <v>47</v>
      </c>
      <c r="H24" s="1" t="s">
        <v>27</v>
      </c>
      <c r="J24" s="1"/>
      <c r="K24" s="1"/>
      <c r="L24" s="1">
        <f t="shared" si="2"/>
        <v>2.1138955746489207</v>
      </c>
    </row>
    <row r="25" spans="7:12" x14ac:dyDescent="0.25">
      <c r="G25" s="1" t="s">
        <v>48</v>
      </c>
      <c r="H25" s="1" t="s">
        <v>4</v>
      </c>
      <c r="J25" s="1"/>
      <c r="K25" s="1"/>
      <c r="L25" s="1">
        <f t="shared" si="2"/>
        <v>1.996356410512403</v>
      </c>
    </row>
    <row r="26" spans="7:12" x14ac:dyDescent="0.25">
      <c r="G26" s="1" t="s">
        <v>49</v>
      </c>
      <c r="H26" s="1" t="s">
        <v>13</v>
      </c>
      <c r="J26" s="1"/>
      <c r="K26" s="1"/>
      <c r="L26" s="1">
        <f t="shared" si="2"/>
        <v>2.6355172738436776</v>
      </c>
    </row>
    <row r="27" spans="7:12" x14ac:dyDescent="0.25">
      <c r="G27" s="1" t="s">
        <v>10</v>
      </c>
      <c r="H27" s="1" t="s">
        <v>11</v>
      </c>
      <c r="J27" s="1"/>
      <c r="K27" s="1"/>
      <c r="L27" s="1">
        <f t="shared" si="2"/>
        <v>4.1256683720494349</v>
      </c>
    </row>
    <row r="28" spans="7:12" x14ac:dyDescent="0.25">
      <c r="G28" s="1" t="s">
        <v>52</v>
      </c>
      <c r="H28" s="1" t="s">
        <v>23</v>
      </c>
      <c r="J28" s="1"/>
      <c r="K28" s="1"/>
      <c r="L28" s="1">
        <f t="shared" si="2"/>
        <v>3.1106214895079334</v>
      </c>
    </row>
    <row r="29" spans="7:12" x14ac:dyDescent="0.25">
      <c r="G29" s="1" t="s">
        <v>53</v>
      </c>
      <c r="H29" s="1" t="s">
        <v>4</v>
      </c>
      <c r="J29" s="1"/>
      <c r="K29" s="1"/>
      <c r="L29" s="1">
        <f t="shared" si="2"/>
        <v>1.9358517661106698</v>
      </c>
    </row>
    <row r="30" spans="7:12" x14ac:dyDescent="0.25">
      <c r="G30" s="1" t="s">
        <v>54</v>
      </c>
      <c r="H30" s="1" t="s">
        <v>13</v>
      </c>
      <c r="J30" s="1"/>
      <c r="K30" s="1"/>
      <c r="L30" s="1">
        <f t="shared" si="2"/>
        <v>2.3612994667547254</v>
      </c>
    </row>
    <row r="31" spans="7:12" x14ac:dyDescent="0.25">
      <c r="G31" s="1">
        <v>10</v>
      </c>
      <c r="H31" s="1" t="s">
        <v>12</v>
      </c>
      <c r="J31" s="1"/>
      <c r="K31" s="1"/>
      <c r="L31" s="1">
        <f t="shared" si="2"/>
        <v>4.6816552204896489</v>
      </c>
    </row>
    <row r="32" spans="7:12" x14ac:dyDescent="0.25">
      <c r="G32" s="1" t="s">
        <v>55</v>
      </c>
      <c r="H32" s="1" t="s">
        <v>12</v>
      </c>
      <c r="J32" s="1"/>
      <c r="K32" s="1"/>
      <c r="L32" s="1">
        <f t="shared" si="2"/>
        <v>2.2374620721821619</v>
      </c>
    </row>
    <row r="33" spans="7:12" x14ac:dyDescent="0.25">
      <c r="G33" s="1" t="s">
        <v>56</v>
      </c>
      <c r="H33" s="1" t="s">
        <v>23</v>
      </c>
      <c r="J33" s="1"/>
      <c r="K33" s="1"/>
      <c r="L33" s="1">
        <f t="shared" si="2"/>
        <v>1.9767834516649201</v>
      </c>
    </row>
    <row r="34" spans="7:12" x14ac:dyDescent="0.25">
      <c r="G34" s="1" t="s">
        <v>57</v>
      </c>
      <c r="H34" s="1" t="s">
        <v>58</v>
      </c>
      <c r="J34" s="1"/>
      <c r="K34" s="1"/>
      <c r="L34" s="1">
        <f t="shared" si="2"/>
        <v>3.3193953060325181</v>
      </c>
    </row>
    <row r="35" spans="7:12" x14ac:dyDescent="0.25">
      <c r="G35" s="1" t="s">
        <v>59</v>
      </c>
      <c r="H35" s="1" t="s">
        <v>12</v>
      </c>
      <c r="J35" s="1"/>
      <c r="K35" s="1"/>
      <c r="L35" s="1">
        <f t="shared" si="2"/>
        <v>2.0398375810146931</v>
      </c>
    </row>
    <row r="36" spans="7:12" x14ac:dyDescent="0.25">
      <c r="G36" s="1" t="s">
        <v>60</v>
      </c>
      <c r="H36" s="1" t="s">
        <v>30</v>
      </c>
      <c r="J36" s="1"/>
      <c r="K36" s="1"/>
      <c r="L36" s="1">
        <f t="shared" si="2"/>
        <v>2.2895171686984206</v>
      </c>
    </row>
    <row r="37" spans="7:12" x14ac:dyDescent="0.25">
      <c r="G37" s="1" t="s">
        <v>61</v>
      </c>
      <c r="H37" s="1" t="s">
        <v>12</v>
      </c>
      <c r="J37" s="1"/>
      <c r="K37" s="1"/>
      <c r="L37" s="1">
        <f t="shared" si="2"/>
        <v>2.24484102160462</v>
      </c>
    </row>
    <row r="38" spans="7:12" x14ac:dyDescent="0.25">
      <c r="G38" s="1">
        <v>35</v>
      </c>
      <c r="H38" s="1" t="s">
        <v>8</v>
      </c>
      <c r="J38" s="1"/>
      <c r="K38" s="1"/>
      <c r="L38" s="1">
        <f t="shared" si="2"/>
        <v>2.1900333969866197</v>
      </c>
    </row>
    <row r="39" spans="7:12" x14ac:dyDescent="0.25">
      <c r="G39" s="1" t="s">
        <v>64</v>
      </c>
      <c r="H39" s="1" t="s">
        <v>21</v>
      </c>
      <c r="J39" s="1"/>
      <c r="K39" s="1"/>
      <c r="L39" s="1">
        <f t="shared" si="2"/>
        <v>2.4001784749802635</v>
      </c>
    </row>
    <row r="40" spans="7:12" x14ac:dyDescent="0.25">
      <c r="G40" s="1" t="s">
        <v>65</v>
      </c>
      <c r="H40" s="1" t="s">
        <v>13</v>
      </c>
      <c r="J40" s="1"/>
      <c r="K40" s="1"/>
      <c r="L40" s="1">
        <f t="shared" si="2"/>
        <v>3.5917595847539987</v>
      </c>
    </row>
    <row r="41" spans="7:12" x14ac:dyDescent="0.25">
      <c r="G41" s="1" t="s">
        <v>66</v>
      </c>
      <c r="H41" s="1" t="s">
        <v>30</v>
      </c>
      <c r="J41" s="1"/>
      <c r="K41" s="1"/>
      <c r="L41" s="1">
        <f t="shared" si="2"/>
        <v>1.9104623223501862</v>
      </c>
    </row>
    <row r="42" spans="7:12" x14ac:dyDescent="0.25">
      <c r="G42" s="1" t="s">
        <v>67</v>
      </c>
      <c r="H42" s="1" t="s">
        <v>13</v>
      </c>
      <c r="J42" s="1"/>
      <c r="K42" s="1"/>
      <c r="L42" s="1">
        <f t="shared" si="2"/>
        <v>2.0846269913411595</v>
      </c>
    </row>
    <row r="43" spans="7:12" x14ac:dyDescent="0.25">
      <c r="G43" s="1">
        <v>10</v>
      </c>
      <c r="H43" s="1" t="s">
        <v>13</v>
      </c>
      <c r="J43" s="1"/>
      <c r="K43" s="1"/>
      <c r="L43" s="1">
        <f t="shared" si="2"/>
        <v>4.681492684102019</v>
      </c>
    </row>
    <row r="44" spans="7:12" x14ac:dyDescent="0.25">
      <c r="G44" s="1" t="s">
        <v>68</v>
      </c>
      <c r="H44" s="1" t="s">
        <v>23</v>
      </c>
      <c r="J44" s="1"/>
      <c r="K44" s="1"/>
      <c r="L44" s="1">
        <f t="shared" si="2"/>
        <v>3.062326581978648</v>
      </c>
    </row>
    <row r="45" spans="7:12" x14ac:dyDescent="0.25">
      <c r="G45" s="1" t="s">
        <v>69</v>
      </c>
      <c r="H45" s="1">
        <v>4</v>
      </c>
      <c r="J45" s="1"/>
      <c r="K45" s="1"/>
      <c r="L45" s="1">
        <f t="shared" si="2"/>
        <v>2.1148966649048853</v>
      </c>
    </row>
    <row r="46" spans="7:12" x14ac:dyDescent="0.25">
      <c r="G46" s="1">
        <v>10</v>
      </c>
      <c r="H46" s="1" t="s">
        <v>11</v>
      </c>
      <c r="J46" s="1"/>
      <c r="K46" s="1"/>
      <c r="L46" s="1">
        <f t="shared" si="2"/>
        <v>4.6814551749034825</v>
      </c>
    </row>
    <row r="47" spans="7:12" x14ac:dyDescent="0.25">
      <c r="G47" s="1" t="s">
        <v>70</v>
      </c>
      <c r="H47" s="1" t="s">
        <v>21</v>
      </c>
      <c r="J47" s="1"/>
      <c r="K47" s="1"/>
      <c r="L47" s="1">
        <f t="shared" si="2"/>
        <v>2.4998563330207628</v>
      </c>
    </row>
    <row r="48" spans="7:12" x14ac:dyDescent="0.25">
      <c r="G48" s="1" t="s">
        <v>71</v>
      </c>
      <c r="H48" s="1" t="s">
        <v>30</v>
      </c>
      <c r="J48" s="1"/>
      <c r="K48" s="1"/>
      <c r="L48" s="1">
        <f t="shared" si="2"/>
        <v>2.5988344261629646</v>
      </c>
    </row>
    <row r="49" spans="7:12" x14ac:dyDescent="0.25">
      <c r="G49" s="1" t="s">
        <v>72</v>
      </c>
      <c r="H49" s="1" t="s">
        <v>58</v>
      </c>
      <c r="J49" s="1"/>
      <c r="K49" s="1"/>
      <c r="L49" s="1">
        <f t="shared" si="2"/>
        <v>2.5501531650966873</v>
      </c>
    </row>
    <row r="50" spans="7:12" x14ac:dyDescent="0.25">
      <c r="G50" s="1" t="s">
        <v>74</v>
      </c>
      <c r="H50" s="1" t="s">
        <v>23</v>
      </c>
      <c r="J50" s="1"/>
      <c r="K50" s="1"/>
      <c r="L50" s="1">
        <f t="shared" si="2"/>
        <v>2.7418164490290917</v>
      </c>
    </row>
    <row r="51" spans="7:12" x14ac:dyDescent="0.25">
      <c r="G51" s="1" t="s">
        <v>75</v>
      </c>
      <c r="H51" s="1" t="s">
        <v>6</v>
      </c>
      <c r="J51" s="1"/>
      <c r="K51" s="1"/>
      <c r="L51" s="1">
        <f t="shared" si="2"/>
        <v>2.5991415125955335</v>
      </c>
    </row>
    <row r="52" spans="7:12" x14ac:dyDescent="0.25">
      <c r="G52" s="1" t="s">
        <v>77</v>
      </c>
      <c r="H52" s="1" t="s">
        <v>13</v>
      </c>
      <c r="J52" s="1"/>
      <c r="K52" s="1"/>
      <c r="L52" s="1">
        <f t="shared" si="2"/>
        <v>1.9144864728523554</v>
      </c>
    </row>
    <row r="53" spans="7:12" x14ac:dyDescent="0.25">
      <c r="G53" s="1" t="s">
        <v>78</v>
      </c>
      <c r="H53" s="1">
        <v>5</v>
      </c>
      <c r="J53" s="1"/>
      <c r="K53" s="1"/>
      <c r="L53" s="1">
        <f t="shared" si="2"/>
        <v>2.6571177455731525</v>
      </c>
    </row>
    <row r="54" spans="7:12" x14ac:dyDescent="0.25">
      <c r="G54" s="1" t="s">
        <v>79</v>
      </c>
      <c r="H54" s="1" t="s">
        <v>27</v>
      </c>
      <c r="J54" s="1"/>
      <c r="K54" s="1"/>
      <c r="L54" s="1">
        <f t="shared" si="2"/>
        <v>2.2357959273422257</v>
      </c>
    </row>
    <row r="55" spans="7:12" x14ac:dyDescent="0.25">
      <c r="G55" s="1" t="s">
        <v>80</v>
      </c>
      <c r="H55" s="1" t="s">
        <v>21</v>
      </c>
      <c r="J55" s="1"/>
      <c r="K55" s="1"/>
      <c r="L55" s="1">
        <f t="shared" si="2"/>
        <v>2.5599853057915949</v>
      </c>
    </row>
    <row r="56" spans="7:12" x14ac:dyDescent="0.25">
      <c r="G56" s="1" t="s">
        <v>82</v>
      </c>
      <c r="H56" s="1" t="s">
        <v>23</v>
      </c>
      <c r="J56" s="1"/>
      <c r="K56" s="1"/>
      <c r="L56" s="1">
        <f t="shared" si="2"/>
        <v>2.3304154535756729</v>
      </c>
    </row>
    <row r="57" spans="7:12" x14ac:dyDescent="0.25">
      <c r="G57" s="1" t="s">
        <v>83</v>
      </c>
      <c r="H57" s="1" t="s">
        <v>30</v>
      </c>
      <c r="J57" s="1"/>
      <c r="K57" s="1"/>
      <c r="L57" s="1">
        <f t="shared" si="2"/>
        <v>2.0191697263912776</v>
      </c>
    </row>
    <row r="58" spans="7:12" x14ac:dyDescent="0.25">
      <c r="G58" s="1" t="s">
        <v>84</v>
      </c>
      <c r="H58" s="1" t="s">
        <v>21</v>
      </c>
      <c r="J58" s="1"/>
      <c r="K58" s="1"/>
      <c r="L58" s="1">
        <f t="shared" si="2"/>
        <v>2.7243712961740862</v>
      </c>
    </row>
    <row r="59" spans="7:12" x14ac:dyDescent="0.25">
      <c r="G59" s="1" t="s">
        <v>85</v>
      </c>
      <c r="H59" s="1" t="s">
        <v>86</v>
      </c>
      <c r="J59" s="1"/>
      <c r="K59" s="1"/>
      <c r="L59" s="1">
        <f t="shared" si="2"/>
        <v>1.9127241321265194</v>
      </c>
    </row>
    <row r="60" spans="7:12" x14ac:dyDescent="0.25">
      <c r="G60" s="1" t="s">
        <v>89</v>
      </c>
      <c r="H60" s="1" t="s">
        <v>23</v>
      </c>
      <c r="J60" s="1"/>
      <c r="K60" s="1"/>
      <c r="L60" s="1">
        <f t="shared" si="2"/>
        <v>3.2467623831972752</v>
      </c>
    </row>
    <row r="61" spans="7:12" x14ac:dyDescent="0.25">
      <c r="G61" s="1" t="s">
        <v>90</v>
      </c>
      <c r="H61" s="1" t="s">
        <v>30</v>
      </c>
      <c r="J61" s="1"/>
      <c r="K61" s="1"/>
      <c r="L61" s="1">
        <f t="shared" si="2"/>
        <v>2.1752712402784438</v>
      </c>
    </row>
    <row r="62" spans="7:12" x14ac:dyDescent="0.25">
      <c r="G62" s="1">
        <v>10</v>
      </c>
      <c r="H62" s="1" t="s">
        <v>11</v>
      </c>
      <c r="J62" s="1"/>
      <c r="K62" s="1"/>
      <c r="L62" s="1">
        <f t="shared" si="2"/>
        <v>4.6814551749034825</v>
      </c>
    </row>
    <row r="63" spans="7:12" x14ac:dyDescent="0.25">
      <c r="G63" s="1" t="s">
        <v>7</v>
      </c>
      <c r="H63" s="1" t="s">
        <v>8</v>
      </c>
      <c r="J63" s="1"/>
      <c r="K63" s="1"/>
      <c r="L63" s="1">
        <f t="shared" si="2"/>
        <v>3.0457658639874157</v>
      </c>
    </row>
    <row r="64" spans="7:12" x14ac:dyDescent="0.25">
      <c r="G64" s="1">
        <v>44</v>
      </c>
      <c r="H64" s="1" t="s">
        <v>86</v>
      </c>
      <c r="J64" s="1"/>
      <c r="K64" s="1"/>
      <c r="L64" s="1">
        <f t="shared" si="2"/>
        <v>1.9123741788677235</v>
      </c>
    </row>
    <row r="65" spans="7:12" x14ac:dyDescent="0.25">
      <c r="G65" s="1" t="s">
        <v>14</v>
      </c>
      <c r="H65" s="1" t="s">
        <v>4</v>
      </c>
      <c r="J65" s="1"/>
      <c r="K65" s="1"/>
      <c r="L65" s="1">
        <f t="shared" si="2"/>
        <v>4.709863581716216</v>
      </c>
    </row>
    <row r="66" spans="7:12" x14ac:dyDescent="0.25">
      <c r="G66" s="1"/>
      <c r="H66" s="1"/>
      <c r="J66" s="1"/>
      <c r="K66" s="1"/>
      <c r="L66" s="1"/>
    </row>
    <row r="67" spans="7:12" x14ac:dyDescent="0.25">
      <c r="G67" s="1"/>
      <c r="H67" s="1"/>
      <c r="J67" s="1"/>
      <c r="K67" s="1"/>
      <c r="L67" s="1"/>
    </row>
    <row r="68" spans="7:12" x14ac:dyDescent="0.25">
      <c r="G68" s="1"/>
      <c r="H68" s="1"/>
      <c r="J68" s="1"/>
      <c r="K68" s="1"/>
      <c r="L68" s="1"/>
    </row>
    <row r="69" spans="7:12" x14ac:dyDescent="0.25">
      <c r="G69" s="1"/>
      <c r="H69" s="1"/>
      <c r="J69" s="1"/>
      <c r="K69" s="1"/>
      <c r="L69" s="1"/>
    </row>
    <row r="70" spans="7:12" x14ac:dyDescent="0.25">
      <c r="G70" s="1"/>
      <c r="H70" s="1"/>
      <c r="J70" s="1"/>
      <c r="K70" s="1"/>
      <c r="L70" s="1"/>
    </row>
    <row r="71" spans="7:12" x14ac:dyDescent="0.25">
      <c r="G71" s="1"/>
      <c r="H71" s="1"/>
      <c r="J71" s="1"/>
      <c r="K71" s="1"/>
      <c r="L71" s="1"/>
    </row>
    <row r="72" spans="7:12" x14ac:dyDescent="0.25">
      <c r="G72" s="1"/>
      <c r="H72" s="1"/>
      <c r="J72" s="1"/>
      <c r="K72" s="1"/>
      <c r="L72" s="1"/>
    </row>
    <row r="73" spans="7:12" x14ac:dyDescent="0.25">
      <c r="G73" s="1"/>
      <c r="H73" s="1"/>
      <c r="J73" s="1"/>
      <c r="K73" s="1"/>
      <c r="L73" s="1"/>
    </row>
    <row r="74" spans="7:12" x14ac:dyDescent="0.25">
      <c r="G74" s="1"/>
      <c r="H74" s="1"/>
      <c r="J74" s="1"/>
      <c r="K74" s="1"/>
      <c r="L74" s="1"/>
    </row>
    <row r="75" spans="7:12" x14ac:dyDescent="0.25">
      <c r="G75" s="1"/>
      <c r="H75" s="1"/>
      <c r="J75" s="1"/>
      <c r="K75" s="1"/>
      <c r="L75" s="1"/>
    </row>
    <row r="76" spans="7:12" x14ac:dyDescent="0.25">
      <c r="G76" s="1"/>
      <c r="H76" s="1"/>
      <c r="J76" s="1"/>
      <c r="K76" s="1"/>
      <c r="L76" s="1"/>
    </row>
    <row r="77" spans="7:12" x14ac:dyDescent="0.25">
      <c r="G77" s="1"/>
      <c r="H77" s="1"/>
    </row>
  </sheetData>
  <mergeCells count="5">
    <mergeCell ref="L1:L2"/>
    <mergeCell ref="A1:B1"/>
    <mergeCell ref="D1:E1"/>
    <mergeCell ref="J1:J2"/>
    <mergeCell ref="K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K4" sqref="K4"/>
    </sheetView>
  </sheetViews>
  <sheetFormatPr defaultRowHeight="15" x14ac:dyDescent="0.25"/>
  <cols>
    <col min="10" max="10" width="27.140625" customWidth="1"/>
    <col min="11" max="11" width="28.7109375" customWidth="1"/>
    <col min="12" max="12" width="32.5703125" customWidth="1"/>
    <col min="13" max="13" width="24.140625" customWidth="1"/>
    <col min="14" max="14" width="9.140625" hidden="1" customWidth="1"/>
    <col min="15" max="15" width="28" customWidth="1"/>
    <col min="16" max="16" width="9.140625" customWidth="1"/>
  </cols>
  <sheetData>
    <row r="1" spans="1:12" x14ac:dyDescent="0.25">
      <c r="A1" s="14" t="s">
        <v>0</v>
      </c>
      <c r="B1" s="14"/>
      <c r="D1" s="15" t="s">
        <v>9</v>
      </c>
      <c r="E1" s="15"/>
      <c r="G1" s="13" t="s">
        <v>15</v>
      </c>
      <c r="H1" s="13"/>
      <c r="J1" s="14" t="s">
        <v>106</v>
      </c>
      <c r="K1" s="15" t="s">
        <v>102</v>
      </c>
      <c r="L1" s="13" t="s">
        <v>105</v>
      </c>
    </row>
    <row r="2" spans="1:12" x14ac:dyDescent="0.25">
      <c r="A2" s="10" t="s">
        <v>1</v>
      </c>
      <c r="B2" s="10" t="s">
        <v>2</v>
      </c>
      <c r="D2" s="11" t="s">
        <v>1</v>
      </c>
      <c r="E2" s="11" t="s">
        <v>2</v>
      </c>
      <c r="G2" s="9" t="s">
        <v>1</v>
      </c>
      <c r="H2" s="9" t="s">
        <v>2</v>
      </c>
      <c r="J2" s="14"/>
      <c r="K2" s="15"/>
      <c r="L2" s="13"/>
    </row>
    <row r="3" spans="1:12" x14ac:dyDescent="0.25">
      <c r="A3" s="1" t="s">
        <v>20</v>
      </c>
      <c r="B3" s="1" t="s">
        <v>21</v>
      </c>
      <c r="D3" s="1" t="s">
        <v>31</v>
      </c>
      <c r="E3" s="1" t="s">
        <v>30</v>
      </c>
      <c r="G3" s="1" t="s">
        <v>16</v>
      </c>
      <c r="H3" s="1" t="s">
        <v>17</v>
      </c>
      <c r="J3" s="1" t="s">
        <v>98</v>
      </c>
      <c r="K3" s="1">
        <f>(SQRT((A$3-D3)^2+(B$3-E3)^2+(A$4-D3)^2+(B$4-E3)^2+(A$5-D3)^2+(B$5-E3)^2+(A$6-D3)^2+(B$6-E3)^2+(A$7-D3)^2+(B$7-E3)^2+(A$8-D3)^2+(B$8-E3)^2+(A$9-D3)^2+(B$9-E3)^2))/7</f>
        <v>11.108142536547003</v>
      </c>
      <c r="L3">
        <f>(SQRT((A$3-G3)^2+(B$3-H3)^2+(A$4-G3)^2+(B$4-H3)^2+(A$5-G3)^2+(B$5-H3)^2+(A$6-G3)^2+(B$6-H3)^2+(A$7-G3)^2+(B$7-H3)^2+(A$8-G3)^2+(B$8-H3)^2+(A$9-G3)^2+(B$9-H3)^2))/7</f>
        <v>10.754754809869363</v>
      </c>
    </row>
    <row r="4" spans="1:12" x14ac:dyDescent="0.25">
      <c r="A4" s="1" t="s">
        <v>32</v>
      </c>
      <c r="B4" s="1" t="s">
        <v>21</v>
      </c>
      <c r="D4" s="1" t="s">
        <v>34</v>
      </c>
      <c r="E4" s="1">
        <v>4</v>
      </c>
      <c r="G4" s="1" t="s">
        <v>18</v>
      </c>
      <c r="H4" s="1" t="s">
        <v>12</v>
      </c>
      <c r="J4" s="1" t="s">
        <v>98</v>
      </c>
      <c r="K4" s="1">
        <f t="shared" ref="K4:K13" si="0">(SQRT((A$3-D4)^2+(B$3-E4)^2+(A$4-D4)^2+(B$4-E4)^2+(A$5-D4)^2+(B$5-E4)^2+(A$6-D4)^2+(B$6-E4)^2+(A$7-D4)^2+(B$7-E4)^2+(A$8-D4)^2+(B$8-E4)^2+(A$9-D4)^2+(B$9-E4)^2))/7</f>
        <v>38.229265501920466</v>
      </c>
      <c r="L4">
        <f>(SQRT((A$3-G4)^2+(B$3-H4)^2+(A$4-G4)^2+(B$4-H4)^2+(A$5-G4)^2+(B$5-H4)^2+(A$6-G4)^2+(B$6-H4)^2+(A$7-G4)^2+(B$7-H4)^2+(A$8-G4)^2+(B$8-H4)^2+(A$9-G4)^2+(B$9-H4)^2))/7</f>
        <v>8.804972157473161</v>
      </c>
    </row>
    <row r="5" spans="1:12" x14ac:dyDescent="0.25">
      <c r="A5" s="1" t="s">
        <v>38</v>
      </c>
      <c r="B5" s="1">
        <v>5</v>
      </c>
      <c r="D5" s="1" t="s">
        <v>46</v>
      </c>
      <c r="E5" s="1" t="s">
        <v>27</v>
      </c>
      <c r="G5" s="1" t="s">
        <v>19</v>
      </c>
      <c r="H5" s="1" t="s">
        <v>11</v>
      </c>
      <c r="J5" s="1" t="s">
        <v>98</v>
      </c>
      <c r="K5" s="1">
        <f t="shared" si="0"/>
        <v>31.256697796518065</v>
      </c>
      <c r="L5">
        <f>(SQRT((A$3-G5)^2+(B$3-H5)^2+(A$4-G5)^2+(B$4-H5)^2+(A$5-G5)^2+(B$5-H5)^2+(A$6-G5)^2+(B$6-H5)^2+(A$7-G5)^2+(B$7-H5)^2+(A$8-G5)^2+(B$8-H5)^2+(A$9-G5)^2+(B$9-H5)^2))/7</f>
        <v>12.026936773894894</v>
      </c>
    </row>
    <row r="6" spans="1:12" x14ac:dyDescent="0.25">
      <c r="A6" s="1" t="s">
        <v>39</v>
      </c>
      <c r="B6" s="1" t="s">
        <v>8</v>
      </c>
      <c r="D6" s="1" t="s">
        <v>50</v>
      </c>
      <c r="E6" s="1" t="s">
        <v>4</v>
      </c>
      <c r="G6" s="1" t="s">
        <v>22</v>
      </c>
      <c r="H6" s="1" t="s">
        <v>23</v>
      </c>
      <c r="J6" s="1" t="s">
        <v>98</v>
      </c>
      <c r="K6" s="1">
        <f t="shared" si="0"/>
        <v>10.803276430447065</v>
      </c>
      <c r="L6">
        <f t="shared" ref="L6:L64" si="1">(SQRT((A$3-G6)^2+(B$3-H6)^2+(A$4-G6)^2+(B$4-H6)^2+(A$5-G6)^2+(B$5-H6)^2+(A$6-G6)^2+(B$6-H6)^2+(A$7-G6)^2+(B$7-H6)^2+(A$8-G6)^2+(B$8-H6)^2+(A$9-G6)^2+(B$9-H6)^2))/7</f>
        <v>11.273895076861487</v>
      </c>
    </row>
    <row r="7" spans="1:12" x14ac:dyDescent="0.25">
      <c r="A7" s="1" t="s">
        <v>51</v>
      </c>
      <c r="B7" s="1" t="s">
        <v>12</v>
      </c>
      <c r="D7" s="1">
        <v>88</v>
      </c>
      <c r="E7" s="1">
        <v>4</v>
      </c>
      <c r="G7" s="1" t="s">
        <v>24</v>
      </c>
      <c r="H7" s="1" t="s">
        <v>12</v>
      </c>
      <c r="J7" s="1" t="s">
        <v>98</v>
      </c>
      <c r="K7" s="1">
        <f>(SQRT((A$3-D7)^2+(B$3-E7)^2+(A$4-D7)^2+(B$4-E7)^2+(A$5-D7)^2+(B$5-E7)^2+(A$6-D7)^2+(B$6-E7)^2+(A$7-D7)^2+(B$7-E7)^2+(A$8-D7)^2+(B$8-E7)^2+(A$9-D7)^2+(B$9-E7)^2))/7</f>
        <v>4.8981362553026431</v>
      </c>
      <c r="L7">
        <f t="shared" si="1"/>
        <v>15.816482167766171</v>
      </c>
    </row>
    <row r="8" spans="1:12" x14ac:dyDescent="0.25">
      <c r="A8" s="1" t="s">
        <v>81</v>
      </c>
      <c r="B8" s="1" t="s">
        <v>4</v>
      </c>
      <c r="D8" s="1" t="s">
        <v>62</v>
      </c>
      <c r="E8" s="1" t="s">
        <v>4</v>
      </c>
      <c r="G8" s="1" t="s">
        <v>25</v>
      </c>
      <c r="H8" s="1" t="s">
        <v>6</v>
      </c>
      <c r="J8" s="1" t="s">
        <v>98</v>
      </c>
      <c r="K8" s="1">
        <f>(SQRT((A$3-D8)^2+(B$3-E8)^2+(A$4-D8)^2+(B$4-E8)^2+(A$5-D8)^2+(B$5-E8)^2+(A$6-D8)^2+(B$6-E8)^2+(A$7-D8)^2+(B$7-E8)^2+(A$8-D8)^2+(B$8-E8)^2+(A$9-D8)^2+(B$9-E8)^2))/7</f>
        <v>48.782404991294698</v>
      </c>
      <c r="L8">
        <f>(SQRT((A$3-G8)^2+(B$3-H8)^2+(A$4-G8)^2+(B$4-H8)^2+(A$5-G8)^2+(B$5-H8)^2+(A$6-G8)^2+(B$6-H8)^2+(A$7-G8)^2+(B$7-H8)^2+(A$8-G8)^2+(B$8-H8)^2+(A$9-G8)^2+(B$9-H8)^2))/7</f>
        <v>8.8271173097450113</v>
      </c>
    </row>
    <row r="9" spans="1:12" x14ac:dyDescent="0.25">
      <c r="A9" s="1" t="s">
        <v>87</v>
      </c>
      <c r="B9" s="1" t="s">
        <v>4</v>
      </c>
      <c r="D9" s="1" t="s">
        <v>63</v>
      </c>
      <c r="E9" s="1" t="s">
        <v>23</v>
      </c>
      <c r="G9" s="1" t="s">
        <v>26</v>
      </c>
      <c r="H9" s="1" t="s">
        <v>27</v>
      </c>
      <c r="J9" s="1" t="s">
        <v>98</v>
      </c>
      <c r="K9" s="1">
        <f>(SQRT((A$3-D9)^2+(B$3-E9)^2+(A$4-D9)^2+(B$4-E9)^2+(A$5-D9)^2+(B$5-E9)^2+(A$6-D9)^2+(B$6-E9)^2+(A$7-D9)^2+(B$7-E9)^2+(A$8-D9)^2+(B$8-E9)^2+(A$9-D9)^2+(B$9-E9)^2))/7</f>
        <v>11.432402215114864</v>
      </c>
      <c r="L9">
        <f>(SQRT((A$3-G9)^2+(B$3-H9)^2+(A$4-G9)^2+(B$4-H9)^2+(A$5-G9)^2+(B$5-H9)^2+(A$6-G9)^2+(B$6-H9)^2+(A$7-G9)^2+(B$7-H9)^2+(A$8-G9)^2+(B$8-H9)^2+(A$9-G9)^2+(B$9-H9)^2))/7</f>
        <v>11.723951413013188</v>
      </c>
    </row>
    <row r="10" spans="1:12" x14ac:dyDescent="0.25">
      <c r="D10" s="1" t="s">
        <v>73</v>
      </c>
      <c r="E10" s="1" t="s">
        <v>8</v>
      </c>
      <c r="G10" s="1" t="s">
        <v>3</v>
      </c>
      <c r="H10" s="1" t="s">
        <v>4</v>
      </c>
      <c r="J10" s="1" t="s">
        <v>98</v>
      </c>
      <c r="K10" s="1">
        <f t="shared" si="0"/>
        <v>87.045489163272961</v>
      </c>
      <c r="L10">
        <f>(SQRT((A$3-G10)^2+(B$3-H10)^2+(A$4-G10)^2+(B$4-H10)^2+(A$5-G10)^2+(B$5-H10)^2+(A$6-G10)^2+(B$6-H10)^2+(A$7-G10)^2+(B$7-H10)^2+(A$8-G10)^2+(B$8-H10)^2+(A$9-G10)^2+(B$9-H10)^2))/7</f>
        <v>17.764869712957857</v>
      </c>
    </row>
    <row r="11" spans="1:12" x14ac:dyDescent="0.25">
      <c r="D11" s="1" t="s">
        <v>76</v>
      </c>
      <c r="E11" s="1">
        <v>4</v>
      </c>
      <c r="G11" s="1" t="s">
        <v>28</v>
      </c>
      <c r="H11" s="1" t="s">
        <v>8</v>
      </c>
      <c r="K11" s="1">
        <f>(SQRT((A$3-D11)^2+(B$3-E11)^2+(A$4-D11)^2+(B$4-E11)^2+(A$5-D11)^2+(B$5-E11)^2+(A$6-D11)^2+(B$6-E11)^'d(i,2)'!J92+(A$7-D11)^2+(B$7-E11)^2+(A$8-D11)^2+(B$8-E11)^2+(A$9-D11)^2+(B$9-E11)^2))/7</f>
        <v>24.567578394364904</v>
      </c>
      <c r="L11">
        <f t="shared" si="1"/>
        <v>13.857074521186435</v>
      </c>
    </row>
    <row r="12" spans="1:12" x14ac:dyDescent="0.25">
      <c r="D12" s="1" t="s">
        <v>88</v>
      </c>
      <c r="E12" s="1" t="s">
        <v>8</v>
      </c>
      <c r="G12" s="1" t="s">
        <v>29</v>
      </c>
      <c r="H12" s="1" t="s">
        <v>30</v>
      </c>
      <c r="K12" s="1">
        <f t="shared" si="0"/>
        <v>29.233779140869597</v>
      </c>
      <c r="L12">
        <f t="shared" si="1"/>
        <v>5.0195796230199132</v>
      </c>
    </row>
    <row r="13" spans="1:12" x14ac:dyDescent="0.25">
      <c r="D13" s="1" t="s">
        <v>91</v>
      </c>
      <c r="E13" s="1" t="s">
        <v>12</v>
      </c>
      <c r="G13" s="1" t="s">
        <v>33</v>
      </c>
      <c r="H13" s="1" t="s">
        <v>30</v>
      </c>
      <c r="K13" s="1">
        <f t="shared" si="0"/>
        <v>33.526604939592524</v>
      </c>
      <c r="L13">
        <f t="shared" si="1"/>
        <v>12.970717648863175</v>
      </c>
    </row>
    <row r="14" spans="1:12" x14ac:dyDescent="0.25">
      <c r="D14" s="1" t="s">
        <v>92</v>
      </c>
      <c r="E14" s="1" t="s">
        <v>21</v>
      </c>
      <c r="G14" s="1" t="s">
        <v>35</v>
      </c>
      <c r="H14" s="1" t="s">
        <v>4</v>
      </c>
      <c r="K14" s="1">
        <f>(SQRT((A$3-D14)^2+(B$3-E14)^2+(A$4-D14)^2+(B$4-E14)^2+(A$5-D14)^2+(B$5-E14)^2+(A$6-D14)^2+(B$6-E14)^2+(A$7-D14)^2+(B$7-E14)^2+(A$8-D14)^2+(B$8-E14)^2+(A$9-D14)^2+(B$9-E14)^2))/7</f>
        <v>56.551817794995479</v>
      </c>
      <c r="L14">
        <f t="shared" si="1"/>
        <v>15.651545075975921</v>
      </c>
    </row>
    <row r="15" spans="1:12" x14ac:dyDescent="0.25">
      <c r="D15" s="1" t="s">
        <v>93</v>
      </c>
      <c r="E15" s="1" t="s">
        <v>13</v>
      </c>
      <c r="G15" s="1" t="s">
        <v>36</v>
      </c>
      <c r="H15" s="1" t="s">
        <v>4</v>
      </c>
      <c r="K15" s="1">
        <f>(SQRT((A$3-D15)^2+(B$3-E15)^2+(A$4-D15)^2+(B$4-E15)^2+(A$5-D15)^2+(B$5-E15)^2+(A$6-D15)^2+(B$6-E15)^2+(A$7-D15)^2+(B$7-E15)^2+(A$8-D15)^2+(B$8-E15)^2+(A$9-D15)^2+(B$9-E15)^2))/7</f>
        <v>6.2425191147451979</v>
      </c>
      <c r="L15">
        <f t="shared" si="1"/>
        <v>9.921428879975311</v>
      </c>
    </row>
    <row r="16" spans="1:12" x14ac:dyDescent="0.25">
      <c r="G16" s="1" t="s">
        <v>37</v>
      </c>
      <c r="H16" s="1" t="s">
        <v>12</v>
      </c>
      <c r="L16">
        <f>(SQRT((A$3-G16)^2+(B$3-H16)^2+(A$4-G16)^2+(B$4-H16)^2+(A$5-G16)^2+(B$5-H16)^2+(A$6-G16)^2+(B$6-H16)^2+(A$7-G16)^2+(B$7-H16)^2+(A$8-G16)^2+(B$8-H16)^2+(A$9-G16)^2+(B$9-H16)^2))/7</f>
        <v>7.8057660529553043</v>
      </c>
    </row>
    <row r="17" spans="7:12" x14ac:dyDescent="0.25">
      <c r="G17" s="1" t="s">
        <v>40</v>
      </c>
      <c r="H17" s="1" t="s">
        <v>41</v>
      </c>
      <c r="L17">
        <f t="shared" si="1"/>
        <v>12.637499106764336</v>
      </c>
    </row>
    <row r="18" spans="7:12" x14ac:dyDescent="0.25">
      <c r="G18" s="1" t="s">
        <v>42</v>
      </c>
      <c r="H18" s="1" t="s">
        <v>23</v>
      </c>
      <c r="L18">
        <f t="shared" si="1"/>
        <v>14.186655701750151</v>
      </c>
    </row>
    <row r="19" spans="7:12" x14ac:dyDescent="0.25">
      <c r="G19" s="1" t="s">
        <v>5</v>
      </c>
      <c r="H19" s="1" t="s">
        <v>6</v>
      </c>
      <c r="L19">
        <f>(SQRT((A$3-G19)^2+(B$3-H19)^2+(A$4-G19)^2+(B$4-H19)^2+(A$5-G19)^2+(B$5-H19)^2+(A$6-G19)^2+(B$6-H19)^2+(A$7-G19)^2+(B$7-H19)^2+(A$8-G19)^2+(B$8-H19)^2+(A$9-G19)^2+(B$9-H19)^2))/7</f>
        <v>20.776030734026758</v>
      </c>
    </row>
    <row r="20" spans="7:12" x14ac:dyDescent="0.25">
      <c r="G20" s="1">
        <v>35</v>
      </c>
      <c r="H20" s="1" t="s">
        <v>12</v>
      </c>
      <c r="L20">
        <f t="shared" si="1"/>
        <v>15.662710949440211</v>
      </c>
    </row>
    <row r="21" spans="7:12" x14ac:dyDescent="0.25">
      <c r="G21" s="1">
        <v>31</v>
      </c>
      <c r="H21" s="1" t="s">
        <v>43</v>
      </c>
      <c r="L21">
        <f t="shared" si="1"/>
        <v>17.181429937402694</v>
      </c>
    </row>
    <row r="22" spans="7:12" x14ac:dyDescent="0.25">
      <c r="G22" s="1" t="s">
        <v>44</v>
      </c>
      <c r="H22" s="1" t="s">
        <v>12</v>
      </c>
      <c r="L22">
        <f t="shared" si="1"/>
        <v>7.290953718303868</v>
      </c>
    </row>
    <row r="23" spans="7:12" x14ac:dyDescent="0.25">
      <c r="G23" s="1" t="s">
        <v>45</v>
      </c>
      <c r="H23" s="1" t="s">
        <v>8</v>
      </c>
      <c r="L23">
        <f t="shared" si="1"/>
        <v>15.621563785423048</v>
      </c>
    </row>
    <row r="24" spans="7:12" x14ac:dyDescent="0.25">
      <c r="G24" s="1" t="s">
        <v>47</v>
      </c>
      <c r="H24" s="1" t="s">
        <v>27</v>
      </c>
      <c r="L24">
        <f t="shared" si="1"/>
        <v>9.8883675217347182</v>
      </c>
    </row>
    <row r="25" spans="7:12" x14ac:dyDescent="0.25">
      <c r="G25" s="1" t="s">
        <v>48</v>
      </c>
      <c r="H25" s="1" t="s">
        <v>4</v>
      </c>
      <c r="L25">
        <f>(SQRT((A$3-G25)^2+(B$3-H25)^2+(A$4-G25)^2+(B$4-H25)^2+(A$5-G25)^2+(B$5-H25)^2+(A$6-G25)^2+(B$6-H25)^2+(A$7-G25)^2+(B$7-H25)^2+(A$8-G25)^2+(B$8-H25)^2+(A$9-G25)^2+(B$9-H25)^2))/7</f>
        <v>10.823457801253268</v>
      </c>
    </row>
    <row r="26" spans="7:12" x14ac:dyDescent="0.25">
      <c r="G26" s="1" t="s">
        <v>49</v>
      </c>
      <c r="H26" s="1" t="s">
        <v>13</v>
      </c>
      <c r="L26">
        <f t="shared" si="1"/>
        <v>7.2711399044581766</v>
      </c>
    </row>
    <row r="27" spans="7:12" x14ac:dyDescent="0.25">
      <c r="G27" s="1" t="s">
        <v>10</v>
      </c>
      <c r="H27" s="1" t="s">
        <v>11</v>
      </c>
      <c r="L27">
        <f t="shared" si="1"/>
        <v>23.250467276410351</v>
      </c>
    </row>
    <row r="28" spans="7:12" x14ac:dyDescent="0.25">
      <c r="G28" s="1" t="s">
        <v>52</v>
      </c>
      <c r="H28" s="1" t="s">
        <v>23</v>
      </c>
      <c r="L28">
        <f t="shared" si="1"/>
        <v>5.4764780876853667</v>
      </c>
    </row>
    <row r="29" spans="7:12" x14ac:dyDescent="0.25">
      <c r="G29" s="1" t="s">
        <v>53</v>
      </c>
      <c r="H29" s="1" t="s">
        <v>4</v>
      </c>
      <c r="L29">
        <f t="shared" si="1"/>
        <v>13.456779112463453</v>
      </c>
    </row>
    <row r="30" spans="7:12" x14ac:dyDescent="0.25">
      <c r="G30" s="1" t="s">
        <v>54</v>
      </c>
      <c r="H30" s="1" t="s">
        <v>13</v>
      </c>
      <c r="L30">
        <f t="shared" si="1"/>
        <v>16.590317006234297</v>
      </c>
    </row>
    <row r="31" spans="7:12" x14ac:dyDescent="0.25">
      <c r="G31" s="1">
        <v>10</v>
      </c>
      <c r="H31" s="1" t="s">
        <v>12</v>
      </c>
      <c r="L31">
        <f t="shared" si="1"/>
        <v>25.065915226108324</v>
      </c>
    </row>
    <row r="32" spans="7:12" x14ac:dyDescent="0.25">
      <c r="G32" s="1" t="s">
        <v>55</v>
      </c>
      <c r="H32" s="1" t="s">
        <v>12</v>
      </c>
      <c r="L32">
        <f t="shared" si="1"/>
        <v>9.133309188607047</v>
      </c>
    </row>
    <row r="33" spans="7:12" x14ac:dyDescent="0.25">
      <c r="G33" s="1" t="s">
        <v>56</v>
      </c>
      <c r="H33" s="1" t="s">
        <v>23</v>
      </c>
      <c r="L33">
        <f t="shared" si="1"/>
        <v>11.020853331900634</v>
      </c>
    </row>
    <row r="34" spans="7:12" x14ac:dyDescent="0.25">
      <c r="G34" s="1" t="s">
        <v>57</v>
      </c>
      <c r="H34" s="1" t="s">
        <v>58</v>
      </c>
      <c r="L34">
        <f t="shared" si="1"/>
        <v>4.7809383418500033</v>
      </c>
    </row>
    <row r="35" spans="7:12" x14ac:dyDescent="0.25">
      <c r="G35" s="1" t="s">
        <v>59</v>
      </c>
      <c r="H35" s="1" t="s">
        <v>12</v>
      </c>
      <c r="L35">
        <f t="shared" si="1"/>
        <v>10.429500447856396</v>
      </c>
    </row>
    <row r="36" spans="7:12" x14ac:dyDescent="0.25">
      <c r="G36" s="1" t="s">
        <v>60</v>
      </c>
      <c r="H36" s="1" t="s">
        <v>30</v>
      </c>
      <c r="L36">
        <f t="shared" si="1"/>
        <v>8.8529053227209662</v>
      </c>
    </row>
    <row r="37" spans="7:12" x14ac:dyDescent="0.25">
      <c r="G37" s="1" t="s">
        <v>61</v>
      </c>
      <c r="H37" s="1" t="s">
        <v>12</v>
      </c>
      <c r="L37">
        <f t="shared" si="1"/>
        <v>9.0926963289561282</v>
      </c>
    </row>
    <row r="38" spans="7:12" x14ac:dyDescent="0.25">
      <c r="G38" s="1">
        <v>35</v>
      </c>
      <c r="H38" s="1" t="s">
        <v>8</v>
      </c>
      <c r="L38">
        <f t="shared" si="1"/>
        <v>15.662815187310255</v>
      </c>
    </row>
    <row r="39" spans="7:12" x14ac:dyDescent="0.25">
      <c r="G39" s="1" t="s">
        <v>64</v>
      </c>
      <c r="H39" s="1" t="s">
        <v>21</v>
      </c>
      <c r="L39">
        <f>(SQRT((A$3-G39)^2+(B$3-H39)^2+(A$4-G39)^2+(B$4-H39)^2+(A$5-G39)^2+(B$5-H39)^2+(A$6-G39)^2+(B$6-H39)^2+(A$7-G39)^2+(B$7-H39)^2+(A$8-G39)^2+(B$8-H39)^2+(A$9-G39)^2+(B$9-H39)^2))/7</f>
        <v>8.3086538362979461</v>
      </c>
    </row>
    <row r="40" spans="7:12" x14ac:dyDescent="0.25">
      <c r="G40" s="1" t="s">
        <v>65</v>
      </c>
      <c r="H40" s="1" t="s">
        <v>13</v>
      </c>
      <c r="L40">
        <f t="shared" si="1"/>
        <v>3.9108222424759878</v>
      </c>
    </row>
    <row r="41" spans="7:12" x14ac:dyDescent="0.25">
      <c r="G41" s="1" t="s">
        <v>66</v>
      </c>
      <c r="H41" s="1" t="s">
        <v>30</v>
      </c>
      <c r="L41">
        <f t="shared" si="1"/>
        <v>12.768974116975883</v>
      </c>
    </row>
    <row r="42" spans="7:12" x14ac:dyDescent="0.25">
      <c r="G42" s="1" t="s">
        <v>67</v>
      </c>
      <c r="H42" s="1" t="s">
        <v>13</v>
      </c>
      <c r="L42">
        <f t="shared" si="1"/>
        <v>14.9739071012729</v>
      </c>
    </row>
    <row r="43" spans="7:12" x14ac:dyDescent="0.25">
      <c r="G43" s="1">
        <v>10</v>
      </c>
      <c r="H43" s="1" t="s">
        <v>13</v>
      </c>
      <c r="L43">
        <f t="shared" si="1"/>
        <v>25.06650549955425</v>
      </c>
    </row>
    <row r="44" spans="7:12" x14ac:dyDescent="0.25">
      <c r="G44" s="1" t="s">
        <v>68</v>
      </c>
      <c r="H44" s="1" t="s">
        <v>23</v>
      </c>
      <c r="L44">
        <f t="shared" si="1"/>
        <v>5.6463482871314126</v>
      </c>
    </row>
    <row r="45" spans="7:12" x14ac:dyDescent="0.25">
      <c r="G45" s="1" t="s">
        <v>69</v>
      </c>
      <c r="H45" s="1">
        <v>4</v>
      </c>
      <c r="L45">
        <f t="shared" si="1"/>
        <v>15.17584896593053</v>
      </c>
    </row>
    <row r="46" spans="7:12" x14ac:dyDescent="0.25">
      <c r="G46" s="1">
        <v>10</v>
      </c>
      <c r="H46" s="1" t="s">
        <v>11</v>
      </c>
      <c r="L46">
        <f t="shared" si="1"/>
        <v>25.066273462685324</v>
      </c>
    </row>
    <row r="47" spans="7:12" x14ac:dyDescent="0.25">
      <c r="G47" s="1" t="s">
        <v>70</v>
      </c>
      <c r="H47" s="1" t="s">
        <v>21</v>
      </c>
      <c r="L47">
        <f t="shared" si="1"/>
        <v>17.242933068835086</v>
      </c>
    </row>
    <row r="48" spans="7:12" x14ac:dyDescent="0.25">
      <c r="G48" s="1" t="s">
        <v>71</v>
      </c>
      <c r="H48" s="1" t="s">
        <v>30</v>
      </c>
      <c r="L48">
        <f t="shared" si="1"/>
        <v>7.4221657821662257</v>
      </c>
    </row>
    <row r="49" spans="7:12" x14ac:dyDescent="0.25">
      <c r="G49" s="1" t="s">
        <v>72</v>
      </c>
      <c r="H49" s="1" t="s">
        <v>58</v>
      </c>
      <c r="L49">
        <f t="shared" si="1"/>
        <v>17.471035096608865</v>
      </c>
    </row>
    <row r="50" spans="7:12" x14ac:dyDescent="0.25">
      <c r="G50" s="1" t="s">
        <v>74</v>
      </c>
      <c r="H50" s="1" t="s">
        <v>23</v>
      </c>
      <c r="L50">
        <f t="shared" si="1"/>
        <v>6.8411759044116121</v>
      </c>
    </row>
    <row r="51" spans="7:12" x14ac:dyDescent="0.25">
      <c r="G51" s="1" t="s">
        <v>75</v>
      </c>
      <c r="H51" s="1" t="s">
        <v>6</v>
      </c>
      <c r="L51">
        <f t="shared" si="1"/>
        <v>7.434588222680282</v>
      </c>
    </row>
    <row r="52" spans="7:12" x14ac:dyDescent="0.25">
      <c r="G52" s="1" t="s">
        <v>77</v>
      </c>
      <c r="H52" s="1" t="s">
        <v>13</v>
      </c>
      <c r="L52">
        <f t="shared" si="1"/>
        <v>12.079632715054389</v>
      </c>
    </row>
    <row r="53" spans="7:12" x14ac:dyDescent="0.25">
      <c r="G53" s="1" t="s">
        <v>78</v>
      </c>
      <c r="H53" s="1">
        <v>5</v>
      </c>
      <c r="L53">
        <f t="shared" si="1"/>
        <v>7.186035636097647</v>
      </c>
    </row>
    <row r="54" spans="7:12" x14ac:dyDescent="0.25">
      <c r="G54" s="1" t="s">
        <v>79</v>
      </c>
      <c r="H54" s="1" t="s">
        <v>27</v>
      </c>
      <c r="L54">
        <f t="shared" si="1"/>
        <v>9.1488493756296609</v>
      </c>
    </row>
    <row r="55" spans="7:12" x14ac:dyDescent="0.25">
      <c r="G55" s="1" t="s">
        <v>80</v>
      </c>
      <c r="H55" s="1" t="s">
        <v>21</v>
      </c>
      <c r="L55">
        <f>(SQRT((A$3-G55)^2+(B$3-H55)^2+(A$4-G55)^2+(B$4-H55)^2+(A$5-G55)^2+(B$5-H55)^2+(A$6-G55)^2+(B$6-H55)^2+(A$7-G55)^2+(B$7-H55)^2+(A$8-G55)^2+(B$8-H55)^2+(A$9-G55)^2+(B$9-H55)^2))/7</f>
        <v>7.5905815700398458</v>
      </c>
    </row>
    <row r="56" spans="7:12" x14ac:dyDescent="0.25">
      <c r="G56" s="1" t="s">
        <v>82</v>
      </c>
      <c r="H56" s="1" t="s">
        <v>23</v>
      </c>
      <c r="L56">
        <f t="shared" si="1"/>
        <v>8.6434082468924824</v>
      </c>
    </row>
    <row r="57" spans="7:12" x14ac:dyDescent="0.25">
      <c r="G57" s="1" t="s">
        <v>83</v>
      </c>
      <c r="H57" s="1" t="s">
        <v>30</v>
      </c>
      <c r="L57">
        <f t="shared" si="1"/>
        <v>10.604071994151251</v>
      </c>
    </row>
    <row r="58" spans="7:12" x14ac:dyDescent="0.25">
      <c r="G58" s="1" t="s">
        <v>84</v>
      </c>
      <c r="H58" s="1" t="s">
        <v>21</v>
      </c>
      <c r="L58">
        <f t="shared" si="1"/>
        <v>6.9135842324206562</v>
      </c>
    </row>
    <row r="59" spans="7:12" x14ac:dyDescent="0.25">
      <c r="G59" s="1" t="s">
        <v>85</v>
      </c>
      <c r="H59" s="1" t="s">
        <v>86</v>
      </c>
      <c r="L59">
        <f t="shared" si="1"/>
        <v>12.778939306371182</v>
      </c>
    </row>
    <row r="60" spans="7:12" x14ac:dyDescent="0.25">
      <c r="G60" s="1" t="s">
        <v>89</v>
      </c>
      <c r="H60" s="1" t="s">
        <v>23</v>
      </c>
      <c r="L60">
        <f t="shared" si="1"/>
        <v>5.0100297363572297</v>
      </c>
    </row>
    <row r="61" spans="7:12" x14ac:dyDescent="0.25">
      <c r="G61" s="1" t="s">
        <v>90</v>
      </c>
      <c r="H61" s="1" t="s">
        <v>30</v>
      </c>
      <c r="L61">
        <f t="shared" si="1"/>
        <v>15.572716067349516</v>
      </c>
    </row>
    <row r="62" spans="7:12" x14ac:dyDescent="0.25">
      <c r="G62" s="1">
        <v>10</v>
      </c>
      <c r="H62" s="1" t="s">
        <v>11</v>
      </c>
      <c r="L62">
        <f t="shared" si="1"/>
        <v>25.066273462685324</v>
      </c>
    </row>
    <row r="63" spans="7:12" x14ac:dyDescent="0.25">
      <c r="G63" s="1" t="s">
        <v>7</v>
      </c>
      <c r="H63" s="1" t="s">
        <v>8</v>
      </c>
      <c r="L63">
        <f t="shared" si="1"/>
        <v>19.475137839757416</v>
      </c>
    </row>
    <row r="64" spans="7:12" x14ac:dyDescent="0.25">
      <c r="G64" s="1">
        <v>44</v>
      </c>
      <c r="H64" s="1" t="s">
        <v>86</v>
      </c>
      <c r="L64">
        <f t="shared" si="1"/>
        <v>12.301281831332764</v>
      </c>
    </row>
    <row r="65" spans="7:12" x14ac:dyDescent="0.25">
      <c r="G65" s="1" t="s">
        <v>14</v>
      </c>
      <c r="H65" s="1" t="s">
        <v>4</v>
      </c>
      <c r="L65">
        <f>(SQRT((A$3-G65)^2+(B$3-H65)^2+(A$4-G65)^2+(B$4-H65)^2+(A$5-G65)^2+(B$5-H65)^2+(A$6-G65)^2+(B$6-H65)^2+(A$7-G65)^2+(B$7-H65)^2+(A$8-G65)^2+(B$8-H65)^2+(A$9-G65)^2+(B$9-H65)^2))/7</f>
        <v>25.156405440640317</v>
      </c>
    </row>
    <row r="66" spans="7:12" x14ac:dyDescent="0.25">
      <c r="G66" s="1"/>
      <c r="H66" s="1"/>
    </row>
    <row r="67" spans="7:12" x14ac:dyDescent="0.25">
      <c r="G67" s="1"/>
      <c r="H67" s="1"/>
    </row>
    <row r="68" spans="7:12" x14ac:dyDescent="0.25">
      <c r="G68" s="1"/>
      <c r="H68" s="1"/>
    </row>
    <row r="69" spans="7:12" x14ac:dyDescent="0.25">
      <c r="G69" s="1"/>
      <c r="H69" s="1"/>
    </row>
    <row r="70" spans="7:12" x14ac:dyDescent="0.25">
      <c r="G70" s="1"/>
      <c r="H70" s="1"/>
    </row>
    <row r="71" spans="7:12" x14ac:dyDescent="0.25">
      <c r="G71" s="1"/>
      <c r="H71" s="1"/>
    </row>
    <row r="72" spans="7:12" x14ac:dyDescent="0.25">
      <c r="G72" s="1"/>
      <c r="H72" s="1"/>
    </row>
    <row r="73" spans="7:12" x14ac:dyDescent="0.25">
      <c r="G73" s="1"/>
      <c r="H73" s="1"/>
    </row>
    <row r="74" spans="7:12" x14ac:dyDescent="0.25">
      <c r="G74" s="1"/>
      <c r="H74" s="1"/>
    </row>
    <row r="75" spans="7:12" x14ac:dyDescent="0.25">
      <c r="G75" s="1"/>
      <c r="H75" s="1"/>
    </row>
    <row r="76" spans="7:12" x14ac:dyDescent="0.25">
      <c r="G76" s="1"/>
      <c r="H76" s="1"/>
    </row>
    <row r="77" spans="7:12" x14ac:dyDescent="0.25">
      <c r="G77" s="1"/>
      <c r="H77" s="1"/>
    </row>
  </sheetData>
  <mergeCells count="6">
    <mergeCell ref="L1:L2"/>
    <mergeCell ref="A1:B1"/>
    <mergeCell ref="D1:E1"/>
    <mergeCell ref="G1:H1"/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J6" sqref="J6"/>
    </sheetView>
  </sheetViews>
  <sheetFormatPr defaultRowHeight="15" x14ac:dyDescent="0.25"/>
  <cols>
    <col min="10" max="10" width="33.85546875" customWidth="1"/>
    <col min="11" max="11" width="31.85546875" customWidth="1"/>
    <col min="12" max="12" width="35.42578125" customWidth="1"/>
    <col min="13" max="13" width="31.85546875" customWidth="1"/>
  </cols>
  <sheetData>
    <row r="1" spans="1:12" x14ac:dyDescent="0.25">
      <c r="A1" s="14" t="s">
        <v>0</v>
      </c>
      <c r="B1" s="14"/>
      <c r="D1" s="15" t="s">
        <v>9</v>
      </c>
      <c r="E1" s="15"/>
      <c r="G1" s="13" t="s">
        <v>15</v>
      </c>
      <c r="H1" s="13"/>
      <c r="J1" s="14" t="s">
        <v>101</v>
      </c>
      <c r="K1" s="15" t="s">
        <v>109</v>
      </c>
      <c r="L1" s="13" t="s">
        <v>103</v>
      </c>
    </row>
    <row r="2" spans="1:12" x14ac:dyDescent="0.25">
      <c r="A2" s="5" t="s">
        <v>1</v>
      </c>
      <c r="B2" s="5" t="s">
        <v>2</v>
      </c>
      <c r="D2" s="6" t="s">
        <v>1</v>
      </c>
      <c r="E2" s="6" t="s">
        <v>2</v>
      </c>
      <c r="G2" s="4" t="s">
        <v>1</v>
      </c>
      <c r="H2" s="4" t="s">
        <v>2</v>
      </c>
      <c r="J2" s="14"/>
      <c r="K2" s="15"/>
      <c r="L2" s="13"/>
    </row>
    <row r="3" spans="1:12" x14ac:dyDescent="0.25">
      <c r="A3" s="1" t="s">
        <v>20</v>
      </c>
      <c r="B3" s="1" t="s">
        <v>21</v>
      </c>
      <c r="D3" s="1" t="s">
        <v>31</v>
      </c>
      <c r="E3" s="1" t="s">
        <v>30</v>
      </c>
      <c r="G3" s="1" t="s">
        <v>16</v>
      </c>
      <c r="H3" s="1" t="s">
        <v>17</v>
      </c>
      <c r="J3">
        <f>(SQRT((D$3-A3)^2+(E$3-B3)^2+(D$4-A3)^2+(E$4-B3)^2+(D$5-A3)^2+(E$5-B3)^2+(D$6-A3)^2+(E$6-B3)^2+(D$7-A3)^2+(E$7-B3)^2+(D$8-A3)^2+(E$8-B3)^2+(D$9-A3)^2+(E$9-B3)^2+(D$10-A3)^2+(E$10-B3)^2+(D$11-A3)^2+(E$11-B3)^2+(D$12-A3)^2+(E$12-B3)^2+(D$13-A3)^2+(E$13-B3)^2+(D$14-A3)^2+(E$14-B3)^2+(D$15-A3)^2+(E$15-B3)^2))/15</f>
        <v>24.067352012402377</v>
      </c>
      <c r="K3" t="s">
        <v>98</v>
      </c>
      <c r="L3" s="1">
        <f>(SQRT((D$3-G3)^2+(E$3-H3)^2+(D$4-G3)^2+(E$4-H3)^2+(D$5-G3)^2+(E$5-H3)^2+(D$6-G3)^2+(E$6-H3)^2+(D$7-G3)^2+(E$7-H3)^2+(D$8-G3)^2+(E$8-H3)^2+(D$9-G3)^2+(E$9-H3)^2+(D$10-G3)^2+(E$10-H3)^2+(D$11-G3)^2+(E$11-H3)^2+(D$12-G3)^2+(E$12-H3)^2+(D$13-AG3)^2+(E$13-H3)^2+(D$14-G3)^2+(E$14-H3)^2+(D$15-G3)^2+(E$15-H3)^2))/15</f>
        <v>30.671805105739125</v>
      </c>
    </row>
    <row r="4" spans="1:12" x14ac:dyDescent="0.25">
      <c r="A4" s="1" t="s">
        <v>32</v>
      </c>
      <c r="B4" s="1" t="s">
        <v>21</v>
      </c>
      <c r="D4" s="1" t="s">
        <v>34</v>
      </c>
      <c r="E4" s="1">
        <v>4</v>
      </c>
      <c r="G4" s="1" t="s">
        <v>18</v>
      </c>
      <c r="H4" s="1" t="s">
        <v>12</v>
      </c>
      <c r="J4">
        <f t="shared" ref="J4:J9" si="0">(SQRT((D$3-A4)^2+(E$3-B4)^2+(D$4-A4)^2+(E$4-B4)^2+(D$5-A4)^2+(E$5-B4)^2+(D$6-A4)^2+(E$6-B4)^2+(D$7-A4)^2+(E$7-B4)^2+(D$8-A4)^2+(E$8-B4)^2+(D$9-A4)^2+(E$9-B4)^2+(D$10-A4)^2+(E$10-B4)^2+(D$11-A4)^2+(E$11-B4)^2+(D$12-A4)^2+(E$12-B4)^2+(D$13-A4)^2+(E$13-B4)^2+(D$14-A4)^2+(E$14-B4)^2+(D$15-A4)^2+(E$15-B4)^2))/15</f>
        <v>24.242440957039687</v>
      </c>
      <c r="K4" t="s">
        <v>98</v>
      </c>
      <c r="L4" s="1">
        <f t="shared" ref="L4:L64" si="1">(SQRT((D$3-G4)^2+(E$3-H4)^2+(D$4-G4)^2+(E$4-H4)^2+(D$5-G4)^2+(E$5-H4)^2+(D$6-G4)^2+(E$6-H4)^2+(D$7-G4)^2+(E$7-H4)^2+(D$8-G4)^2+(E$8-H4)^2+(D$9-G4)^2+(E$9-H4)^2+(D$10-G4)^2+(E$10-H4)^2+(D$11-G4)^2+(E$11-H4)^2+(D$12-G4)^2+(E$12-H4)^2+(D$13-AG4)^2+(E$13-H4)^2+(D$14-G4)^2+(E$14-H4)^2+(D$15-G4)^2+(E$15-H4)^2))/15</f>
        <v>29.701285030187574</v>
      </c>
    </row>
    <row r="5" spans="1:12" x14ac:dyDescent="0.25">
      <c r="A5" s="1" t="s">
        <v>38</v>
      </c>
      <c r="B5" s="1">
        <v>5</v>
      </c>
      <c r="D5" s="1" t="s">
        <v>46</v>
      </c>
      <c r="E5" s="1" t="s">
        <v>27</v>
      </c>
      <c r="G5" s="1" t="s">
        <v>19</v>
      </c>
      <c r="H5" s="1" t="s">
        <v>11</v>
      </c>
      <c r="J5">
        <f t="shared" si="0"/>
        <v>23.117144969817435</v>
      </c>
      <c r="K5" t="s">
        <v>98</v>
      </c>
      <c r="L5" s="1">
        <f t="shared" si="1"/>
        <v>31.311639355215998</v>
      </c>
    </row>
    <row r="6" spans="1:12" x14ac:dyDescent="0.25">
      <c r="A6" s="1" t="s">
        <v>39</v>
      </c>
      <c r="B6" s="1" t="s">
        <v>8</v>
      </c>
      <c r="D6" s="1" t="s">
        <v>50</v>
      </c>
      <c r="E6" s="1" t="s">
        <v>4</v>
      </c>
      <c r="G6" s="1" t="s">
        <v>22</v>
      </c>
      <c r="H6" s="1" t="s">
        <v>23</v>
      </c>
      <c r="J6">
        <f>(SQRT((D$3-A6)^2+(E$3-B6)^2+(D$4-A6)^2+(E$4-B6)^2+(D$5-A6)^2+(E$5-B6)^2+(D$6-A6)^2+(E$6-B6)^2+(D$7-A6)^2+(E$7-B6)^2+(D$8-A6)^2+(E$8-B6)^2+(D$9-A6)^2+(E$9-B6)^2+(D$10-A6)^2+(E$10-B6)^2+(D$11-A6)^2+(E$11-B6)^2+(D$12-A6)^2+(E$12-B6)^2+(D$13-A6)^2+(E$13-B6)^2+(D$14-A6)^2+(E$14-B6)^2+(D$15-A6)^2+(E$15-B6)^2))/15</f>
        <v>23.988640654368986</v>
      </c>
      <c r="K6" t="s">
        <v>98</v>
      </c>
      <c r="L6" s="1">
        <f t="shared" si="1"/>
        <v>30.932736948273931</v>
      </c>
    </row>
    <row r="7" spans="1:12" x14ac:dyDescent="0.25">
      <c r="A7" s="1" t="s">
        <v>51</v>
      </c>
      <c r="B7" s="1" t="s">
        <v>12</v>
      </c>
      <c r="D7" s="1">
        <v>88</v>
      </c>
      <c r="E7" s="1">
        <v>4</v>
      </c>
      <c r="G7" s="1" t="s">
        <v>24</v>
      </c>
      <c r="H7" s="1" t="s">
        <v>12</v>
      </c>
      <c r="J7">
        <f t="shared" si="0"/>
        <v>26.25777082016759</v>
      </c>
      <c r="K7" t="s">
        <v>98</v>
      </c>
      <c r="L7" s="1">
        <f t="shared" si="1"/>
        <v>33.245042764966392</v>
      </c>
    </row>
    <row r="8" spans="1:12" x14ac:dyDescent="0.25">
      <c r="A8" s="1" t="s">
        <v>81</v>
      </c>
      <c r="B8" s="1" t="s">
        <v>4</v>
      </c>
      <c r="D8" s="1" t="s">
        <v>62</v>
      </c>
      <c r="E8" s="1" t="s">
        <v>4</v>
      </c>
      <c r="G8" s="1" t="s">
        <v>25</v>
      </c>
      <c r="H8" s="1" t="s">
        <v>6</v>
      </c>
      <c r="J8">
        <f t="shared" si="0"/>
        <v>23.5521011471258</v>
      </c>
      <c r="K8" t="s">
        <v>98</v>
      </c>
      <c r="L8" s="1">
        <f>(SQRT((D$3-G8)^2+(E$3-H8)^2+(D$4-G8)^2+(E$4-H8)^2+(D$5-G8)^2+(E$5-H8)^2+(D$6-G8)^2+(E$6-H8)^2+(D$7-G8)^2+(E$7-H8)^2+(D$8-G8)^2+(E$8-H8)^2+(D$9-G8)^2+(E$9-H8)^2+(D$10-G8)^2+(E$10-H8)^2+(D$11-G8)^2+(E$11-H8)^2+(D$12-G8)^2+(E$12-H8)^2+(D$13-AG8)^2+(E$13-H8)^2+(D$14-G8)^2+(E$14-H8)^2+(D$15-G8)^2+(E$15-H8)^2))/15</f>
        <v>29.709448224054547</v>
      </c>
    </row>
    <row r="9" spans="1:12" x14ac:dyDescent="0.25">
      <c r="A9" s="1" t="s">
        <v>87</v>
      </c>
      <c r="B9" s="1" t="s">
        <v>4</v>
      </c>
      <c r="D9" s="1" t="s">
        <v>63</v>
      </c>
      <c r="E9" s="1" t="s">
        <v>23</v>
      </c>
      <c r="G9" s="1" t="s">
        <v>26</v>
      </c>
      <c r="H9" s="1" t="s">
        <v>27</v>
      </c>
      <c r="J9">
        <f t="shared" si="0"/>
        <v>23.058625226438224</v>
      </c>
      <c r="K9" t="s">
        <v>98</v>
      </c>
      <c r="L9" s="1">
        <f t="shared" si="1"/>
        <v>31.15796202150155</v>
      </c>
    </row>
    <row r="10" spans="1:12" x14ac:dyDescent="0.25">
      <c r="D10" s="1" t="s">
        <v>73</v>
      </c>
      <c r="E10" s="1" t="s">
        <v>8</v>
      </c>
      <c r="G10" s="1" t="s">
        <v>3</v>
      </c>
      <c r="H10" s="1" t="s">
        <v>4</v>
      </c>
      <c r="K10" t="s">
        <v>98</v>
      </c>
      <c r="L10" s="1">
        <f t="shared" si="1"/>
        <v>34.255294792678889</v>
      </c>
    </row>
    <row r="11" spans="1:12" x14ac:dyDescent="0.25">
      <c r="D11" s="1" t="s">
        <v>76</v>
      </c>
      <c r="E11" s="1">
        <v>4</v>
      </c>
      <c r="G11" s="1" t="s">
        <v>28</v>
      </c>
      <c r="H11" s="1" t="s">
        <v>8</v>
      </c>
      <c r="K11" t="s">
        <v>98</v>
      </c>
      <c r="L11" s="1">
        <f t="shared" si="1"/>
        <v>32.240093382825883</v>
      </c>
    </row>
    <row r="12" spans="1:12" x14ac:dyDescent="0.25">
      <c r="D12" s="1" t="s">
        <v>88</v>
      </c>
      <c r="E12" s="1" t="s">
        <v>8</v>
      </c>
      <c r="G12" s="1" t="s">
        <v>29</v>
      </c>
      <c r="H12" s="1" t="s">
        <v>30</v>
      </c>
      <c r="K12" t="s">
        <v>98</v>
      </c>
      <c r="L12" s="1">
        <f t="shared" si="1"/>
        <v>27.825451211276182</v>
      </c>
    </row>
    <row r="13" spans="1:12" x14ac:dyDescent="0.25">
      <c r="D13" s="1" t="s">
        <v>91</v>
      </c>
      <c r="E13" s="1" t="s">
        <v>12</v>
      </c>
      <c r="G13" s="1" t="s">
        <v>33</v>
      </c>
      <c r="H13" s="1" t="s">
        <v>30</v>
      </c>
      <c r="K13" t="s">
        <v>98</v>
      </c>
      <c r="L13" s="1">
        <f t="shared" si="1"/>
        <v>31.789322973462511</v>
      </c>
    </row>
    <row r="14" spans="1:12" x14ac:dyDescent="0.25">
      <c r="D14" s="1" t="s">
        <v>92</v>
      </c>
      <c r="E14" s="1" t="s">
        <v>21</v>
      </c>
      <c r="G14" s="1" t="s">
        <v>35</v>
      </c>
      <c r="H14" s="1" t="s">
        <v>4</v>
      </c>
      <c r="K14" t="s">
        <v>98</v>
      </c>
      <c r="L14" s="1">
        <f t="shared" si="1"/>
        <v>33.159993124245368</v>
      </c>
    </row>
    <row r="15" spans="1:12" x14ac:dyDescent="0.25">
      <c r="D15" s="1" t="s">
        <v>93</v>
      </c>
      <c r="E15" s="1" t="s">
        <v>13</v>
      </c>
      <c r="G15" s="1" t="s">
        <v>36</v>
      </c>
      <c r="H15" s="1" t="s">
        <v>4</v>
      </c>
      <c r="K15" t="s">
        <v>98</v>
      </c>
      <c r="L15" s="1">
        <f t="shared" si="1"/>
        <v>30.256211880097176</v>
      </c>
    </row>
    <row r="16" spans="1:12" x14ac:dyDescent="0.25">
      <c r="G16" s="1" t="s">
        <v>37</v>
      </c>
      <c r="H16" s="1" t="s">
        <v>12</v>
      </c>
      <c r="L16" s="1">
        <f t="shared" si="1"/>
        <v>29.206734139768365</v>
      </c>
    </row>
    <row r="17" spans="7:12" x14ac:dyDescent="0.25">
      <c r="G17" s="1" t="s">
        <v>40</v>
      </c>
      <c r="H17" s="1" t="s">
        <v>41</v>
      </c>
      <c r="L17" s="1">
        <f t="shared" si="1"/>
        <v>31.612929591123525</v>
      </c>
    </row>
    <row r="18" spans="7:12" x14ac:dyDescent="0.25">
      <c r="G18" s="1" t="s">
        <v>42</v>
      </c>
      <c r="H18" s="1" t="s">
        <v>23</v>
      </c>
      <c r="J18" s="1"/>
      <c r="L18" s="1">
        <f>(SQRT((D$3-G18)^2+(E$3-H18)^2+(D$4-G18)^2+(E$4-H18)^2+(D$5-G18)^2+(E$5-H18)^2+(D$6-G18)^2+(E$6-H18)^2+(D$7-G18)^2+(E$7-H18)^2+(D$8-G18)^2+(E$8-H18)^2+(D$9-G18)^2+(E$9-H18)^2+(D$10-G18)^2+(E$10-H18)^2+(D$11-G18)^2+(E$11-H18)^2+(D$12-G18)^2+(E$12-H18)^2+(D$13-AG18)^2+(E$13-H18)^2+(D$14-G18)^2+(E$14-H18)^2+(D$15-G18)^2+(E$15-H18)^2))/15</f>
        <v>32.408252885817696</v>
      </c>
    </row>
    <row r="19" spans="7:12" x14ac:dyDescent="0.25">
      <c r="G19" s="1" t="s">
        <v>5</v>
      </c>
      <c r="H19" s="1" t="s">
        <v>6</v>
      </c>
      <c r="J19" s="1"/>
      <c r="L19" s="1">
        <f t="shared" si="1"/>
        <v>35.835928885841803</v>
      </c>
    </row>
    <row r="20" spans="7:12" x14ac:dyDescent="0.25">
      <c r="G20" s="1">
        <v>35</v>
      </c>
      <c r="H20" s="1" t="s">
        <v>12</v>
      </c>
      <c r="J20" s="1"/>
      <c r="L20" s="1">
        <f t="shared" si="1"/>
        <v>33.165770895776134</v>
      </c>
    </row>
    <row r="21" spans="7:12" x14ac:dyDescent="0.25">
      <c r="G21" s="1">
        <v>31</v>
      </c>
      <c r="H21" s="1" t="s">
        <v>43</v>
      </c>
      <c r="L21" s="1">
        <f>(SQRT((D$3-G21)^2+(E$3-H21)^2+(D$4-G21)^2+(E$4-H21)^2+(D$5-G21)^2+(E$5-H21)^2+(D$6-G21)^2+(E$6-H21)^2+(D$7-G21)^2+(E$7-H21)^2+(D$8-G21)^2+(E$8-H21)^2+(D$9-G21)^2+(E$9-H21)^2+(D$10-G21)^2+(E$10-H21)^2+(D$11-G21)^2+(E$11-H21)^2+(D$12-G21)^2+(E$12-H21)^2+(D$13-AG21)^2+(E$13-H21)^2+(D$14-G21)^2+(E$14-H21)^2+(D$15-G21)^2+(E$15-H21)^2))/15</f>
        <v>33.946062497896733</v>
      </c>
    </row>
    <row r="22" spans="7:12" x14ac:dyDescent="0.25">
      <c r="G22" s="1" t="s">
        <v>44</v>
      </c>
      <c r="H22" s="1" t="s">
        <v>12</v>
      </c>
      <c r="L22" s="1">
        <f>(SQRT((D$3-G22)^2+(E$3-H22)^2+(D$4-G22)^2+(E$4-H22)^2+(D$5-G22)^2+(E$5-H22)^2+(D$6-G22)^2+(E$6-H22)^2+(D$7-G22)^2+(E$7-H22)^2+(D$8-G22)^2+(E$8-H22)^2+(D$9-G22)^2+(E$9-H22)^2+(D$10-G22)^2+(E$10-H22)^2+(D$11-G22)^2+(E$11-H22)^2+(D$12-G22)^2+(E$12-H22)^2+(D$13-AG22)^2+(E$13-H22)^2+(D$14-G22)^2+(E$14-H22)^2+(D$15-G22)^2+(E$15-H22)^2))/15</f>
        <v>28.952406723986023</v>
      </c>
    </row>
    <row r="23" spans="7:12" x14ac:dyDescent="0.25">
      <c r="G23" s="1" t="s">
        <v>45</v>
      </c>
      <c r="H23" s="1" t="s">
        <v>8</v>
      </c>
      <c r="L23" s="1">
        <f t="shared" si="1"/>
        <v>33.144530006221743</v>
      </c>
    </row>
    <row r="24" spans="7:12" x14ac:dyDescent="0.25">
      <c r="G24" s="1" t="s">
        <v>47</v>
      </c>
      <c r="H24" s="1" t="s">
        <v>27</v>
      </c>
      <c r="L24" s="1">
        <f t="shared" si="1"/>
        <v>30.238239102169953</v>
      </c>
    </row>
    <row r="25" spans="7:12" x14ac:dyDescent="0.25">
      <c r="G25" s="1" t="s">
        <v>48</v>
      </c>
      <c r="H25" s="1" t="s">
        <v>4</v>
      </c>
      <c r="L25" s="1">
        <f t="shared" si="1"/>
        <v>30.706929207156701</v>
      </c>
    </row>
    <row r="26" spans="7:12" x14ac:dyDescent="0.25">
      <c r="G26" s="1" t="s">
        <v>49</v>
      </c>
      <c r="H26" s="1" t="s">
        <v>13</v>
      </c>
      <c r="L26" s="1">
        <f>(SQRT((D$3-G26)^2+(E$3-H26)^2+(D$4-G26)^2+(E$4-H26)^2+(D$5-G26)^2+(E$5-H26)^2+(D$6-G26)^2+(E$6-H26)^2+(D$7-G26)^2+(E$7-H26)^2+(D$8-G26)^2+(E$8-H26)^2+(D$9-G26)^2+(E$9-H26)^2+(D$10-G26)^2+(E$10-H26)^2+(D$11-G26)^2+(E$11-H26)^2+(D$12-G26)^2+(E$12-H26)^2+(D$13-AG26)^2+(E$13-H26)^2+(D$14-G26)^2+(E$14-H26)^2+(D$15-G26)^2+(E$15-H26)^2))/15</f>
        <v>28.94180409027744</v>
      </c>
    </row>
    <row r="27" spans="7:12" x14ac:dyDescent="0.25">
      <c r="G27" s="1" t="s">
        <v>10</v>
      </c>
      <c r="H27" s="1" t="s">
        <v>11</v>
      </c>
      <c r="L27" s="1">
        <f>(SQRT((D$3-G27)^2+(E$3-H27)^2+(D$4-G27)^2+(E$4-H27)^2+(D$5-G27)^2+(E$5-H27)^2+(D$6-G27)^2+(E$6-H27)^2+(D$7-G27)^2+(E$7-H27)^2+(D$8-G27)^2+(E$8-H27)^2+(D$9-G27)^2+(E$9-H27)^2+(D$10-G27)^2+(E$10-H27)^2+(D$11-G27)^2+(E$11-H27)^2+(D$12-G27)^2+(E$12-H27)^2+(D$13-AG27)^2+(E$13-H27)^2+(D$14-G27)^2+(E$14-H27)^2+(D$15-G27)^2+(E$15-H27)^2))/15</f>
        <v>37.153319265503654</v>
      </c>
    </row>
    <row r="28" spans="7:12" x14ac:dyDescent="0.25">
      <c r="G28" s="1" t="s">
        <v>52</v>
      </c>
      <c r="H28" s="1" t="s">
        <v>23</v>
      </c>
      <c r="L28" s="1">
        <f>(SQRT((D$3-G28)^2+(E$3-H28)^2+(D$4-G28)^2+(E$4-H28)^2+(D$5-G28)^2+(E$5-H28)^2+(D$6-G28)^2+(E$6-H28)^2+(D$7-G28)^2+(E$7-H28)^2+(D$8-G28)^2+(E$8-H28)^2+(D$9-G28)^2+(E$9-H28)^2+(D$10-G28)^2+(E$10-H28)^2+(D$11-G28)^2+(E$11-H28)^2+(D$12-G28)^2+(E$12-H28)^2+(D$13-AG28)^2+(E$13-H28)^2+(D$14-G28)^2+(E$14-H28)^2+(D$15-G28)^2+(E$15-H28)^2))/15</f>
        <v>28.053668122210173</v>
      </c>
    </row>
    <row r="29" spans="7:12" x14ac:dyDescent="0.25">
      <c r="G29" s="1" t="s">
        <v>53</v>
      </c>
      <c r="H29" s="1" t="s">
        <v>4</v>
      </c>
      <c r="L29" s="1">
        <f t="shared" si="1"/>
        <v>32.036221957860974</v>
      </c>
    </row>
    <row r="30" spans="7:12" x14ac:dyDescent="0.25">
      <c r="G30" s="1" t="s">
        <v>54</v>
      </c>
      <c r="H30" s="1" t="s">
        <v>13</v>
      </c>
      <c r="L30" s="1">
        <f t="shared" si="1"/>
        <v>33.644703555438454</v>
      </c>
    </row>
    <row r="31" spans="7:12" x14ac:dyDescent="0.25">
      <c r="G31" s="1">
        <v>10</v>
      </c>
      <c r="H31" s="1" t="s">
        <v>12</v>
      </c>
      <c r="L31" s="1">
        <f t="shared" si="1"/>
        <v>38.128226977456535</v>
      </c>
    </row>
    <row r="32" spans="7:12" x14ac:dyDescent="0.25">
      <c r="G32" s="1" t="s">
        <v>55</v>
      </c>
      <c r="H32" s="1" t="s">
        <v>12</v>
      </c>
      <c r="L32" s="1">
        <f t="shared" si="1"/>
        <v>29.864195626945062</v>
      </c>
    </row>
    <row r="33" spans="7:12" x14ac:dyDescent="0.25">
      <c r="G33" s="1" t="s">
        <v>56</v>
      </c>
      <c r="H33" s="1" t="s">
        <v>23</v>
      </c>
      <c r="L33" s="1">
        <f t="shared" si="1"/>
        <v>30.805744687927575</v>
      </c>
    </row>
    <row r="34" spans="7:12" x14ac:dyDescent="0.25">
      <c r="G34" s="1" t="s">
        <v>57</v>
      </c>
      <c r="H34" s="1" t="s">
        <v>58</v>
      </c>
      <c r="L34" s="1">
        <f t="shared" si="1"/>
        <v>27.700408885871063</v>
      </c>
    </row>
    <row r="35" spans="7:12" x14ac:dyDescent="0.25">
      <c r="G35" s="1" t="s">
        <v>59</v>
      </c>
      <c r="H35" s="1" t="s">
        <v>12</v>
      </c>
      <c r="L35" s="1">
        <f t="shared" si="1"/>
        <v>30.509848362637126</v>
      </c>
    </row>
    <row r="36" spans="7:12" x14ac:dyDescent="0.25">
      <c r="G36" s="1" t="s">
        <v>60</v>
      </c>
      <c r="H36" s="1" t="s">
        <v>30</v>
      </c>
      <c r="L36" s="1">
        <f t="shared" si="1"/>
        <v>29.725045765781047</v>
      </c>
    </row>
    <row r="37" spans="7:12" x14ac:dyDescent="0.25">
      <c r="G37" s="1" t="s">
        <v>61</v>
      </c>
      <c r="H37" s="1" t="s">
        <v>12</v>
      </c>
      <c r="L37" s="1">
        <f t="shared" si="1"/>
        <v>29.844032107683514</v>
      </c>
    </row>
    <row r="38" spans="7:12" x14ac:dyDescent="0.25">
      <c r="G38" s="1">
        <v>35</v>
      </c>
      <c r="H38" s="1" t="s">
        <v>8</v>
      </c>
      <c r="L38" s="1">
        <f t="shared" si="1"/>
        <v>33.165784296470363</v>
      </c>
    </row>
    <row r="39" spans="7:12" x14ac:dyDescent="0.25">
      <c r="G39" s="1" t="s">
        <v>64</v>
      </c>
      <c r="H39" s="1" t="s">
        <v>21</v>
      </c>
      <c r="L39" s="1">
        <f t="shared" si="1"/>
        <v>29.455254637802366</v>
      </c>
    </row>
    <row r="40" spans="7:12" x14ac:dyDescent="0.25">
      <c r="G40" s="1" t="s">
        <v>65</v>
      </c>
      <c r="H40" s="1" t="s">
        <v>13</v>
      </c>
      <c r="L40" s="1">
        <f t="shared" si="1"/>
        <v>27.256198120794465</v>
      </c>
    </row>
    <row r="41" spans="7:12" x14ac:dyDescent="0.25">
      <c r="G41" s="1" t="s">
        <v>66</v>
      </c>
      <c r="H41" s="1" t="s">
        <v>30</v>
      </c>
      <c r="L41" s="1">
        <f t="shared" si="1"/>
        <v>31.687044909727877</v>
      </c>
    </row>
    <row r="42" spans="7:12" x14ac:dyDescent="0.25">
      <c r="G42" s="1" t="s">
        <v>67</v>
      </c>
      <c r="H42" s="1" t="s">
        <v>13</v>
      </c>
      <c r="L42" s="1">
        <f t="shared" si="1"/>
        <v>32.811186466407051</v>
      </c>
    </row>
    <row r="43" spans="7:12" x14ac:dyDescent="0.25">
      <c r="G43" s="1">
        <v>10</v>
      </c>
      <c r="H43" s="1" t="s">
        <v>13</v>
      </c>
      <c r="L43" s="1">
        <f t="shared" si="1"/>
        <v>38.128369770203037</v>
      </c>
    </row>
    <row r="44" spans="7:12" x14ac:dyDescent="0.25">
      <c r="G44" s="1" t="s">
        <v>68</v>
      </c>
      <c r="H44" s="1" t="s">
        <v>23</v>
      </c>
      <c r="L44" s="1">
        <f t="shared" si="1"/>
        <v>28.138253661361272</v>
      </c>
    </row>
    <row r="45" spans="7:12" x14ac:dyDescent="0.25">
      <c r="G45" s="1" t="s">
        <v>69</v>
      </c>
      <c r="H45" s="1">
        <v>4</v>
      </c>
      <c r="L45" s="1">
        <f t="shared" si="1"/>
        <v>32.915071103945344</v>
      </c>
    </row>
    <row r="46" spans="7:12" x14ac:dyDescent="0.25">
      <c r="G46" s="1">
        <v>10</v>
      </c>
      <c r="H46" s="1" t="s">
        <v>11</v>
      </c>
      <c r="L46" s="1">
        <f t="shared" si="1"/>
        <v>38.128310904686614</v>
      </c>
    </row>
    <row r="47" spans="7:12" x14ac:dyDescent="0.25">
      <c r="G47" s="1" t="s">
        <v>70</v>
      </c>
      <c r="H47" s="1" t="s">
        <v>21</v>
      </c>
      <c r="L47" s="1">
        <f t="shared" si="1"/>
        <v>33.98356723149849</v>
      </c>
    </row>
    <row r="48" spans="7:12" x14ac:dyDescent="0.25">
      <c r="G48" s="1" t="s">
        <v>71</v>
      </c>
      <c r="H48" s="1" t="s">
        <v>30</v>
      </c>
      <c r="L48" s="1">
        <f t="shared" si="1"/>
        <v>29.0172036174711</v>
      </c>
    </row>
    <row r="49" spans="7:12" x14ac:dyDescent="0.25">
      <c r="G49" s="1" t="s">
        <v>72</v>
      </c>
      <c r="H49" s="1" t="s">
        <v>58</v>
      </c>
      <c r="L49" s="1">
        <f t="shared" si="1"/>
        <v>34.101307723376891</v>
      </c>
    </row>
    <row r="50" spans="7:12" x14ac:dyDescent="0.25">
      <c r="G50" s="1" t="s">
        <v>74</v>
      </c>
      <c r="H50" s="1" t="s">
        <v>23</v>
      </c>
      <c r="L50" s="1">
        <f t="shared" si="1"/>
        <v>28.729985713729668</v>
      </c>
    </row>
    <row r="51" spans="7:12" x14ac:dyDescent="0.25">
      <c r="G51" s="1" t="s">
        <v>75</v>
      </c>
      <c r="H51" s="1" t="s">
        <v>6</v>
      </c>
      <c r="L51" s="1">
        <f t="shared" si="1"/>
        <v>29.019880204975198</v>
      </c>
    </row>
    <row r="52" spans="7:12" x14ac:dyDescent="0.25">
      <c r="G52" s="1" t="s">
        <v>77</v>
      </c>
      <c r="H52" s="1" t="s">
        <v>13</v>
      </c>
      <c r="L52" s="1">
        <f t="shared" si="1"/>
        <v>31.338055417229278</v>
      </c>
    </row>
    <row r="53" spans="7:12" x14ac:dyDescent="0.25">
      <c r="G53" s="1" t="s">
        <v>78</v>
      </c>
      <c r="H53" s="1">
        <v>5</v>
      </c>
      <c r="L53" s="1">
        <f t="shared" si="1"/>
        <v>28.898882823466455</v>
      </c>
    </row>
    <row r="54" spans="7:12" x14ac:dyDescent="0.25">
      <c r="G54" s="1" t="s">
        <v>79</v>
      </c>
      <c r="H54" s="1" t="s">
        <v>27</v>
      </c>
      <c r="L54" s="1">
        <f t="shared" si="1"/>
        <v>29.870219907682859</v>
      </c>
    </row>
    <row r="55" spans="7:12" x14ac:dyDescent="0.25">
      <c r="G55" s="1" t="s">
        <v>80</v>
      </c>
      <c r="H55" s="1" t="s">
        <v>21</v>
      </c>
      <c r="L55" s="1">
        <f t="shared" si="1"/>
        <v>29.100204703365538</v>
      </c>
    </row>
    <row r="56" spans="7:12" x14ac:dyDescent="0.25">
      <c r="G56" s="1" t="s">
        <v>82</v>
      </c>
      <c r="H56" s="1" t="s">
        <v>23</v>
      </c>
      <c r="L56" s="1">
        <f t="shared" si="1"/>
        <v>29.620992585964739</v>
      </c>
    </row>
    <row r="57" spans="7:12" x14ac:dyDescent="0.25">
      <c r="G57" s="1" t="s">
        <v>83</v>
      </c>
      <c r="H57" s="1" t="s">
        <v>30</v>
      </c>
      <c r="L57" s="1">
        <f t="shared" si="1"/>
        <v>30.5971367142599</v>
      </c>
    </row>
    <row r="58" spans="7:12" x14ac:dyDescent="0.25">
      <c r="G58" s="1" t="s">
        <v>84</v>
      </c>
      <c r="H58" s="1" t="s">
        <v>21</v>
      </c>
      <c r="L58" s="1">
        <f t="shared" si="1"/>
        <v>28.765803756852996</v>
      </c>
    </row>
    <row r="59" spans="7:12" x14ac:dyDescent="0.25">
      <c r="G59" s="1" t="s">
        <v>85</v>
      </c>
      <c r="H59" s="1" t="s">
        <v>86</v>
      </c>
      <c r="L59" s="1">
        <f t="shared" si="1"/>
        <v>31.689919238352964</v>
      </c>
    </row>
    <row r="60" spans="7:12" x14ac:dyDescent="0.25">
      <c r="G60" s="1" t="s">
        <v>89</v>
      </c>
      <c r="H60" s="1" t="s">
        <v>23</v>
      </c>
      <c r="L60" s="1">
        <f t="shared" si="1"/>
        <v>27.82025965211524</v>
      </c>
    </row>
    <row r="61" spans="7:12" x14ac:dyDescent="0.25">
      <c r="G61" s="1" t="s">
        <v>90</v>
      </c>
      <c r="H61" s="1" t="s">
        <v>30</v>
      </c>
      <c r="L61" s="1">
        <f t="shared" si="1"/>
        <v>33.11940340310764</v>
      </c>
    </row>
    <row r="62" spans="7:12" x14ac:dyDescent="0.25">
      <c r="G62" s="1">
        <v>10</v>
      </c>
      <c r="H62" s="1" t="s">
        <v>11</v>
      </c>
      <c r="L62" s="1">
        <f>(SQRT((D$3-G62)^2+(E$3-H62)^2+(D$4-G62)^2+(E$4-H62)^2+(D$5-G62)^2+(E$5-H62)^2+(D$6-G62)^2+(E$6-H62)^2+(D$7-G62)^2+(E$7-H62)^2+(D$8-G62)^2+(E$8-H62)^2+(D$9-G62)^2+(E$9-H62)^2+(D$10-G62)^2+(E$10-H62)^2+(D$11-G62)^2+(E$11-H62)^2+(D$12-G62)^2+(E$12-H62)^2+(D$13-AG62)^2+(E$13-H62)^2+(D$14-G62)^2+(E$14-H62)^2+(D$15-G62)^2+(E$15-H62)^2))/15</f>
        <v>38.128310904686614</v>
      </c>
    </row>
    <row r="63" spans="7:12" x14ac:dyDescent="0.25">
      <c r="G63" s="1" t="s">
        <v>7</v>
      </c>
      <c r="H63" s="1" t="s">
        <v>8</v>
      </c>
      <c r="L63" s="1">
        <f t="shared" si="1"/>
        <v>35.150683369364721</v>
      </c>
    </row>
    <row r="64" spans="7:12" x14ac:dyDescent="0.25">
      <c r="G64" s="1">
        <v>44</v>
      </c>
      <c r="H64" s="1" t="s">
        <v>86</v>
      </c>
      <c r="L64" s="1">
        <f t="shared" si="1"/>
        <v>31.448129483325392</v>
      </c>
    </row>
    <row r="65" spans="7:12" x14ac:dyDescent="0.25">
      <c r="G65" s="1" t="s">
        <v>14</v>
      </c>
      <c r="H65" s="1" t="s">
        <v>4</v>
      </c>
      <c r="L65" s="1">
        <f>(SQRT((D$3-G65)^2+(E$3-H65)^2+(D$4-G65)^2+(E$4-H65)^2+(D$5-G65)^2+(E$5-H65)^2+(D$6-G65)^2+(E$6-H65)^2+(D$7-G65)^2+(E$7-H65)^2+(D$8-G65)^2+(E$8-H65)^2+(D$9-G65)^2+(E$9-H65)^2+(D$10-G65)^2+(E$10-H65)^2+(D$11-G65)^2+(E$11-H65)^2+(D$12-G65)^2+(E$12-H65)^2+(D$13-AG65)^2+(E$13-H65)^2+(D$14-G65)^2+(E$14-H65)^2+(D$15-G65)^2+(E$15-H65)^2))/15</f>
        <v>38.176988741037889</v>
      </c>
    </row>
    <row r="66" spans="7:12" x14ac:dyDescent="0.25">
      <c r="G66" s="1"/>
      <c r="H66" s="1"/>
      <c r="L66" s="1"/>
    </row>
    <row r="67" spans="7:12" x14ac:dyDescent="0.25">
      <c r="G67" s="1"/>
      <c r="H67" s="1"/>
      <c r="L67" s="1"/>
    </row>
    <row r="68" spans="7:12" x14ac:dyDescent="0.25">
      <c r="G68" s="1"/>
      <c r="H68" s="1"/>
      <c r="L68" s="1"/>
    </row>
    <row r="69" spans="7:12" x14ac:dyDescent="0.25">
      <c r="G69" s="1"/>
      <c r="H69" s="1"/>
      <c r="L69" s="1"/>
    </row>
    <row r="70" spans="7:12" x14ac:dyDescent="0.25">
      <c r="G70" s="1"/>
      <c r="H70" s="1"/>
      <c r="L70" s="1"/>
    </row>
    <row r="71" spans="7:12" x14ac:dyDescent="0.25">
      <c r="G71" s="1"/>
      <c r="H71" s="1"/>
      <c r="L71" s="1"/>
    </row>
    <row r="72" spans="7:12" x14ac:dyDescent="0.25">
      <c r="G72" s="1"/>
      <c r="H72" s="1"/>
      <c r="L72" s="1"/>
    </row>
    <row r="73" spans="7:12" x14ac:dyDescent="0.25">
      <c r="G73" s="1"/>
      <c r="H73" s="1"/>
      <c r="L73" s="1"/>
    </row>
    <row r="74" spans="7:12" x14ac:dyDescent="0.25">
      <c r="G74" s="1"/>
      <c r="H74" s="1"/>
      <c r="L74" s="1"/>
    </row>
    <row r="75" spans="7:12" x14ac:dyDescent="0.25">
      <c r="G75" s="1"/>
      <c r="H75" s="1"/>
      <c r="L75" s="1"/>
    </row>
    <row r="76" spans="7:12" x14ac:dyDescent="0.25">
      <c r="G76" s="1"/>
      <c r="H76" s="1"/>
      <c r="L76" s="1"/>
    </row>
    <row r="77" spans="7:12" x14ac:dyDescent="0.25">
      <c r="G77" s="1"/>
      <c r="H77" s="1"/>
    </row>
    <row r="78" spans="7:12" x14ac:dyDescent="0.25">
      <c r="G78" s="1"/>
      <c r="H78" s="1"/>
    </row>
  </sheetData>
  <mergeCells count="6">
    <mergeCell ref="K1:K2"/>
    <mergeCell ref="L1:L2"/>
    <mergeCell ref="A1:B1"/>
    <mergeCell ref="D1:E1"/>
    <mergeCell ref="G1:H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K3" sqref="K3"/>
    </sheetView>
  </sheetViews>
  <sheetFormatPr defaultRowHeight="15" x14ac:dyDescent="0.25"/>
  <cols>
    <col min="10" max="10" width="27.28515625" customWidth="1"/>
    <col min="11" max="11" width="27.5703125" customWidth="1"/>
    <col min="12" max="12" width="31.85546875" customWidth="1"/>
    <col min="13" max="13" width="24.7109375" customWidth="1"/>
    <col min="14" max="14" width="24.140625" customWidth="1"/>
  </cols>
  <sheetData>
    <row r="1" spans="1:12" x14ac:dyDescent="0.25">
      <c r="A1" s="14" t="s">
        <v>0</v>
      </c>
      <c r="B1" s="14"/>
      <c r="D1" s="15" t="s">
        <v>9</v>
      </c>
      <c r="E1" s="15"/>
      <c r="G1" s="13" t="s">
        <v>15</v>
      </c>
      <c r="H1" s="13"/>
      <c r="J1" s="14" t="s">
        <v>107</v>
      </c>
      <c r="K1" s="15" t="s">
        <v>104</v>
      </c>
      <c r="L1" s="13" t="s">
        <v>108</v>
      </c>
    </row>
    <row r="2" spans="1:12" x14ac:dyDescent="0.25">
      <c r="A2" s="5" t="s">
        <v>1</v>
      </c>
      <c r="B2" s="5" t="s">
        <v>2</v>
      </c>
      <c r="D2" s="6" t="s">
        <v>1</v>
      </c>
      <c r="E2" s="6" t="s">
        <v>2</v>
      </c>
      <c r="G2" s="4" t="s">
        <v>1</v>
      </c>
      <c r="H2" s="4" t="s">
        <v>2</v>
      </c>
      <c r="J2" s="14"/>
      <c r="K2" s="15"/>
      <c r="L2" s="13"/>
    </row>
    <row r="3" spans="1:12" x14ac:dyDescent="0.25">
      <c r="A3" s="1" t="s">
        <v>20</v>
      </c>
      <c r="B3" s="1" t="s">
        <v>21</v>
      </c>
      <c r="D3" s="1" t="s">
        <v>31</v>
      </c>
      <c r="E3" s="1" t="s">
        <v>30</v>
      </c>
      <c r="G3" s="1" t="s">
        <v>16</v>
      </c>
      <c r="H3" s="1" t="s">
        <v>17</v>
      </c>
      <c r="J3" s="1">
        <f>(SQRT((G$3-A3)^2+(H$3-B3)^2+(G$4-A3)^2+(H$4-B3)^2+(G$5-A3)^2+(H$5-B3)^2+(G$6-A3)^2+(H$6-B3)^2+(G$7-A3)^2+(H$7-B3)^2+(G$8-A3)^2+(H$8-B3)^2+(G$9-A3)^2+(H$9-B3)^2+(G$10-A3)^2+(H$10-B3)^2+(G$11-A3)^2+(H$11-B3)^2+(G$12-A3)^2+(H$12-B3)^2+(G$13-A3)^2+(H$13-B3)^2+(G$14-A3)^2+(H$14-B3)^2+(G$15-A3)^2+(H$15-B3)^2+(G$16-A3)^2+(H$16-B3)^2+(G$17-A3)^2+(H$17-B3)^2+(G$18-A3)^2+(H$18-B3)^2+(G$19-A3)^2+(H$19-B3)^2+(G$20-A3)^2+(H$20-B3)^2+(G$21-A3)^2+(H$21-B3)^2+(G$22-A3)^2+(H$22-B3)^2+(G$23-A3)^2+(H$23-B3)^2+(G$24-A3)^2+(H$24-B3)^2+(G$25-A3)^2+(H$25-B3)^2+(G$26-A3)^2+(H$26-B3)^2+(G$27-A3)^2+(H$27-B3)^2+(G$28-A3)^2+(H$28-B3)^2+(G$29-A3)^2+(H$29-B3)^2+(G$30-A3)^2+(H$30-B3)^2+(G$31-A3)^2+(H$31-B3)^2+(G$32-A3)^2+(H$32-B3)^2+(G$33-A3)^2+(H$33-B3)^2+(G$34-A3)^2+(H$34-B3)^2+(G$35-A3)^2+(H$35-B3)^2+(G$36-A3)^2+(H$36-B3)^2+(G$37-A3)^2+(H$37-B3)^2+(G$38-A3)^2+(H$38-B3)^2+(G$39-A3)^2+(H$39-B3)^2+(G$40-A3)^2+(H$40-B3)^2+(G$41-A3)^2+(H$41-B3)^2+(G$42-A3)^2+(H$42-B3)^2+(G$43-A3)^2+(H$43-B3)^2+(G$44-A3)^2+(H$44-B3)^2+(G$45-A3)^2+(H$45-B3)^2+(G$46-A3)^2+(H$46-B3)^2+(G$47-A3)^2+(H$47-B3)^2+(G$48-A3)^2+(H$48-B3)^2+(G$49-A3)^2+(H$49-B3)^2+(G$50-A3)^2+(H$50-B3)^2+(G$51-A3)^2+(H$51-B3)^2+(G$52-A3)^2+(H$52-B3)^2+(G$53-A3)^2+(H$53-B3)^2+(G$54-A3)^2+(H$54-B3)^2+(G$55-A3)^2+(H$55-B3)^2+(G$56-A3)^2+(H$56-B3)^2+(G$57-A3)^2+(H$57-B3)^2+(G$58-A3)^2+(H$58-B3)^2+(G$59-A3)^2+(H$59-B3)^2+(G$60-A3)^2+(H$60-B3)^2+(G$61-A3)^2+(H$61-B3)^2+(G$62-A3)^2+(H$62-B3)^2+(G$63-A3)^2+(H$63-B3)^2+(G$64-A3)^2+(H$64-B3)^2+(G$65-A3)^2+(H$65-B3)^2))/63</f>
        <v>4.5085005320078579</v>
      </c>
      <c r="K3">
        <f>(SQRT((G$3-D3)^2+(H$3-E3)^2+(G$4-D3)^2+(H$4-E3)^2+(G$5-D3)^2+(H$5-E3)^2+(G$6-D3)^2+(H$6-E3)^2+(G$7-D3)^2+(H$7-E3)^2+(G$8-D3)^2+(H$8-E3)^2+(G$9-D3)^2+(H$9-E3)^2+(G$10-D3)^2+(H$10-E3)^2+(G$11-D3)^2+(H$11-E3)^2+(G$12-D3)^2+(H$12-E3)^2+(G$13-D3)^2+(H$13-E3)^2+(G$14-D3)^2+(H$14-E3)^2+(G$15-D3)^2+(H$15-E3)^2+(G$16-D3)^2+(H$16-E3)^2+(G$17-D3)^2+(H$17-E3)^2+(G$18-D3)^2+(H$18-E3)^2+(G$19-D3)^2+(H$19-E3)^2+(G$20-D3)^2+(H$20-E3)^2+(G$21-D3)^2+(H$21-E3)^2+(G$22-D3)^2+(H$22-E3)^2+(G$23-D3)^2+(H$23-E3)^2+(G$24-D3)^2+(H$24-E3)^2+(G$25-D3)^2+(H$25-E3)^2+(G$26-D3)^2+(H$26-E3)^2+(G$27-D3)^2+(H$27-E3)^2+(G$28-D3)^2+(H$28-E3)^2+(G$29-D3)^2+(H$29-E3)^2+(G$30-D3)^2+(H$30-E3)^2+(G$31-D3)^2+(H$31-E3)^2+(G$32-D3)^2+(H$32-E3)^2+(G$33-D3)^2+(H$33-E3)^2+(G$34-D3)^2+(H$34-E3)^2+(G$35-D3)^2+(H$35-E3)^2+(G$36-D3)^2+(H$36-E3)^2+(G$37-D3)^2+(H$37-E3)^2+(G$38-D3)^2+(H$38-E3)^2+(G$39-D3)^2+(H$39-E3)^2+(G$40-D3)^2+(H$40-E3)^2+(G$41-D3)^2+(H$41-E3)^2+(G$42-D3)^2+(H$42-E3)^2+(G$43-D3)^2+(H$43-E3)^2+(G$44-D3)^2+(H$44-E3)^2+(G$45-D3)^2+(H$45-E3)^2+(G$46-D3)^2+(H$46-E3)^2+(G$47-D3)^2+(H$47-E3)^2+(G$48-D3)^2+(H$48-E3)^2+(G$49-D3)^2+(H$49-E3)^2+(G$50-D3)^2+(H$50-E3)^2+(G$51-D3)^2+(H$51-E3)^2+(G$52-D3)^2+(H$52-E3)^2+(G$53-D3)^2+(H$53-E3)^2+(G$54-D3)^2+(H$54-E3)^2+(G$55-D3)^2+(H$55-E3)^2+(G$56-D3)^2+(H$56-E3)^2+(G$57-D3)^2+(H$57-E3)^2+(G$58-D3)^2+(H$58-E3)^2+(G$59-D3)^2+(H$59-E3)^2+(G$60-D3)^2+(H$60-E3)^2+(G$61-D3)^2+(H$61-E3)^2+(G$62-D3)^2+(H$62-E3)^2+(G$63-D3)^2+(H$63-E3)^2+(G$64-D3)^2+(H$64-E3)^2+(G$65-D3)^2+(H$65-E3)^2))/63</f>
        <v>7.9920420421836651</v>
      </c>
      <c r="L3" t="s">
        <v>98</v>
      </c>
    </row>
    <row r="4" spans="1:12" x14ac:dyDescent="0.25">
      <c r="A4" s="1" t="s">
        <v>32</v>
      </c>
      <c r="B4" s="1" t="s">
        <v>21</v>
      </c>
      <c r="D4" s="1" t="s">
        <v>34</v>
      </c>
      <c r="E4" s="1">
        <v>4</v>
      </c>
      <c r="G4" s="1" t="s">
        <v>18</v>
      </c>
      <c r="H4" s="1" t="s">
        <v>12</v>
      </c>
      <c r="J4" s="1">
        <f t="shared" ref="J4:J9" si="0">(SQRT((G$3-A4)^2+(H$3-B4)^2+(G$4-A4)^2+(H$4-B4)^2+(G$5-A4)^2+(H$5-B4)^2+(G$6-A4)^2+(H$6-B4)^2+(G$7-A4)^2+(H$7-B4)^2+(G$8-A4)^2+(H$8-B4)^2+(G$9-A4)^2+(H$9-B4)^2+(G$10-A4)^2+(H$10-B4)^2+(G$11-A4)^2+(H$11-B4)^2+(G$12-A4)^2+(H$12-B4)^2+(G$13-A4)^2+(H$13-B4)^2+(G$14-A4)^2+(H$14-B4)^2+(G$15-A4)^2+(H$15-B4)^2+(G$16-A4)^2+(H$16-B4)^2+(G$17-A4)^2+(H$17-B4)^2+(G$18-A4)^2+(H$18-B4)^2+(G$19-A4)^2+(H$19-B4)^2+(G$20-A4)^2+(H$20-B4)^2+(G$21-A4)^2+(H$21-B4)^2+(G$22-A4)^2+(H$22-B4)^2+(G$23-A4)^2+(H$23-B4)^2+(G$24-A4)^2+(H$24-B4)^2+(G$25-A4)^2+(H$25-B4)^2+(G$26-A4)^2+(H$26-B4)^2+(G$27-A4)^2+(H$27-B4)^2+(G$28-A4)^2+(H$28-B4)^2+(G$29-A4)^2+(H$29-B4)^2+(G$30-A4)^2+(H$30-B4)^2+(G$31-A4)^2+(H$31-B4)^2+(G$32-A4)^2+(H$32-B4)^2+(G$33-A4)^2+(H$33-B4)^2+(G$34-A4)^2+(H$34-B4)^2+(G$35-A4)^2+(H$35-B4)^2+(G$36-A4)^2+(H$36-B4)^2+(G$37-A4)^2+(H$37-B4)^2+(G$38-A4)^2+(H$38-B4)^2+(G$39-A4)^2+(H$39-B4)^2+(G$40-A4)^2+(H$40-B4)^2+(G$41-A4)^2+(H$41-B4)^2+(G$42-A4)^2+(H$42-B4)^2+(G$43-A4)^2+(H$43-B4)^2+(G$44-A4)^2+(H$44-B4)^2+(G$45-A4)^2+(H$45-B4)^2+(G$46-A4)^2+(H$46-B4)^2+(G$47-A4)^2+(H$47-B4)^2+(G$48-A4)^2+(H$48-B4)^2+(G$49-A4)^2+(H$49-B4)^2+(G$50-A4)^2+(H$50-B4)^2+(G$51-A4)^2+(H$51-B4)^2+(G$52-A4)^2+(H$52-B4)^2+(G$53-A4)^2+(H$53-B4)^2+(G$54-A4)^2+(H$54-B4)^2+(G$55-A4)^2+(H$55-B4)^2+(G$56-A4)^2+(H$56-B4)^2+(G$57-A4)^2+(H$57-B4)^2+(G$58-A4)^2+(H$58-B4)^2+(G$59-A4)^2+(H$59-B4)^2+(G$60-A4)^2+(H$60-B4)^2+(G$61-A4)^2+(H$61-B4)^2+(G$62-A4)^2+(H$62-B4)^2+(G$63-A4)^2+(H$63-B4)^2+(G$64-A4)^2+(H$64-B4)^2+(G$65-A4)^2+(H$65-B4)^2))/63</f>
        <v>4.4045454887489868</v>
      </c>
      <c r="K4">
        <f t="shared" ref="K4:K11" si="1">(SQRT((G$3-D4)^2+(H$3-E4)^2+(G$4-D4)^2+(H$4-E4)^2+(G$5-D4)^2+(H$5-E4)^2+(G$6-D4)^2+(H$6-E4)^2+(G$7-D4)^2+(H$7-E4)^2+(G$8-D4)^2+(H$8-E4)^2+(G$9-D4)^2+(H$9-E4)^2+(G$10-D4)^2+(H$10-E4)^2+(G$11-D4)^2+(H$11-E4)^2+(G$12-D4)^2+(H$12-E4)^2+(G$13-D4)^2+(H$13-E4)^2+(G$14-D4)^2+(H$14-E4)^2+(G$15-D4)^2+(H$15-E4)^2+(G$16-D4)^2+(H$16-E4)^2+(G$17-D4)^2+(H$17-E4)^2+(G$18-D4)^2+(H$18-E4)^2+(G$19-D4)^2+(H$19-E4)^2+(G$20-D4)^2+(H$20-E4)^2+(G$21-D4)^2+(H$21-E4)^2+(G$22-D4)^2+(H$22-E4)^2+(G$23-D4)^2+(H$23-E4)^2+(G$24-D4)^2+(H$24-E4)^2+(G$25-D4)^2+(H$25-E4)^2+(G$26-D4)^2+(H$26-E4)^2+(G$27-D4)^2+(H$27-E4)^2+(G$28-D4)^2+(H$28-E4)^2+(G$29-D4)^2+(H$29-E4)^2+(G$30-D4)^2+(H$30-E4)^2+(G$31-D4)^2+(H$31-E4)^2+(G$32-D4)^2+(H$32-E4)^2+(G$33-D4)^2+(H$33-E4)^2+(G$34-D4)^2+(H$34-E4)^2+(G$35-D4)^2+(H$35-E4)^2+(G$36-D4)^2+(H$36-E4)^2+(G$37-D4)^2+(H$37-E4)^2+(G$38-D4)^2+(H$38-E4)^2+(G$39-D4)^2+(H$39-E4)^2+(G$40-D4)^2+(H$40-E4)^2+(G$41-D4)^2+(H$41-E4)^2+(G$42-D4)^2+(H$42-E4)^2+(G$43-D4)^2+(H$43-E4)^2+(G$44-D4)^2+(H$44-E4)^2+(G$45-D4)^2+(H$45-E4)^2+(G$46-D4)^2+(H$46-E4)^2+(G$47-D4)^2+(H$47-E4)^2+(G$48-D4)^2+(H$48-E4)^2+(G$49-D4)^2+(H$49-E4)^2+(G$50-D4)^2+(H$50-E4)^2+(G$51-D4)^2+(H$51-E4)^2+(G$52-D4)^2+(H$52-E4)^2+(G$53-D4)^2+(H$53-E4)^2+(G$54-D4)^2+(H$54-E4)^2+(G$55-D4)^2+(H$55-E4)^2+(G$56-D4)^2+(H$56-E4)^2+(G$57-D4)^2+(H$57-E4)^2+(G$58-D4)^2+(H$58-E4)^2+(G$59-D4)^2+(H$59-E4)^2+(G$60-D4)^2+(H$60-E4)^2+(G$61-D4)^2+(H$61-E4)^2+(G$62-D4)^2+(H$62-E4)^2+(G$63-D4)^2+(H$63-E4)^2+(G$64-D4)^2+(H$64-E4)^2+(G$65-D4)^2+(H$65-E4)^2))/63</f>
        <v>16.953949796617401</v>
      </c>
      <c r="L4" t="s">
        <v>98</v>
      </c>
    </row>
    <row r="5" spans="1:12" x14ac:dyDescent="0.25">
      <c r="A5" s="1" t="s">
        <v>38</v>
      </c>
      <c r="B5" s="1">
        <v>5</v>
      </c>
      <c r="D5" s="1" t="s">
        <v>46</v>
      </c>
      <c r="E5" s="1" t="s">
        <v>27</v>
      </c>
      <c r="G5" s="1" t="s">
        <v>19</v>
      </c>
      <c r="H5" s="1" t="s">
        <v>11</v>
      </c>
      <c r="J5" s="1">
        <f t="shared" si="0"/>
        <v>5.0887969473519163</v>
      </c>
      <c r="K5">
        <f t="shared" si="1"/>
        <v>14.642209141251712</v>
      </c>
      <c r="L5" t="s">
        <v>98</v>
      </c>
    </row>
    <row r="6" spans="1:12" x14ac:dyDescent="0.25">
      <c r="A6" s="1" t="s">
        <v>39</v>
      </c>
      <c r="B6" s="1" t="s">
        <v>8</v>
      </c>
      <c r="D6" s="1" t="s">
        <v>50</v>
      </c>
      <c r="E6" s="1" t="s">
        <v>4</v>
      </c>
      <c r="G6" s="1" t="s">
        <v>22</v>
      </c>
      <c r="H6" s="1" t="s">
        <v>23</v>
      </c>
      <c r="J6" s="1">
        <f t="shared" si="0"/>
        <v>4.5550272355556851</v>
      </c>
      <c r="K6">
        <f>(SQRT((G$3-D6)^2+(H$3-E6)^2+(G$4-D6)^2+(H$4-E6)^2+(G$5-D6)^2+(H$5-E6)^2+(G$6-D6)^2+(H$6-E6)^2+(G$7-D6)^2+(H$7-E6)^2+(G$8-D6)^2+(H$8-E6)^2+(G$9-D6)^2+(H$9-E6)^2+(G$10-D6)^2+(H$10-E6)^2+(G$11-D6)^2+(H$11-E6)^2+(G$12-D6)^2+(H$12-E6)^2+(G$13-D6)^2+(H$13-E6)^2+(G$14-D6)^2+(H$14-E6)^2+(G$15-D6)^2+(H$15-E6)^2+(G$16-D6)^2+(H$16-E6)^2+(G$17-D6)^2+(H$17-E6)^2+(G$18-D6)^2+(H$18-E6)^2+(G$19-D6)^2+(H$19-E6)^2+(G$20-D6)^2+(H$20-E6)^2+(G$21-D6)^2+(H$21-E6)^2+(G$22-D6)^2+(H$22-E6)^2+(G$23-D6)^2+(H$23-E6)^2+(G$24-D6)^2+(H$24-E6)^2+(G$25-D6)^2+(H$25-E6)^2+(G$26-D6)^2+(H$26-E6)^2+(G$27-D6)^2+(H$27-E6)^2+(G$28-D6)^2+(H$28-E6)^2+(G$29-D6)^2+(H$29-E6)^2+(G$30-D6)^2+(H$30-E6)^2+(G$31-D6)^2+(H$31-E6)^2+(G$32-D6)^2+(H$32-E6)^2+(G$33-D6)^2+(H$33-E6)^2+(G$34-D6)^2+(H$34-E6)^2+(G$35-D6)^2+(H$35-E6)^2+(G$36-D6)^2+(H$36-E6)^2+(G$37-D6)^2+(H$37-E6)^2+(G$38-D6)^2+(H$38-E6)^2+(G$39-D6)^2+(H$39-E6)^2+(G$40-D6)^2+(H$40-E6)^2+(G$41-D6)^2+(H$41-E6)^2+(G$42-D6)^2+(H$42-E6)^2+(G$43-D6)^2+(H$43-E6)^2+(G$44-D6)^2+(H$44-E6)^2+(G$45-D6)^2+(H$45-E6)^2+(G$46-D6)^2+(H$46-E6)^2+(G$47-D6)^2+(H$47-E6)^2+(G$48-D6)^2+(H$48-E6)^2+(G$49-D6)^2+(H$49-E6)^2+(G$50-D6)^2+(H$50-E6)^2+(G$51-D6)^2+(H$51-E6)^2+(G$52-D6)^2+(H$52-E6)^2+(G$53-D6)^2+(H$53-E6)^2+(G$54-D6)^2+(H$54-E6)^2+(G$55-D6)^2+(H$55-E6)^2+(G$56-D6)^2+(H$56-E6)^2+(G$57-D6)^2+(H$57-E6)^2+(G$58-D6)^2+(H$58-E6)^2+(G$59-D6)^2+(H$59-E6)^2+(G$60-D6)^2+(H$60-E6)^2+(G$61-D6)^2+(H$61-E6)^2+(G$62-D6)^2+(H$62-E6)^2+(G$63-D6)^2+(H$63-E6)^2+(G$64-D6)^2+(H$64-E6)^2+(G$65-D6)^2+(H$65-E6)^2))/63</f>
        <v>7.891800682646088</v>
      </c>
      <c r="L6" t="s">
        <v>98</v>
      </c>
    </row>
    <row r="7" spans="1:12" x14ac:dyDescent="0.25">
      <c r="A7" s="1" t="s">
        <v>51</v>
      </c>
      <c r="B7" s="1" t="s">
        <v>12</v>
      </c>
      <c r="D7" s="1">
        <v>88</v>
      </c>
      <c r="E7" s="1">
        <v>4</v>
      </c>
      <c r="G7" s="1" t="s">
        <v>24</v>
      </c>
      <c r="H7" s="1" t="s">
        <v>12</v>
      </c>
      <c r="J7" s="1">
        <f t="shared" si="0"/>
        <v>3.2837821479603808</v>
      </c>
      <c r="K7">
        <f>(SQRT((G$3-D7)^2+(H$3-E7)^2+(G$4-D7)^2+(H$4-E7)^2+(G$5-D7)^2+(H$5-E7)^2+(G$6-D7)^2+(H$6-E7)^2+(G$7-D7)^2+(H$7-E7)^2+(G$8-D7)^2+(H$8-E7)^2+(G$9-D7)^2+(H$9-E7)^2+(G$10-D7)^2+(H$10-E7)^2+(G$11-D7)^2+(H$11-E7)^2+(G$12-D7)^2+(H$12-E7)^2+(G$13-D7)^2+(H$13-E7)^2+(G$14-D7)^2+(H$14-E7)^2+(G$15-D7)^2+(H$15-E7)^2+(G$16-D7)^2+(H$16-E7)^2+(G$17-D7)^2+(H$17-E7)^2+(G$18-D7)^2+(H$18-E7)^2+(G$19-D7)^2+(H$19-E7)^2+(G$20-D7)^2+(H$20-E7)^2+(G$21-D7)^2+(H$21-E7)^2+(G$22-D7)^2+(H$22-E7)^2+(G$23-D7)^2+(H$23-E7)^2+(G$24-D7)^2+(H$24-E7)^2+(G$25-D7)^2+(H$25-E7)^2+(G$26-D7)^2+(H$26-E7)^2+(G$27-D7)^2+(H$27-E7)^2+(G$28-D7)^2+(H$28-E7)^2+(G$29-D7)^2+(H$29-E7)^2+(G$30-D7)^2+(H$30-E7)^2+(G$31-D7)^2+(H$31-E7)^2+(G$32-D7)^2+(H$32-E7)^2+(G$33-D7)^2+(H$33-E7)^2+(G$34-D7)^2+(H$34-E7)^2+(G$35-D7)^2+(H$35-E7)^2+(G$36-D7)^2+(H$36-E7)^2+(G$37-D7)^2+(H$37-E7)^2+(G$38-D7)^2+(H$38-E7)^2+(G$39-D7)^2+(H$39-E7)^2+(G$40-D7)^2+(H$40-E7)^2+(G$41-D7)^2+(H$41-E7)^2+(G$42-D7)^2+(H$42-E7)^2+(G$43-D7)^2+(H$43-E7)^2+(G$44-D7)^2+(H$44-E7)^2+(G$45-D7)^2+(H$45-E7)^2+(G$46-D7)^2+(H$46-E7)^2+(G$47-D7)^2+(H$47-E7)^2+(G$48-D7)^2+(H$48-E7)^2+(G$49-D7)^2+(H$49-E7)^2+(G$50-D7)^2+(H$50-E7)^2+(G$51-D7)^2+(H$51-E7)^2+(G$52-D7)^2+(H$52-E7)^2+(G$53-D7)^2+(H$53-E7)^2+(G$54-D7)^2+(H$54-E7)^2+(G$55-D7)^2+(H$55-E7)^2+(G$56-D7)^2+(H$56-E7)^2+(G$57-D7)^2+(H$57-E7)^2+(G$58-D7)^2+(H$58-E7)^2+(G$59-D7)^2+(H$59-E7)^2+(G$60-D7)^2+(H$60-E7)^2+(G$61-D7)^2+(H$61-E7)^2+(G$62-D7)^2+(H$62-E7)^2+(G$63-D7)^2+(H$63-E7)^2+(G$64-D7)^2+(H$64-E7)^2+(G$65-D7)^2+(H$65-E7)^2))/63</f>
        <v>5.9261300661644709</v>
      </c>
      <c r="L7" t="s">
        <v>98</v>
      </c>
    </row>
    <row r="8" spans="1:12" x14ac:dyDescent="0.25">
      <c r="A8" s="1" t="s">
        <v>81</v>
      </c>
      <c r="B8" s="1" t="s">
        <v>4</v>
      </c>
      <c r="D8" s="1" t="s">
        <v>62</v>
      </c>
      <c r="E8" s="1" t="s">
        <v>4</v>
      </c>
      <c r="G8" s="1" t="s">
        <v>25</v>
      </c>
      <c r="H8" s="1" t="s">
        <v>6</v>
      </c>
      <c r="J8" s="1">
        <f t="shared" si="0"/>
        <v>4.8196316411068896</v>
      </c>
      <c r="K8">
        <f t="shared" si="1"/>
        <v>20.457248858636824</v>
      </c>
      <c r="L8" t="s">
        <v>98</v>
      </c>
    </row>
    <row r="9" spans="1:12" x14ac:dyDescent="0.25">
      <c r="A9" s="1" t="s">
        <v>87</v>
      </c>
      <c r="B9" s="1" t="s">
        <v>4</v>
      </c>
      <c r="D9" s="1" t="s">
        <v>63</v>
      </c>
      <c r="E9" s="1" t="s">
        <v>23</v>
      </c>
      <c r="G9" s="1" t="s">
        <v>26</v>
      </c>
      <c r="H9" s="1" t="s">
        <v>27</v>
      </c>
      <c r="J9" s="1">
        <f t="shared" si="0"/>
        <v>5.1252210418813249</v>
      </c>
      <c r="K9">
        <f t="shared" si="1"/>
        <v>8.0985666095147852</v>
      </c>
      <c r="L9" t="s">
        <v>98</v>
      </c>
    </row>
    <row r="10" spans="1:12" x14ac:dyDescent="0.25">
      <c r="D10" s="1" t="s">
        <v>73</v>
      </c>
      <c r="E10" s="1" t="s">
        <v>8</v>
      </c>
      <c r="G10" s="1" t="s">
        <v>3</v>
      </c>
      <c r="H10" s="1" t="s">
        <v>4</v>
      </c>
      <c r="J10" s="1"/>
      <c r="K10">
        <f t="shared" si="1"/>
        <v>33.184056747893514</v>
      </c>
      <c r="L10" t="s">
        <v>98</v>
      </c>
    </row>
    <row r="11" spans="1:12" x14ac:dyDescent="0.25">
      <c r="D11" s="1" t="s">
        <v>76</v>
      </c>
      <c r="E11" s="1">
        <v>4</v>
      </c>
      <c r="G11" s="1" t="s">
        <v>28</v>
      </c>
      <c r="H11" s="1" t="s">
        <v>8</v>
      </c>
      <c r="J11" s="1"/>
      <c r="K11">
        <f t="shared" si="1"/>
        <v>12.429097225797396</v>
      </c>
      <c r="L11" t="s">
        <v>98</v>
      </c>
    </row>
    <row r="12" spans="1:12" x14ac:dyDescent="0.25">
      <c r="D12" s="1" t="s">
        <v>88</v>
      </c>
      <c r="E12" s="1" t="s">
        <v>8</v>
      </c>
      <c r="G12" s="1" t="s">
        <v>29</v>
      </c>
      <c r="H12" s="1" t="s">
        <v>30</v>
      </c>
      <c r="J12" s="1"/>
      <c r="K12">
        <f>(SQRT((G$3-D12)^2+(H$3-E12)^2+(G$4-D12)^2+(H$4-E12)^2+(G$5-D12)^2+(H$5-E12)^2+(G$6-D12)^2+(H$6-E12)^2+(G$7-D12)^2+(H$7-E12)^2+(G$8-D12)^2+(H$8-E12)^2+(G$9-D12)^2+(H$9-E12)^2+(G$10-D12)^2+(H$10-E12)^2+(G$11-D12)^2+(H$11-E12)^2+(G$12-D12)^2+(H$12-E12)^2+(G$13-D12)^2+(H$13-E12)^2+(G$14-D12)^2+(H$14-E12)^2+(G$15-D12)^2+(H$15-E12)^2+(G$16-D12)^2+(H$16-E12)^2+(G$17-D12)^2+(H$17-E12)^2+(G$18-D12)^2+(H$18-E12)^2+(G$19-D12)^2+(H$19-E12)^2+(G$20-D12)^2+(H$20-E12)^2+(G$21-D12)^2+(H$21-E12)^2+(G$22-D12)^2+(H$22-E12)^2+(G$23-D12)^2+(H$23-E12)^2+(G$24-D12)^2+(H$24-E12)^2+(G$25-D12)^2+(H$25-E12)^2+(G$26-D12)^2+(H$26-E12)^2+(G$27-D12)^2+(H$27-E12)^2+(G$28-D12)^2+(H$28-E12)^2+(G$29-D12)^2+(H$29-E12)^2+(G$30-D12)^2+(H$30-E12)^2+(G$31-D12)^2+(H$31-E12)^2+(G$32-D12)^2+(H$32-E12)^2+(G$33-D12)^2+(H$33-E12)^2+(G$34-D12)^2+(H$34-E12)^2+(G$35-D12)^2+(H$35-E12)^2+(G$36-D12)^2+(H$36-E12)^2+(G$37-D12)^2+(H$37-E12)^2+(G$38-D12)^2+(H$38-E12)^2+(G$39-D12)^2+(H$39-E12)^2+(G$40-D12)^2+(H$40-E12)^2+(G$41-D12)^2+(H$41-E12)^2+(G$42-D12)^2+(H$42-E12)^2+(G$43-D12)^2+(H$43-E12)^2+(G$44-D12)^2+(H$44-E12)^2+(G$45-D12)^2+(H$45-E12)^2+(G$46-D12)^2+(H$46-E12)^2+(G$47-D12)^2+(H$47-E12)^2+(G$48-D12)^2+(H$48-E12)^2+(G$49-D12)^2+(H$49-E12)^2+(G$50-D12)^2+(H$50-E12)^2+(G$51-D12)^2+(H$51-E12)^2+(G$52-D12)^2+(H$52-E12)^2+(G$53-D12)^2+(H$53-E12)^2+(G$54-D12)^2+(H$54-E12)^2+(G$55-D12)^2+(H$55-E12)^2+(G$56-D12)^2+(H$56-E12)^2+(G$57-D12)^2+(H$57-E12)^2+(G$58-D12)^2+(H$58-E12)^2+(G$59-D12)^2+(H$59-E12)^2+(G$60-D12)^2+(H$60-E12)^2+(G$61-D12)^2+(H$61-E12)^K152+(G$62-D12)^2+(H$62-E12)^2+(G$63-D12)^2+(H$63-E12)^2+(G$64-D12)^2+(H$64-E12)^2+(G$65-D12)^2+(H$65-E12)^2))/63</f>
        <v>13.972666139380131</v>
      </c>
      <c r="L12" t="s">
        <v>98</v>
      </c>
    </row>
    <row r="13" spans="1:12" x14ac:dyDescent="0.25">
      <c r="D13" s="1" t="s">
        <v>91</v>
      </c>
      <c r="E13" s="1" t="s">
        <v>12</v>
      </c>
      <c r="G13" s="1" t="s">
        <v>33</v>
      </c>
      <c r="H13" s="1" t="s">
        <v>30</v>
      </c>
      <c r="J13" s="1"/>
      <c r="K13">
        <f>(SQRT((G$3-D13)^2+(H$3-E13)^2+(G$4-D13)^2+(H$4-E13)^2+(G$5-D13)^2+(H$5-E13)^2+(G$6-D13)^2+(H$6-E13)^2+(G$7-D13)^2+(H$7-E13)^2+(G$8-D13)^2+(H$8-E13)^2+(G$9-D13)^2+(H$9-E13)^2+(G$10-D13)^2+(H$10-E13)^2+(G$11-D13)^2+(H$11-E13)^2+(G$12-D13)^2+(H$12-E13)^2+(G$13-D13)^2+(H$13-E13)^2+(G$14-D13)^2+(H$14-E13)^2+(G$15-D13)^2+(H$15-E13)^2+(G$16-D13)^2+(H$16-E13)^2+(G$17-D13)^2+(H$17-E13)^2+(G$18-D13)^2+(H$18-E13)^2+(G$19-D13)^2+(H$19-E13)^2+(G$20-D13)^2+(H$20-E13)^2+(G$21-D13)^2+(H$21-E13)^2+(G$22-D13)^2+(H$22-E13)^2+(G$23-D13)^2+(H$23-E13)^2+(G$24-D13)^2+(H$24-E13)^2+(G$25-D13)^2+(H$25-E13)^2+(G$26-D13)^2+(H$26-E13)^2+(G$27-D13)^2+(H$27-E13)^2+(G$28-D13)^2+(H$28-E13)^2+(G$29-D13)^2+(H$29-E13)^2+(G$30-D13)^2+(H$30-E13)^2+(G$31-D13)^2+(H$31-E13)^2+(G$32-D13)^2+(H$32-E13)^2+(G$33-D13)^2+(H$33-E13)^2+(G$34-D13)^2+(H$34-E13)^2+(G$35-D13)^2+(H$35-E13)^2+(G$36-D13)^2+(H$36-E13)^2+(G$37-D13)^2+(H$37-E13)^2+(G$38-D13)^2+(H$38-E13)^2+(G$39-D13)^2+(H$39-E13)^2+(G$40-D13)^2+(H$40-E13)^2+(G$41-D13)^2+(H$41-E13)^2+(G$42-D13)^2+(H$42-E13)^2+(G$43-D13)^2+(H$43-E13)^2+(G$44-D13)^2+(H$44-E13)^2+(G$45-D13)^2+(H$45-E13)^2+(G$46-D13)^2+(H$46-E13)^2+(G$47-D13)^2+(H$47-E13)^2+(G$48-D13)^2+(H$48-E13)^2+(G$49-D13)^2+(H$49-E13)^2+(G$50-D13)^2+(H$50-E13)^2+(G$51-D13)^2+(H$51-E13)^2+(G$52-D13)^2+(H$52-E13)^2+(G$53-D13)^2+(H$53-E13)^2+(G$54-D13)^2+(H$54-E13)^2+(G$55-D13)^2+(H$55-E13)^2+(G$56-D13)^2+(H$56-E13)^2+(G$57-D13)^2+(H$57-E13)^2+(G$58-D13)^2+(H$58-E13)^2+(G$59-D13)^2+(H$59-E13)^2+(G$60-D13)^2+(H$60-E13)^2+(G$61-D13)^2+(H$61-E13)^2+(G$62-D13)^2+(H$62-E13)^2+(G$63-D13)^2+(H$63-E13)^2+(G$64-D13)^2+(H$64-E13)^2+(G$65-D13)^2+(H$65-E13)^2))/63</f>
        <v>15.394647913445006</v>
      </c>
      <c r="L13" t="s">
        <v>98</v>
      </c>
    </row>
    <row r="14" spans="1:12" x14ac:dyDescent="0.25">
      <c r="D14" s="1" t="s">
        <v>92</v>
      </c>
      <c r="E14" s="1" t="s">
        <v>21</v>
      </c>
      <c r="G14" s="1" t="s">
        <v>35</v>
      </c>
      <c r="H14" s="1" t="s">
        <v>4</v>
      </c>
      <c r="J14" s="1"/>
      <c r="K14">
        <f>(SQRT((G$3-D14)^2+(H$3-E14)^2+(G$4-D14)^2+(H$4-E14)^2+(G$5-D14)^2+(H$5-E14)^2+(G$6-D14)^2+(H$6-E14)^2+(G$7-D14)^2+(H$7-E14)^2+(G$8-D14)^2+(H$8-E14)^2+(G$9-D14)^2+(H$9-E14)^2+(G$10-D14)^2+(H$10-E14)^2+(G$11-D14)^2+(H$11-E14)^2+(G$12-D14)^2+(H$12-E14)^2+(G$13-D14)^2+(H$13-E14)^2+(G$14-D14)^2+(H$14-E14)^2+(G$15-D14)^2+(H$15-E14)^2+(G$16-D14)^2+(H$16-E14)^2+(G$17-D14)^2+(H$17-E14)^2+(G$18-D14)^2+(H$18-E14)^2+(G$19-D14)^2+(H$19-E14)^2+(G$20-D14)^2+(H$20-E14)^2+(G$21-D14)^2+(H$21-E14)^2+(G$22-D14)^2+(H$22-E14)^2+(G$23-D14)^2+(H$23-E14)^2+(G$24-D14)^2+(H$24-E14)^2+(G$25-D14)^2+(H$25-E14)^2+(G$26-D14)^2+(H$26-E14)^2+(G$27-D14)^2+(H$27-E14)^2+(G$28-D14)^2+(H$28-E14)^2+(G$29-D14)^2+(H$29-E14)^2+(G$30-D14)^2+(H$30-E14)^2+(G$31-D14)^2+(H$31-E14)^2+(G$32-D14)^2+(H$32-E14)^2+(G$33-D14)^2+(H$33-E14)^2+(G$34-D14)^2+(H$34-E14)^2+(G$35-D14)^2+(H$35-E14)^2+(G$36-D14)^2+(H$36-E14)^2+(G$37-D14)^2+(H$37-E14)^2+(G$38-D14)^2+(H$38-E14)^2+(G$39-D14)^2+(H$39-E14)^2+(G$40-D14)^2+(H$40-E14)^2+(G$41-D14)^2+(H$41-E14)^2+(G$42-D14)^2+(H$42-E14)^2+(G$43-D14)^2+(H$43-E14)^2+(G$44-D14)^2+(H$44-E14)^2+(G$45-D14)^2+(H$45-E14)^2+(G$46-D14)^2+(H$46-E14)^2+(G$47-D14)^2+(H$47-E14)^2+(G$48-D14)^2+(H$48-E14)^2+(G$49-D14)^2+(H$49-E14)^2+(G$50-D14)^2+(H$50-E14)^2+(G$51-D14)^2+(H$51-E14)^2+(G$52-D14)^2+(H$52-E14)^2+(G$53-D14)^2+(H$53-E14)^2+(G$54-D14)^2+(H$54-E14)^2+(G$55-D14)^2+(H$55-E14)^2+(G$56-D14)^2+(H$56-E14)^2+(G$57-D14)^2+(H$57-E14)^2+(G$58-D14)^2+(H$58-E14)^2+(G$59-D14)^2+(H$59-E14)^2+(G$60-D14)^2+(H$60-E14)^2+(G$61-D14)^2+(H$61-E14)^2+(G$62-D14)^2+(H$62-E14)^2+(G$63-D14)^2+(H$63-E14)^2+(G$64-D14)^2+(H$64-E14)^2+(G$65-D14)^2+(H$65-E14)^2))/63</f>
        <v>23.039135322580897</v>
      </c>
      <c r="L14" t="s">
        <v>98</v>
      </c>
    </row>
    <row r="15" spans="1:12" x14ac:dyDescent="0.25">
      <c r="D15" s="1" t="s">
        <v>93</v>
      </c>
      <c r="E15" s="1" t="s">
        <v>13</v>
      </c>
      <c r="G15" s="1" t="s">
        <v>36</v>
      </c>
      <c r="H15" s="1" t="s">
        <v>4</v>
      </c>
      <c r="J15" s="1"/>
      <c r="K15">
        <f>(SQRT((G$3-D15)^2+(H$3-E15)^2+(G$4-D15)^2+(H$4-E15)^2+(G$5-D15)^2+(H$5-E15)^2+(G$6-D15)^2+(H$6-E15)^2+(G$7-D15)^2+(H$7-E15)^2+(G$8-D15)^2+(H$8-E15)^2+(G$9-D15)^2+(H$9-E15)^2+(G$10-D15)^2+(H$10-E15)^2+(G$11-D15)^2+(H$11-E15)^2+(G$12-D15)^2+(H$12-E15)^2+(G$13-D15)^2+(H$13-E15)^2+(G$14-D15)^2+(H$14-E15)^2+(G$15-D15)^2+(H$15-E15)^2+(G$16-D15)^2+(H$16-E15)^2+(G$17-D15)^2+(H$17-E15)^2+(G$18-D15)^2+(H$18-E15)^2+(G$19-D15)^2+(H$19-E15)^2+(G$20-D15)^2+(H$20-E15)^2+(G$21-D15)^2+(H$21-E15)^2+(G$22-D15)^2+(H$22-E15)^2+(G$23-D15)^2+(H$23-E15)^2+(G$24-D15)^2+(H$24-E15)^2+(G$25-D15)^2+(H$25-E15)^2+(G$26-D15)^2+(H$26-E15)^2+(G$27-D15)^2+(H$27-E15)^2+(G$28-D15)^2+(H$28-E15)^2+(G$29-D15)^2+(H$29-E15)^2+(G$30-D15)^2+(H$30-E15)^2+(G$31-D15)^2+(H$31-E15)^2+(G$32-D15)^2+(H$32-E15)^2+(G$33-D15)^2+(H$33-E15)^2+(G$34-D15)^2+(H$34-E15)^2+(G$35-D15)^2+(H$35-E15)^2+(G$36-D15)^2+(H$36-E15)^2+(G$37-D15)^2+(H$37-E15)^2+(G$38-D15)^2+(H$38-E15)^2+(G$39-D15)^2+(H$39-E15)^2+(G$40-D15)^2+(H$40-E15)^2+(G$41-D15)^2+(H$41-E15)^2+(G$42-D15)^2+(H$42-E15)^2+(G$43-D15)^2+(H$43-E15)^2+(G$44-D15)^2+(H$44-E15)^2+(G$45-D15)^2+(H$45-E15)^2+(G$46-D15)^2+(H$46-E15)^2+(G$47-D15)^2+(H$47-E15)^2+(G$48-D15)^2+(H$48-E15)^2+(G$49-D15)^2+(H$49-E15)^2+(G$50-D15)^2+(H$50-E15)^2+(G$51-D15)^2+(H$51-E15)^2+(G$52-D15)^2+(H$52-E15)^2+(G$53-D15)^2+(H$53-E15)^2+(G$54-D15)^2+(H$54-E15)^2+(G$55-D15)^2+(H$55-E15)^2+(G$56-D15)^2+(H$56-E15)^2+(G$57-D15)^2+(H$57-E15)^2+(G$58-D15)^2+(H$58-E15)^2+(G$59-D15)^2+(H$59-E15)^2+(G$60-D15)^2+(H$60-E15)^2+(G$61-D15)^2+(H$61-E15)^2+(G$62-D15)^2+(H$62-E15)^2+(G$63-D15)^2+(H$63-E15)^2+(G$64-D15)^2+(H$64-E15)^2+(G$65-D15)^2+(H$65-E15)^2))/63</f>
        <v>6.3814849477667757</v>
      </c>
      <c r="L15" t="s">
        <v>98</v>
      </c>
    </row>
    <row r="16" spans="1:12" x14ac:dyDescent="0.25">
      <c r="G16" s="1" t="s">
        <v>37</v>
      </c>
      <c r="H16" s="1" t="s">
        <v>12</v>
      </c>
      <c r="J16" s="1"/>
      <c r="K16" s="1"/>
      <c r="L16" t="s">
        <v>98</v>
      </c>
    </row>
    <row r="17" spans="7:12" x14ac:dyDescent="0.25">
      <c r="G17" s="1" t="s">
        <v>40</v>
      </c>
      <c r="H17" s="1" t="s">
        <v>41</v>
      </c>
      <c r="J17" s="1"/>
      <c r="K17" s="1"/>
      <c r="L17" t="s">
        <v>98</v>
      </c>
    </row>
    <row r="18" spans="7:12" x14ac:dyDescent="0.25">
      <c r="G18" s="1" t="s">
        <v>42</v>
      </c>
      <c r="H18" s="1" t="s">
        <v>23</v>
      </c>
      <c r="J18" s="1"/>
      <c r="K18" s="1"/>
      <c r="L18" t="s">
        <v>98</v>
      </c>
    </row>
    <row r="19" spans="7:12" x14ac:dyDescent="0.25">
      <c r="G19" s="1" t="s">
        <v>5</v>
      </c>
      <c r="H19" s="1" t="s">
        <v>6</v>
      </c>
      <c r="J19" s="1"/>
      <c r="K19" s="1"/>
      <c r="L19" t="s">
        <v>98</v>
      </c>
    </row>
    <row r="20" spans="7:12" x14ac:dyDescent="0.25">
      <c r="G20" s="1">
        <v>35</v>
      </c>
      <c r="H20" s="1" t="s">
        <v>12</v>
      </c>
      <c r="J20" s="1"/>
      <c r="K20" s="1"/>
      <c r="L20" t="s">
        <v>98</v>
      </c>
    </row>
    <row r="21" spans="7:12" x14ac:dyDescent="0.25">
      <c r="G21" s="1">
        <v>31</v>
      </c>
      <c r="H21" s="1" t="s">
        <v>43</v>
      </c>
      <c r="J21" s="1"/>
      <c r="K21" s="1"/>
      <c r="L21" t="s">
        <v>98</v>
      </c>
    </row>
    <row r="22" spans="7:12" x14ac:dyDescent="0.25">
      <c r="G22" s="1" t="s">
        <v>44</v>
      </c>
      <c r="H22" s="1" t="s">
        <v>12</v>
      </c>
      <c r="J22" s="1"/>
      <c r="K22" s="1"/>
      <c r="L22" t="s">
        <v>98</v>
      </c>
    </row>
    <row r="23" spans="7:12" x14ac:dyDescent="0.25">
      <c r="G23" s="1" t="s">
        <v>45</v>
      </c>
      <c r="H23" s="1" t="s">
        <v>8</v>
      </c>
      <c r="J23" s="1"/>
      <c r="K23" s="1"/>
      <c r="L23" t="s">
        <v>98</v>
      </c>
    </row>
    <row r="24" spans="7:12" x14ac:dyDescent="0.25">
      <c r="G24" s="1" t="s">
        <v>47</v>
      </c>
      <c r="H24" s="1" t="s">
        <v>27</v>
      </c>
      <c r="J24" s="1"/>
      <c r="K24" s="1"/>
      <c r="L24" t="s">
        <v>98</v>
      </c>
    </row>
    <row r="25" spans="7:12" x14ac:dyDescent="0.25">
      <c r="G25" s="1" t="s">
        <v>48</v>
      </c>
      <c r="H25" s="1" t="s">
        <v>4</v>
      </c>
      <c r="J25" s="1"/>
      <c r="K25" s="1"/>
      <c r="L25" t="s">
        <v>98</v>
      </c>
    </row>
    <row r="26" spans="7:12" x14ac:dyDescent="0.25">
      <c r="G26" s="1" t="s">
        <v>49</v>
      </c>
      <c r="H26" s="1" t="s">
        <v>13</v>
      </c>
      <c r="J26" s="1"/>
      <c r="K26" s="1"/>
      <c r="L26" t="s">
        <v>98</v>
      </c>
    </row>
    <row r="27" spans="7:12" x14ac:dyDescent="0.25">
      <c r="G27" s="1" t="s">
        <v>10</v>
      </c>
      <c r="H27" s="1" t="s">
        <v>11</v>
      </c>
      <c r="J27" s="1"/>
      <c r="K27" s="1"/>
      <c r="L27" t="s">
        <v>98</v>
      </c>
    </row>
    <row r="28" spans="7:12" x14ac:dyDescent="0.25">
      <c r="G28" s="1" t="s">
        <v>52</v>
      </c>
      <c r="H28" s="1" t="s">
        <v>23</v>
      </c>
      <c r="J28" s="1"/>
      <c r="K28" s="1"/>
      <c r="L28" t="s">
        <v>98</v>
      </c>
    </row>
    <row r="29" spans="7:12" x14ac:dyDescent="0.25">
      <c r="G29" s="1" t="s">
        <v>53</v>
      </c>
      <c r="H29" s="1" t="s">
        <v>4</v>
      </c>
      <c r="J29" s="1"/>
      <c r="K29" s="1"/>
      <c r="L29" t="s">
        <v>98</v>
      </c>
    </row>
    <row r="30" spans="7:12" x14ac:dyDescent="0.25">
      <c r="G30" s="1" t="s">
        <v>54</v>
      </c>
      <c r="H30" s="1" t="s">
        <v>13</v>
      </c>
      <c r="J30" s="1"/>
      <c r="K30" s="1"/>
      <c r="L30" t="s">
        <v>98</v>
      </c>
    </row>
    <row r="31" spans="7:12" x14ac:dyDescent="0.25">
      <c r="G31" s="1">
        <v>10</v>
      </c>
      <c r="H31" s="1" t="s">
        <v>12</v>
      </c>
      <c r="J31" s="1"/>
      <c r="K31" s="1"/>
      <c r="L31" t="s">
        <v>98</v>
      </c>
    </row>
    <row r="32" spans="7:12" x14ac:dyDescent="0.25">
      <c r="G32" s="1" t="s">
        <v>55</v>
      </c>
      <c r="H32" s="1" t="s">
        <v>12</v>
      </c>
      <c r="J32" s="1"/>
      <c r="K32" s="1"/>
      <c r="L32" t="s">
        <v>98</v>
      </c>
    </row>
    <row r="33" spans="7:12" x14ac:dyDescent="0.25">
      <c r="G33" s="1" t="s">
        <v>56</v>
      </c>
      <c r="H33" s="1" t="s">
        <v>23</v>
      </c>
      <c r="J33" s="1"/>
      <c r="K33" s="1"/>
      <c r="L33" t="s">
        <v>98</v>
      </c>
    </row>
    <row r="34" spans="7:12" x14ac:dyDescent="0.25">
      <c r="G34" s="1" t="s">
        <v>57</v>
      </c>
      <c r="H34" s="1" t="s">
        <v>58</v>
      </c>
      <c r="J34" s="1"/>
      <c r="K34" s="1"/>
      <c r="L34" t="s">
        <v>98</v>
      </c>
    </row>
    <row r="35" spans="7:12" x14ac:dyDescent="0.25">
      <c r="G35" s="1" t="s">
        <v>59</v>
      </c>
      <c r="H35" s="1" t="s">
        <v>12</v>
      </c>
      <c r="J35" s="1"/>
      <c r="K35" s="1"/>
      <c r="L35" t="s">
        <v>98</v>
      </c>
    </row>
    <row r="36" spans="7:12" x14ac:dyDescent="0.25">
      <c r="G36" s="1" t="s">
        <v>60</v>
      </c>
      <c r="H36" s="1" t="s">
        <v>30</v>
      </c>
      <c r="J36" s="1"/>
      <c r="K36" s="1"/>
      <c r="L36" t="s">
        <v>98</v>
      </c>
    </row>
    <row r="37" spans="7:12" x14ac:dyDescent="0.25">
      <c r="G37" s="1" t="s">
        <v>61</v>
      </c>
      <c r="H37" s="1" t="s">
        <v>12</v>
      </c>
      <c r="J37" s="1"/>
      <c r="K37" s="1"/>
      <c r="L37" t="s">
        <v>98</v>
      </c>
    </row>
    <row r="38" spans="7:12" x14ac:dyDescent="0.25">
      <c r="G38" s="1">
        <v>35</v>
      </c>
      <c r="H38" s="1" t="s">
        <v>8</v>
      </c>
      <c r="J38" s="1"/>
      <c r="K38" s="1"/>
      <c r="L38" t="s">
        <v>98</v>
      </c>
    </row>
    <row r="39" spans="7:12" x14ac:dyDescent="0.25">
      <c r="G39" s="1" t="s">
        <v>64</v>
      </c>
      <c r="H39" s="1" t="s">
        <v>21</v>
      </c>
      <c r="J39" s="1"/>
      <c r="K39" s="1"/>
      <c r="L39" t="s">
        <v>98</v>
      </c>
    </row>
    <row r="40" spans="7:12" x14ac:dyDescent="0.25">
      <c r="G40" s="1" t="s">
        <v>65</v>
      </c>
      <c r="H40" s="1" t="s">
        <v>13</v>
      </c>
      <c r="J40" s="1"/>
      <c r="K40" s="1"/>
      <c r="L40" t="s">
        <v>98</v>
      </c>
    </row>
    <row r="41" spans="7:12" x14ac:dyDescent="0.25">
      <c r="G41" s="1" t="s">
        <v>66</v>
      </c>
      <c r="H41" s="1" t="s">
        <v>30</v>
      </c>
      <c r="J41" s="1"/>
      <c r="K41" s="1"/>
      <c r="L41" t="s">
        <v>98</v>
      </c>
    </row>
    <row r="42" spans="7:12" x14ac:dyDescent="0.25">
      <c r="G42" s="1" t="s">
        <v>67</v>
      </c>
      <c r="H42" s="1" t="s">
        <v>13</v>
      </c>
      <c r="J42" s="1"/>
      <c r="K42" s="1"/>
      <c r="L42" t="s">
        <v>98</v>
      </c>
    </row>
    <row r="43" spans="7:12" x14ac:dyDescent="0.25">
      <c r="G43" s="1">
        <v>10</v>
      </c>
      <c r="H43" s="1" t="s">
        <v>13</v>
      </c>
      <c r="J43" s="1"/>
      <c r="K43" s="1"/>
      <c r="L43" t="s">
        <v>98</v>
      </c>
    </row>
    <row r="44" spans="7:12" x14ac:dyDescent="0.25">
      <c r="G44" s="1" t="s">
        <v>68</v>
      </c>
      <c r="H44" s="1" t="s">
        <v>23</v>
      </c>
      <c r="J44" s="1"/>
      <c r="K44" s="1"/>
      <c r="L44" t="s">
        <v>98</v>
      </c>
    </row>
    <row r="45" spans="7:12" x14ac:dyDescent="0.25">
      <c r="G45" s="1" t="s">
        <v>69</v>
      </c>
      <c r="H45" s="1">
        <v>4</v>
      </c>
      <c r="J45" s="1"/>
      <c r="K45" s="1"/>
      <c r="L45" t="s">
        <v>98</v>
      </c>
    </row>
    <row r="46" spans="7:12" x14ac:dyDescent="0.25">
      <c r="G46" s="1">
        <v>10</v>
      </c>
      <c r="H46" s="1" t="s">
        <v>11</v>
      </c>
      <c r="J46" s="1"/>
      <c r="K46" s="1"/>
      <c r="L46" t="s">
        <v>98</v>
      </c>
    </row>
    <row r="47" spans="7:12" x14ac:dyDescent="0.25">
      <c r="G47" s="1" t="s">
        <v>70</v>
      </c>
      <c r="H47" s="1" t="s">
        <v>21</v>
      </c>
      <c r="J47" s="1"/>
      <c r="K47" s="1"/>
      <c r="L47" t="s">
        <v>98</v>
      </c>
    </row>
    <row r="48" spans="7:12" x14ac:dyDescent="0.25">
      <c r="G48" s="1" t="s">
        <v>71</v>
      </c>
      <c r="H48" s="1" t="s">
        <v>30</v>
      </c>
      <c r="J48" s="1"/>
      <c r="K48" s="1"/>
      <c r="L48" t="s">
        <v>98</v>
      </c>
    </row>
    <row r="49" spans="7:12" x14ac:dyDescent="0.25">
      <c r="G49" s="1" t="s">
        <v>72</v>
      </c>
      <c r="H49" s="1" t="s">
        <v>58</v>
      </c>
      <c r="J49" s="1"/>
      <c r="K49" s="1"/>
      <c r="L49" t="s">
        <v>98</v>
      </c>
    </row>
    <row r="50" spans="7:12" x14ac:dyDescent="0.25">
      <c r="G50" s="1" t="s">
        <v>74</v>
      </c>
      <c r="H50" s="1" t="s">
        <v>23</v>
      </c>
      <c r="J50" s="1"/>
      <c r="K50" s="1"/>
      <c r="L50" t="s">
        <v>98</v>
      </c>
    </row>
    <row r="51" spans="7:12" x14ac:dyDescent="0.25">
      <c r="G51" s="1" t="s">
        <v>75</v>
      </c>
      <c r="H51" s="1" t="s">
        <v>6</v>
      </c>
      <c r="J51" s="1"/>
      <c r="K51" s="1"/>
      <c r="L51" t="s">
        <v>98</v>
      </c>
    </row>
    <row r="52" spans="7:12" x14ac:dyDescent="0.25">
      <c r="G52" s="1" t="s">
        <v>77</v>
      </c>
      <c r="H52" s="1" t="s">
        <v>13</v>
      </c>
      <c r="J52" s="1"/>
      <c r="K52" s="1"/>
      <c r="L52" t="s">
        <v>98</v>
      </c>
    </row>
    <row r="53" spans="7:12" x14ac:dyDescent="0.25">
      <c r="G53" s="1" t="s">
        <v>78</v>
      </c>
      <c r="H53" s="1">
        <v>5</v>
      </c>
      <c r="J53" s="1"/>
      <c r="K53" s="1"/>
      <c r="L53" t="s">
        <v>98</v>
      </c>
    </row>
    <row r="54" spans="7:12" x14ac:dyDescent="0.25">
      <c r="G54" s="1" t="s">
        <v>79</v>
      </c>
      <c r="H54" s="1" t="s">
        <v>27</v>
      </c>
      <c r="J54" s="1"/>
      <c r="K54" s="1"/>
      <c r="L54" t="s">
        <v>98</v>
      </c>
    </row>
    <row r="55" spans="7:12" x14ac:dyDescent="0.25">
      <c r="G55" s="1" t="s">
        <v>80</v>
      </c>
      <c r="H55" s="1" t="s">
        <v>21</v>
      </c>
      <c r="J55" s="1"/>
      <c r="K55" s="1"/>
      <c r="L55" t="s">
        <v>98</v>
      </c>
    </row>
    <row r="56" spans="7:12" x14ac:dyDescent="0.25">
      <c r="G56" s="1" t="s">
        <v>82</v>
      </c>
      <c r="H56" s="1" t="s">
        <v>23</v>
      </c>
      <c r="J56" s="1"/>
      <c r="K56" s="1"/>
      <c r="L56" t="s">
        <v>98</v>
      </c>
    </row>
    <row r="57" spans="7:12" x14ac:dyDescent="0.25">
      <c r="G57" s="1" t="s">
        <v>83</v>
      </c>
      <c r="H57" s="1" t="s">
        <v>30</v>
      </c>
      <c r="J57" s="1"/>
      <c r="K57" s="1"/>
      <c r="L57" t="s">
        <v>98</v>
      </c>
    </row>
    <row r="58" spans="7:12" x14ac:dyDescent="0.25">
      <c r="G58" s="1" t="s">
        <v>84</v>
      </c>
      <c r="H58" s="1" t="s">
        <v>21</v>
      </c>
      <c r="J58" s="1"/>
      <c r="K58" s="1"/>
      <c r="L58" t="s">
        <v>98</v>
      </c>
    </row>
    <row r="59" spans="7:12" x14ac:dyDescent="0.25">
      <c r="G59" s="1" t="s">
        <v>85</v>
      </c>
      <c r="H59" s="1" t="s">
        <v>86</v>
      </c>
      <c r="J59" s="1"/>
      <c r="K59" s="1"/>
      <c r="L59" t="s">
        <v>98</v>
      </c>
    </row>
    <row r="60" spans="7:12" x14ac:dyDescent="0.25">
      <c r="G60" s="1" t="s">
        <v>89</v>
      </c>
      <c r="H60" s="1" t="s">
        <v>23</v>
      </c>
      <c r="J60" s="1"/>
      <c r="K60" s="1"/>
      <c r="L60" t="s">
        <v>98</v>
      </c>
    </row>
    <row r="61" spans="7:12" x14ac:dyDescent="0.25">
      <c r="G61" s="1" t="s">
        <v>90</v>
      </c>
      <c r="H61" s="1" t="s">
        <v>30</v>
      </c>
      <c r="J61" s="1"/>
      <c r="K61" s="1"/>
      <c r="L61" t="s">
        <v>98</v>
      </c>
    </row>
    <row r="62" spans="7:12" x14ac:dyDescent="0.25">
      <c r="G62" s="1">
        <v>10</v>
      </c>
      <c r="H62" s="1" t="s">
        <v>11</v>
      </c>
      <c r="J62" s="1"/>
      <c r="K62" s="1"/>
      <c r="L62" t="s">
        <v>98</v>
      </c>
    </row>
    <row r="63" spans="7:12" x14ac:dyDescent="0.25">
      <c r="G63" s="1" t="s">
        <v>7</v>
      </c>
      <c r="H63" s="1" t="s">
        <v>8</v>
      </c>
      <c r="J63" s="1"/>
      <c r="K63" s="1"/>
      <c r="L63" t="s">
        <v>98</v>
      </c>
    </row>
    <row r="64" spans="7:12" x14ac:dyDescent="0.25">
      <c r="G64" s="1">
        <v>44</v>
      </c>
      <c r="H64" s="1" t="s">
        <v>86</v>
      </c>
      <c r="J64" s="1"/>
      <c r="K64" s="1"/>
      <c r="L64" t="s">
        <v>98</v>
      </c>
    </row>
    <row r="65" spans="7:12" x14ac:dyDescent="0.25">
      <c r="G65" s="1" t="s">
        <v>14</v>
      </c>
      <c r="H65" s="1" t="s">
        <v>4</v>
      </c>
      <c r="J65" s="1"/>
      <c r="K65" s="1"/>
      <c r="L65" t="s">
        <v>98</v>
      </c>
    </row>
    <row r="66" spans="7:12" x14ac:dyDescent="0.25">
      <c r="G66" s="1"/>
      <c r="H66" s="1"/>
      <c r="J66" s="1"/>
      <c r="K66" s="1"/>
    </row>
    <row r="67" spans="7:12" x14ac:dyDescent="0.25">
      <c r="G67" s="1"/>
      <c r="H67" s="1"/>
      <c r="J67" s="1"/>
      <c r="K67" s="1"/>
    </row>
    <row r="68" spans="7:12" x14ac:dyDescent="0.25">
      <c r="G68" s="1"/>
      <c r="H68" s="1"/>
      <c r="J68" s="1"/>
      <c r="K68" s="1"/>
    </row>
    <row r="69" spans="7:12" x14ac:dyDescent="0.25">
      <c r="G69" s="1"/>
      <c r="H69" s="1"/>
      <c r="J69" s="1"/>
      <c r="K69" s="1"/>
    </row>
    <row r="70" spans="7:12" x14ac:dyDescent="0.25">
      <c r="G70" s="1"/>
      <c r="H70" s="1"/>
      <c r="J70" s="1"/>
      <c r="K70" s="1"/>
    </row>
    <row r="71" spans="7:12" x14ac:dyDescent="0.25">
      <c r="G71" s="1"/>
      <c r="H71" s="1"/>
      <c r="J71" s="1"/>
      <c r="K71" s="1"/>
    </row>
    <row r="72" spans="7:12" x14ac:dyDescent="0.25">
      <c r="G72" s="1"/>
      <c r="H72" s="1"/>
      <c r="J72" s="1"/>
      <c r="K72" s="1"/>
    </row>
    <row r="73" spans="7:12" x14ac:dyDescent="0.25">
      <c r="G73" s="1"/>
      <c r="H73" s="1"/>
      <c r="J73" s="1"/>
      <c r="K73" s="1"/>
    </row>
    <row r="74" spans="7:12" x14ac:dyDescent="0.25">
      <c r="G74" s="1"/>
      <c r="H74" s="1"/>
      <c r="J74" s="1"/>
      <c r="K74" s="1"/>
    </row>
    <row r="75" spans="7:12" x14ac:dyDescent="0.25">
      <c r="G75" s="1"/>
      <c r="H75" s="1"/>
      <c r="J75" s="1"/>
      <c r="K75" s="1"/>
    </row>
    <row r="76" spans="7:12" x14ac:dyDescent="0.25">
      <c r="G76" s="1"/>
      <c r="H76" s="1"/>
      <c r="J76" s="1"/>
      <c r="K76" s="1"/>
    </row>
  </sheetData>
  <mergeCells count="6">
    <mergeCell ref="L1:L2"/>
    <mergeCell ref="K1:K2"/>
    <mergeCell ref="A1:B1"/>
    <mergeCell ref="D1:E1"/>
    <mergeCell ref="G1:H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selection activeCell="F4" sqref="F4"/>
    </sheetView>
  </sheetViews>
  <sheetFormatPr defaultRowHeight="15" x14ac:dyDescent="0.25"/>
  <cols>
    <col min="1" max="1" width="18.5703125" customWidth="1"/>
    <col min="2" max="2" width="22.42578125" customWidth="1"/>
    <col min="3" max="3" width="18.85546875" customWidth="1"/>
    <col min="4" max="4" width="19.42578125" customWidth="1"/>
    <col min="5" max="6" width="19.28515625" customWidth="1"/>
  </cols>
  <sheetData>
    <row r="1" spans="1:11" x14ac:dyDescent="0.25">
      <c r="A1" s="17" t="s">
        <v>94</v>
      </c>
      <c r="B1" s="17" t="s">
        <v>95</v>
      </c>
      <c r="C1" s="17" t="s">
        <v>96</v>
      </c>
      <c r="D1" s="17" t="s">
        <v>97</v>
      </c>
      <c r="E1" s="17" t="s">
        <v>99</v>
      </c>
      <c r="F1" s="17" t="s">
        <v>100</v>
      </c>
    </row>
    <row r="2" spans="1:11" x14ac:dyDescent="0.25">
      <c r="A2" s="17"/>
      <c r="B2" s="17"/>
      <c r="C2" s="17"/>
      <c r="D2" s="17"/>
      <c r="E2" s="17"/>
      <c r="F2" s="17"/>
    </row>
    <row r="3" spans="1:11" x14ac:dyDescent="0.25">
      <c r="A3" s="1">
        <v>2.27938344490103</v>
      </c>
      <c r="B3" s="1" t="s">
        <v>98</v>
      </c>
      <c r="C3" s="1">
        <v>24.067352012402377</v>
      </c>
      <c r="D3" s="1">
        <v>4.5085005320078579</v>
      </c>
      <c r="E3" s="1">
        <f>MIN(B3:D3)</f>
        <v>4.5085005320078579</v>
      </c>
      <c r="F3" s="7">
        <f>(E3-A3)/MAX(A3,E3)</f>
        <v>0.49442537963150512</v>
      </c>
    </row>
    <row r="4" spans="1:11" x14ac:dyDescent="0.25">
      <c r="A4" s="1">
        <v>2.3294580914882328</v>
      </c>
      <c r="B4" s="1" t="s">
        <v>98</v>
      </c>
      <c r="C4" s="1">
        <v>24.242440957039687</v>
      </c>
      <c r="D4" s="1">
        <v>4.4045454887489868</v>
      </c>
      <c r="E4" s="1">
        <f t="shared" ref="E3:E19" si="0">MIN(B4:D4)</f>
        <v>4.4045454887489868</v>
      </c>
      <c r="F4" s="7">
        <f t="shared" ref="F3:F20" si="1">(E4-A4)/MAX(A4,E4)</f>
        <v>0.47112407002297446</v>
      </c>
    </row>
    <row r="5" spans="1:11" x14ac:dyDescent="0.25">
      <c r="A5" s="1">
        <v>3.1248302176100542</v>
      </c>
      <c r="B5" s="1" t="s">
        <v>98</v>
      </c>
      <c r="C5" s="1">
        <v>23.117144969817435</v>
      </c>
      <c r="D5" s="1">
        <v>5.0887969473519163</v>
      </c>
      <c r="E5" s="1">
        <f t="shared" si="0"/>
        <v>5.0887969473519163</v>
      </c>
      <c r="F5" s="7">
        <f t="shared" si="1"/>
        <v>0.38593929961459</v>
      </c>
    </row>
    <row r="6" spans="1:11" x14ac:dyDescent="0.25">
      <c r="A6" s="1">
        <v>2.2781955578922553</v>
      </c>
      <c r="B6" s="1" t="s">
        <v>98</v>
      </c>
      <c r="C6" s="1">
        <v>23.988640654368986</v>
      </c>
      <c r="D6" s="1">
        <v>4.5550272355556851</v>
      </c>
      <c r="E6" s="1">
        <f t="shared" si="0"/>
        <v>4.5550272355556851</v>
      </c>
      <c r="F6" s="7">
        <f t="shared" si="1"/>
        <v>0.4998502884660953</v>
      </c>
    </row>
    <row r="7" spans="1:11" x14ac:dyDescent="0.25">
      <c r="A7" s="1">
        <v>5.4966472103961328</v>
      </c>
      <c r="B7" s="1" t="s">
        <v>98</v>
      </c>
      <c r="C7" s="1">
        <v>26.25777082016759</v>
      </c>
      <c r="D7" s="1">
        <v>3.2837821479603808</v>
      </c>
      <c r="E7" s="1">
        <f t="shared" si="0"/>
        <v>3.2837821479603808</v>
      </c>
      <c r="F7" s="7">
        <f t="shared" si="1"/>
        <v>-0.40258451702165454</v>
      </c>
    </row>
    <row r="8" spans="1:11" x14ac:dyDescent="0.25">
      <c r="A8" s="1">
        <v>2.529543217438456</v>
      </c>
      <c r="B8" s="1" t="s">
        <v>98</v>
      </c>
      <c r="C8" s="1">
        <v>23.5521011471258</v>
      </c>
      <c r="D8" s="1">
        <v>4.8196316411068896</v>
      </c>
      <c r="E8" s="1">
        <f t="shared" si="0"/>
        <v>4.8196316411068896</v>
      </c>
      <c r="F8" s="7">
        <f t="shared" si="1"/>
        <v>0.47515839263236426</v>
      </c>
    </row>
    <row r="9" spans="1:11" x14ac:dyDescent="0.25">
      <c r="A9" s="1">
        <v>3.2067844746204344</v>
      </c>
      <c r="B9" s="1" t="s">
        <v>98</v>
      </c>
      <c r="C9" s="1">
        <v>23.058625226438224</v>
      </c>
      <c r="D9" s="1">
        <v>5.1252210418813249</v>
      </c>
      <c r="E9" s="1">
        <f t="shared" si="0"/>
        <v>5.1252210418813249</v>
      </c>
      <c r="F9" s="7">
        <f t="shared" si="1"/>
        <v>0.3743129421315039</v>
      </c>
    </row>
    <row r="10" spans="1:11" x14ac:dyDescent="0.25">
      <c r="A10" s="1">
        <v>23.685029451932099</v>
      </c>
      <c r="B10" s="1">
        <v>11.108142536547003</v>
      </c>
      <c r="C10" s="1" t="s">
        <v>98</v>
      </c>
      <c r="D10" s="1">
        <v>7.9920420421836651</v>
      </c>
      <c r="E10" s="1">
        <f t="shared" si="0"/>
        <v>7.9920420421836651</v>
      </c>
      <c r="F10" s="7">
        <f>(E10-A10)/MAX(A10,E10)</f>
        <v>-0.66256989215895956</v>
      </c>
    </row>
    <row r="11" spans="1:11" x14ac:dyDescent="0.25">
      <c r="A11" s="1">
        <v>19.188755044006601</v>
      </c>
      <c r="B11" s="1">
        <v>38.229265501920466</v>
      </c>
      <c r="C11" s="1" t="s">
        <v>98</v>
      </c>
      <c r="D11" s="1">
        <v>16.953949796617401</v>
      </c>
      <c r="E11" s="1">
        <f t="shared" si="0"/>
        <v>16.953949796617401</v>
      </c>
      <c r="F11" s="7">
        <f t="shared" si="1"/>
        <v>-0.11646431684932147</v>
      </c>
    </row>
    <row r="12" spans="1:11" x14ac:dyDescent="0.25">
      <c r="A12" s="1">
        <v>18.117653932774459</v>
      </c>
      <c r="B12" s="1">
        <v>31.256697796518065</v>
      </c>
      <c r="C12" s="1" t="s">
        <v>98</v>
      </c>
      <c r="D12" s="1">
        <v>14.642209141251712</v>
      </c>
      <c r="E12" s="1">
        <f t="shared" si="0"/>
        <v>14.642209141251712</v>
      </c>
      <c r="F12" s="7">
        <f t="shared" si="1"/>
        <v>-0.19182642545322826</v>
      </c>
    </row>
    <row r="13" spans="1:11" x14ac:dyDescent="0.25">
      <c r="A13" s="1">
        <v>23.844760969538868</v>
      </c>
      <c r="B13" s="1">
        <v>10.803276430447065</v>
      </c>
      <c r="C13" s="1" t="s">
        <v>98</v>
      </c>
      <c r="D13" s="1">
        <v>7.891800682646088</v>
      </c>
      <c r="E13" s="1">
        <f t="shared" si="0"/>
        <v>7.891800682646088</v>
      </c>
      <c r="F13" s="7">
        <f t="shared" si="1"/>
        <v>-0.66903418773089474</v>
      </c>
    </row>
    <row r="14" spans="1:11" x14ac:dyDescent="0.25">
      <c r="A14" s="1">
        <v>27.272441167270344</v>
      </c>
      <c r="B14" s="1">
        <v>4.8981362553026431</v>
      </c>
      <c r="C14" s="1" t="s">
        <v>98</v>
      </c>
      <c r="D14" s="1">
        <v>5.9261300661644709</v>
      </c>
      <c r="E14" s="1">
        <f t="shared" si="0"/>
        <v>4.8981362553026431</v>
      </c>
      <c r="F14" s="7">
        <f t="shared" si="1"/>
        <v>-0.82039978653686141</v>
      </c>
    </row>
    <row r="15" spans="1:11" x14ac:dyDescent="0.25">
      <c r="A15" s="1">
        <v>23.363355031615928</v>
      </c>
      <c r="B15" s="1">
        <v>48.782404991294698</v>
      </c>
      <c r="C15" s="1" t="s">
        <v>98</v>
      </c>
      <c r="D15" s="1">
        <v>20.457248858636824</v>
      </c>
      <c r="E15" s="1">
        <f t="shared" si="0"/>
        <v>20.457248858636824</v>
      </c>
      <c r="F15" s="7">
        <f t="shared" si="1"/>
        <v>-0.12438736512998592</v>
      </c>
    </row>
    <row r="16" spans="1:11" x14ac:dyDescent="0.25">
      <c r="A16" s="1">
        <v>23.517350627899301</v>
      </c>
      <c r="B16" s="1">
        <v>11.432402215114864</v>
      </c>
      <c r="C16" s="1" t="s">
        <v>98</v>
      </c>
      <c r="D16" s="1">
        <v>8.0985666095147852</v>
      </c>
      <c r="E16" s="1">
        <f t="shared" si="0"/>
        <v>8.0985666095147852</v>
      </c>
      <c r="F16" s="7">
        <f t="shared" si="1"/>
        <v>-0.65563439786847311</v>
      </c>
      <c r="K16" s="7"/>
    </row>
    <row r="17" spans="1:11" x14ac:dyDescent="0.25">
      <c r="A17" s="1">
        <v>48.694604766168226</v>
      </c>
      <c r="B17" s="1">
        <v>87.045489163272961</v>
      </c>
      <c r="C17" s="1" t="s">
        <v>98</v>
      </c>
      <c r="D17" s="1">
        <v>33.184056747893514</v>
      </c>
      <c r="E17" s="1">
        <f t="shared" si="0"/>
        <v>33.184056747893514</v>
      </c>
      <c r="F17" s="7">
        <f t="shared" si="1"/>
        <v>-0.31852703380089958</v>
      </c>
      <c r="K17" s="7"/>
    </row>
    <row r="18" spans="1:11" x14ac:dyDescent="0.25">
      <c r="A18" s="1">
        <v>18.650053861256751</v>
      </c>
      <c r="B18" s="1">
        <v>24.567578394364904</v>
      </c>
      <c r="C18" s="1" t="s">
        <v>98</v>
      </c>
      <c r="D18" s="1">
        <v>12.429097225797396</v>
      </c>
      <c r="E18" s="1">
        <f t="shared" si="0"/>
        <v>12.429097225797396</v>
      </c>
      <c r="F18" s="7">
        <f t="shared" si="1"/>
        <v>-0.33356239514045838</v>
      </c>
      <c r="K18" s="7"/>
    </row>
    <row r="19" spans="1:11" x14ac:dyDescent="0.25">
      <c r="A19" s="1">
        <v>18.114555400591843</v>
      </c>
      <c r="B19" s="1">
        <v>29.233779140869597</v>
      </c>
      <c r="C19" s="1" t="s">
        <v>98</v>
      </c>
      <c r="D19" s="1">
        <v>13.97265721362524</v>
      </c>
      <c r="E19" s="1">
        <f t="shared" si="0"/>
        <v>13.97265721362524</v>
      </c>
      <c r="F19" s="7">
        <f t="shared" si="1"/>
        <v>-0.22865028124462156</v>
      </c>
      <c r="K19" s="7"/>
    </row>
    <row r="20" spans="1:11" x14ac:dyDescent="0.25">
      <c r="A20" s="1">
        <v>18.288191564352239</v>
      </c>
      <c r="B20" s="1">
        <v>33.526604939592524</v>
      </c>
      <c r="C20" s="1" t="s">
        <v>98</v>
      </c>
      <c r="D20" s="1">
        <v>15.394647913445006</v>
      </c>
      <c r="E20" s="1">
        <f t="shared" ref="E20:E67" si="2">MIN(B20:D20)</f>
        <v>15.394647913445006</v>
      </c>
      <c r="F20" s="7">
        <f t="shared" si="1"/>
        <v>-0.15821923347234587</v>
      </c>
      <c r="K20" s="7"/>
    </row>
    <row r="21" spans="1:11" x14ac:dyDescent="0.25">
      <c r="A21" s="1">
        <v>2.0030694643162454</v>
      </c>
      <c r="B21" s="1">
        <v>56.551817794995479</v>
      </c>
      <c r="C21" s="1" t="s">
        <v>98</v>
      </c>
      <c r="D21" s="1">
        <v>23.039135322580897</v>
      </c>
      <c r="E21" s="1">
        <f t="shared" si="2"/>
        <v>23.039135322580897</v>
      </c>
      <c r="F21" s="7">
        <f t="shared" ref="F21:F67" si="3">(E21-A21)/MAX(A21,E21)</f>
        <v>0.91305795828400671</v>
      </c>
      <c r="K21" s="7"/>
    </row>
    <row r="22" spans="1:11" x14ac:dyDescent="0.25">
      <c r="A22" s="1">
        <v>2.2989602398004068</v>
      </c>
      <c r="B22" s="1">
        <v>6.2425191147451979</v>
      </c>
      <c r="C22" s="1" t="s">
        <v>98</v>
      </c>
      <c r="D22" s="1">
        <v>6.3814849477667757</v>
      </c>
      <c r="E22" s="1">
        <f t="shared" si="2"/>
        <v>6.2425191147451979</v>
      </c>
      <c r="F22" s="7">
        <f t="shared" si="3"/>
        <v>0.63172555861781388</v>
      </c>
      <c r="K22" s="8"/>
    </row>
    <row r="23" spans="1:11" x14ac:dyDescent="0.25">
      <c r="A23" s="1">
        <v>1.9159020379828202</v>
      </c>
      <c r="B23" s="1">
        <v>10.754754809869363</v>
      </c>
      <c r="C23" s="1">
        <v>30.671805105739125</v>
      </c>
      <c r="D23" s="1" t="s">
        <v>98</v>
      </c>
      <c r="E23" s="1">
        <f t="shared" si="2"/>
        <v>10.754754809869363</v>
      </c>
      <c r="F23" s="7">
        <f t="shared" si="3"/>
        <v>0.82185534939163418</v>
      </c>
      <c r="K23" s="8"/>
    </row>
    <row r="24" spans="1:11" x14ac:dyDescent="0.25">
      <c r="A24" s="1">
        <v>1.9558803184190976</v>
      </c>
      <c r="B24" s="1">
        <v>8.804972157473161</v>
      </c>
      <c r="C24" s="1">
        <v>29.701285030187574</v>
      </c>
      <c r="D24" s="1" t="s">
        <v>98</v>
      </c>
      <c r="E24" s="1">
        <f t="shared" si="2"/>
        <v>8.804972157473161</v>
      </c>
      <c r="F24" s="7">
        <f t="shared" si="3"/>
        <v>0.77786638237588779</v>
      </c>
      <c r="K24" s="8"/>
    </row>
    <row r="25" spans="1:11" x14ac:dyDescent="0.25">
      <c r="A25" s="1">
        <v>2.2166130147195142</v>
      </c>
      <c r="B25" s="1">
        <v>12.026936773894894</v>
      </c>
      <c r="C25" s="1">
        <v>31.311639355215998</v>
      </c>
      <c r="D25" s="1" t="s">
        <v>98</v>
      </c>
      <c r="E25" s="1">
        <f t="shared" si="2"/>
        <v>12.026936773894894</v>
      </c>
      <c r="F25" s="7">
        <f t="shared" si="3"/>
        <v>0.81569596179047088</v>
      </c>
      <c r="K25" s="8"/>
    </row>
    <row r="26" spans="1:11" x14ac:dyDescent="0.25">
      <c r="A26" s="1">
        <v>2.2972316676964986</v>
      </c>
      <c r="B26" s="1">
        <v>11.273895076861487</v>
      </c>
      <c r="C26" s="1">
        <v>30.932736948273931</v>
      </c>
      <c r="D26" s="1" t="s">
        <v>98</v>
      </c>
      <c r="E26" s="1">
        <f t="shared" si="2"/>
        <v>11.273895076861487</v>
      </c>
      <c r="F26" s="7">
        <f t="shared" si="3"/>
        <v>0.79623442900303987</v>
      </c>
      <c r="K26" s="8"/>
    </row>
    <row r="27" spans="1:11" x14ac:dyDescent="0.25">
      <c r="A27" s="1">
        <v>1.9289295136625546</v>
      </c>
      <c r="B27" s="1">
        <v>15.816482167766171</v>
      </c>
      <c r="C27" s="1">
        <v>33.245042764966392</v>
      </c>
      <c r="D27" s="1" t="s">
        <v>98</v>
      </c>
      <c r="E27" s="1">
        <f t="shared" si="2"/>
        <v>15.816482167766171</v>
      </c>
      <c r="F27" s="7">
        <f t="shared" si="3"/>
        <v>0.87804307600120501</v>
      </c>
      <c r="K27" s="8"/>
    </row>
    <row r="28" spans="1:11" x14ac:dyDescent="0.25">
      <c r="A28" s="1">
        <v>2.6179187575682885</v>
      </c>
      <c r="B28" s="1">
        <v>8.8271173097450113</v>
      </c>
      <c r="C28" s="1">
        <v>29.709448224054547</v>
      </c>
      <c r="D28" s="1" t="s">
        <v>98</v>
      </c>
      <c r="E28" s="1">
        <f t="shared" si="2"/>
        <v>8.8271173097450113</v>
      </c>
      <c r="F28" s="7">
        <f t="shared" si="3"/>
        <v>0.70342313739524642</v>
      </c>
      <c r="K28" s="8"/>
    </row>
    <row r="29" spans="1:11" x14ac:dyDescent="0.25">
      <c r="A29" s="1">
        <v>1.9624360180321623</v>
      </c>
      <c r="B29" s="1">
        <v>11.723951413013188</v>
      </c>
      <c r="C29" s="1">
        <v>31.15796202150155</v>
      </c>
      <c r="D29" s="1" t="s">
        <v>98</v>
      </c>
      <c r="E29" s="1">
        <f t="shared" si="2"/>
        <v>11.723951413013188</v>
      </c>
      <c r="F29" s="7">
        <f t="shared" si="3"/>
        <v>0.83261308846316728</v>
      </c>
      <c r="K29" s="8"/>
    </row>
    <row r="30" spans="1:11" x14ac:dyDescent="0.25">
      <c r="A30" s="1">
        <v>3.2438003583494939</v>
      </c>
      <c r="B30" s="1">
        <v>17.764869712957857</v>
      </c>
      <c r="C30" s="1">
        <v>34.255294792678889</v>
      </c>
      <c r="D30" s="1" t="s">
        <v>98</v>
      </c>
      <c r="E30" s="1">
        <f t="shared" si="2"/>
        <v>17.764869712957857</v>
      </c>
      <c r="F30" s="7">
        <f t="shared" si="3"/>
        <v>0.81740365053263309</v>
      </c>
      <c r="K30" s="8"/>
    </row>
    <row r="31" spans="1:11" x14ac:dyDescent="0.25">
      <c r="A31" s="1">
        <v>1.9147744750551126</v>
      </c>
      <c r="B31" s="1">
        <v>13.857074521186435</v>
      </c>
      <c r="C31" s="1">
        <v>32.240093382825883</v>
      </c>
      <c r="D31" s="1" t="s">
        <v>98</v>
      </c>
      <c r="E31" s="1">
        <f t="shared" si="2"/>
        <v>13.857074521186435</v>
      </c>
      <c r="F31" s="7">
        <f t="shared" si="3"/>
        <v>0.86181971727671913</v>
      </c>
      <c r="K31" s="8"/>
    </row>
    <row r="32" spans="1:11" x14ac:dyDescent="0.25">
      <c r="A32" s="1">
        <v>2.1888098724302854</v>
      </c>
      <c r="B32" s="1">
        <v>5.0195796230199132</v>
      </c>
      <c r="C32" s="1">
        <v>27.825451211276182</v>
      </c>
      <c r="D32" s="1" t="s">
        <v>98</v>
      </c>
      <c r="E32" s="1">
        <f t="shared" si="2"/>
        <v>5.0195796230199132</v>
      </c>
      <c r="F32" s="7">
        <f t="shared" si="3"/>
        <v>0.56394558173908615</v>
      </c>
      <c r="K32" s="8"/>
    </row>
    <row r="33" spans="1:11" x14ac:dyDescent="0.25">
      <c r="A33" s="1">
        <v>2.108381859027332</v>
      </c>
      <c r="B33" s="1">
        <v>12.970717648863175</v>
      </c>
      <c r="C33" s="1">
        <v>31.789322973462511</v>
      </c>
      <c r="D33" s="1" t="s">
        <v>98</v>
      </c>
      <c r="E33" s="1">
        <f t="shared" si="2"/>
        <v>12.970717648863175</v>
      </c>
      <c r="F33" s="7">
        <f t="shared" si="3"/>
        <v>0.83745063950165299</v>
      </c>
      <c r="K33" s="8"/>
    </row>
    <row r="34" spans="1:11" x14ac:dyDescent="0.25">
      <c r="A34" s="1">
        <v>2.5097340309976186</v>
      </c>
      <c r="B34" s="1">
        <v>15.651545075975921</v>
      </c>
      <c r="C34" s="1">
        <v>33.159993124245368</v>
      </c>
      <c r="D34" s="1" t="s">
        <v>98</v>
      </c>
      <c r="E34" s="1">
        <f t="shared" si="2"/>
        <v>15.651545075975921</v>
      </c>
      <c r="F34" s="7">
        <f t="shared" si="3"/>
        <v>0.83964943915665602</v>
      </c>
      <c r="K34" s="8"/>
    </row>
    <row r="35" spans="1:11" x14ac:dyDescent="0.25">
      <c r="A35" s="1">
        <v>1.9203556824011223</v>
      </c>
      <c r="B35" s="1">
        <v>9.921428879975311</v>
      </c>
      <c r="C35" s="1">
        <v>30.256211880097176</v>
      </c>
      <c r="D35" s="1" t="s">
        <v>98</v>
      </c>
      <c r="E35" s="1">
        <f t="shared" si="2"/>
        <v>9.921428879975311</v>
      </c>
      <c r="F35" s="7">
        <f t="shared" si="3"/>
        <v>0.80644363774284278</v>
      </c>
      <c r="K35" s="8"/>
    </row>
    <row r="36" spans="1:11" x14ac:dyDescent="0.25">
      <c r="A36" s="1">
        <v>1.9916259587124474</v>
      </c>
      <c r="B36" s="1">
        <v>7.8057660529553043</v>
      </c>
      <c r="C36" s="1">
        <v>29.206734139768365</v>
      </c>
      <c r="D36" s="1" t="s">
        <v>98</v>
      </c>
      <c r="E36" s="1">
        <f t="shared" si="2"/>
        <v>7.8057660529553043</v>
      </c>
      <c r="F36" s="7">
        <f t="shared" si="3"/>
        <v>0.74485195364542001</v>
      </c>
      <c r="K36" s="8"/>
    </row>
    <row r="37" spans="1:11" x14ac:dyDescent="0.25">
      <c r="A37" s="1">
        <v>3.4022525247923281</v>
      </c>
      <c r="B37" s="1">
        <v>12.637499106764336</v>
      </c>
      <c r="C37" s="1">
        <v>31.612929591123525</v>
      </c>
      <c r="D37" s="1" t="s">
        <v>98</v>
      </c>
      <c r="E37" s="1">
        <f t="shared" si="2"/>
        <v>12.637499106764336</v>
      </c>
      <c r="F37" s="7">
        <f t="shared" si="3"/>
        <v>0.73078118573545603</v>
      </c>
      <c r="K37" s="8"/>
    </row>
    <row r="38" spans="1:11" x14ac:dyDescent="0.25">
      <c r="A38" s="1">
        <v>2.1903968525105295</v>
      </c>
      <c r="B38" s="1">
        <v>14.186655701750151</v>
      </c>
      <c r="C38" s="1">
        <v>32.408252885817696</v>
      </c>
      <c r="D38" s="1" t="s">
        <v>98</v>
      </c>
      <c r="E38" s="1">
        <f t="shared" si="2"/>
        <v>14.186655701750151</v>
      </c>
      <c r="F38" s="7">
        <f t="shared" si="3"/>
        <v>0.84560160628693426</v>
      </c>
      <c r="K38" s="8"/>
    </row>
    <row r="39" spans="1:11" x14ac:dyDescent="0.25">
      <c r="A39" s="1">
        <v>2.4917930171196994</v>
      </c>
      <c r="B39" s="1">
        <v>20.776030734026758</v>
      </c>
      <c r="C39" s="1">
        <v>35.835928885841803</v>
      </c>
      <c r="D39" s="1" t="s">
        <v>98</v>
      </c>
      <c r="E39" s="1">
        <f t="shared" si="2"/>
        <v>20.776030734026758</v>
      </c>
      <c r="F39" s="7">
        <f t="shared" si="3"/>
        <v>0.88006404837288443</v>
      </c>
      <c r="K39" s="8"/>
    </row>
    <row r="40" spans="1:11" x14ac:dyDescent="0.25">
      <c r="A40" s="1">
        <v>2.6305149193446713</v>
      </c>
      <c r="B40" s="1">
        <v>15.662710949440211</v>
      </c>
      <c r="C40" s="1">
        <v>33.165770895776134</v>
      </c>
      <c r="D40" s="1" t="s">
        <v>98</v>
      </c>
      <c r="E40" s="1">
        <f t="shared" si="2"/>
        <v>15.662710949440211</v>
      </c>
      <c r="F40" s="7">
        <f t="shared" si="3"/>
        <v>0.83205238685460858</v>
      </c>
    </row>
    <row r="41" spans="1:11" x14ac:dyDescent="0.25">
      <c r="A41" s="1">
        <v>2.1831597688861044</v>
      </c>
      <c r="B41" s="1">
        <v>17.181429937402694</v>
      </c>
      <c r="C41" s="1">
        <v>33.946062497896733</v>
      </c>
      <c r="D41" s="1" t="s">
        <v>98</v>
      </c>
      <c r="E41" s="1">
        <f t="shared" si="2"/>
        <v>17.181429937402694</v>
      </c>
      <c r="F41" s="7">
        <f t="shared" si="3"/>
        <v>0.87293492003633943</v>
      </c>
    </row>
    <row r="42" spans="1:11" x14ac:dyDescent="0.25">
      <c r="A42" s="1">
        <v>2.1138955746489207</v>
      </c>
      <c r="B42" s="1">
        <v>7.290953718303868</v>
      </c>
      <c r="C42" s="1">
        <v>28.952406723986023</v>
      </c>
      <c r="D42" s="1" t="s">
        <v>98</v>
      </c>
      <c r="E42" s="1">
        <f t="shared" si="2"/>
        <v>7.290953718303868</v>
      </c>
      <c r="F42" s="7">
        <f t="shared" si="3"/>
        <v>0.71006597266664762</v>
      </c>
    </row>
    <row r="43" spans="1:11" x14ac:dyDescent="0.25">
      <c r="A43" s="1">
        <v>1.996356410512403</v>
      </c>
      <c r="B43" s="1">
        <v>15.621563785423048</v>
      </c>
      <c r="C43" s="1">
        <v>33.144530006221743</v>
      </c>
      <c r="D43" s="1" t="s">
        <v>98</v>
      </c>
      <c r="E43" s="1">
        <f t="shared" si="2"/>
        <v>15.621563785423048</v>
      </c>
      <c r="F43" s="7">
        <f t="shared" si="3"/>
        <v>0.87220508535929908</v>
      </c>
    </row>
    <row r="44" spans="1:11" x14ac:dyDescent="0.25">
      <c r="A44" s="1">
        <v>2.6355172738436776</v>
      </c>
      <c r="B44" s="1">
        <v>9.8883675217347182</v>
      </c>
      <c r="C44" s="1">
        <v>30.238239102169953</v>
      </c>
      <c r="D44" s="1" t="s">
        <v>98</v>
      </c>
      <c r="E44" s="1">
        <f t="shared" si="2"/>
        <v>9.8883675217347182</v>
      </c>
      <c r="F44" s="7">
        <f t="shared" si="3"/>
        <v>0.73347296527452199</v>
      </c>
    </row>
    <row r="45" spans="1:11" x14ac:dyDescent="0.25">
      <c r="A45" s="1">
        <v>4.1256683720494349</v>
      </c>
      <c r="B45" s="1">
        <v>10.823457801253268</v>
      </c>
      <c r="C45" s="1">
        <v>30.706929207156701</v>
      </c>
      <c r="D45" s="1" t="s">
        <v>98</v>
      </c>
      <c r="E45" s="1">
        <f t="shared" si="2"/>
        <v>10.823457801253268</v>
      </c>
      <c r="F45" s="7">
        <f t="shared" si="3"/>
        <v>0.6188215958515848</v>
      </c>
    </row>
    <row r="46" spans="1:11" x14ac:dyDescent="0.25">
      <c r="A46" s="1">
        <v>3.1106214895079334</v>
      </c>
      <c r="B46" s="1">
        <v>7.2711399044581766</v>
      </c>
      <c r="C46" s="1">
        <v>28.94180409027744</v>
      </c>
      <c r="D46" s="1" t="s">
        <v>98</v>
      </c>
      <c r="E46" s="1">
        <f t="shared" si="2"/>
        <v>7.2711399044581766</v>
      </c>
      <c r="F46" s="7">
        <f t="shared" si="3"/>
        <v>0.57219617138700507</v>
      </c>
    </row>
    <row r="47" spans="1:11" x14ac:dyDescent="0.25">
      <c r="A47" s="1">
        <v>1.9358517661106698</v>
      </c>
      <c r="B47" s="1">
        <v>23.250467276410351</v>
      </c>
      <c r="C47" s="1">
        <v>37.153319265503654</v>
      </c>
      <c r="D47" s="1" t="s">
        <v>98</v>
      </c>
      <c r="E47" s="1">
        <f t="shared" si="2"/>
        <v>23.250467276410351</v>
      </c>
      <c r="F47" s="7">
        <f t="shared" si="3"/>
        <v>0.91673923181428862</v>
      </c>
    </row>
    <row r="48" spans="1:11" x14ac:dyDescent="0.25">
      <c r="A48" s="1">
        <v>2.3612994667547254</v>
      </c>
      <c r="B48" s="1">
        <v>5.4764780876853667</v>
      </c>
      <c r="C48" s="1">
        <v>28.053668122210173</v>
      </c>
      <c r="D48" s="1" t="s">
        <v>98</v>
      </c>
      <c r="E48" s="1">
        <f t="shared" si="2"/>
        <v>5.4764780876853667</v>
      </c>
      <c r="F48" s="7">
        <f t="shared" si="3"/>
        <v>0.56882882959680958</v>
      </c>
    </row>
    <row r="49" spans="1:6" x14ac:dyDescent="0.25">
      <c r="A49" s="1">
        <v>4.6816552204896489</v>
      </c>
      <c r="B49" s="1">
        <v>13.456779112463453</v>
      </c>
      <c r="C49" s="1">
        <v>32.036221957860974</v>
      </c>
      <c r="D49" s="1" t="s">
        <v>98</v>
      </c>
      <c r="E49" s="1">
        <f t="shared" si="2"/>
        <v>13.456779112463453</v>
      </c>
      <c r="F49" s="7">
        <f t="shared" si="3"/>
        <v>0.65209689619163214</v>
      </c>
    </row>
    <row r="50" spans="1:6" x14ac:dyDescent="0.25">
      <c r="A50" s="1">
        <v>2.2374620721821619</v>
      </c>
      <c r="B50" s="1">
        <v>16.590317006234297</v>
      </c>
      <c r="C50" s="1">
        <v>33.644703555438454</v>
      </c>
      <c r="D50" s="1" t="s">
        <v>98</v>
      </c>
      <c r="E50" s="1">
        <f t="shared" si="2"/>
        <v>16.590317006234297</v>
      </c>
      <c r="F50" s="7">
        <f t="shared" si="3"/>
        <v>0.86513445937522659</v>
      </c>
    </row>
    <row r="51" spans="1:6" x14ac:dyDescent="0.25">
      <c r="A51" s="1">
        <v>1.9767834516649201</v>
      </c>
      <c r="B51" s="1">
        <v>25.065915226108324</v>
      </c>
      <c r="C51" s="1">
        <v>38.128226977456535</v>
      </c>
      <c r="D51" s="1" t="s">
        <v>98</v>
      </c>
      <c r="E51" s="1">
        <f t="shared" si="2"/>
        <v>25.065915226108324</v>
      </c>
      <c r="F51" s="7">
        <f t="shared" si="3"/>
        <v>0.92113659390318492</v>
      </c>
    </row>
    <row r="52" spans="1:6" x14ac:dyDescent="0.25">
      <c r="A52" s="1">
        <v>3.3193953060325181</v>
      </c>
      <c r="B52" s="1">
        <v>9.133309188607047</v>
      </c>
      <c r="C52" s="1">
        <v>29.864195626945062</v>
      </c>
      <c r="D52" s="1" t="s">
        <v>98</v>
      </c>
      <c r="E52" s="1">
        <f t="shared" si="2"/>
        <v>9.133309188607047</v>
      </c>
      <c r="F52" s="7">
        <f t="shared" si="3"/>
        <v>0.63656159695402026</v>
      </c>
    </row>
    <row r="53" spans="1:6" x14ac:dyDescent="0.25">
      <c r="A53" s="1">
        <v>2.0398375810146931</v>
      </c>
      <c r="B53" s="1">
        <v>11.020853331900634</v>
      </c>
      <c r="C53" s="1">
        <v>30.805744687927575</v>
      </c>
      <c r="D53" s="1" t="s">
        <v>98</v>
      </c>
      <c r="E53" s="1">
        <f t="shared" si="2"/>
        <v>11.020853331900634</v>
      </c>
      <c r="F53" s="7">
        <f t="shared" si="3"/>
        <v>0.81491110356126062</v>
      </c>
    </row>
    <row r="54" spans="1:6" x14ac:dyDescent="0.25">
      <c r="A54" s="1">
        <v>2.2895171686984206</v>
      </c>
      <c r="B54" s="1">
        <v>4.7809383418500033</v>
      </c>
      <c r="C54" s="1">
        <v>27.700408885871063</v>
      </c>
      <c r="D54" s="1" t="s">
        <v>98</v>
      </c>
      <c r="E54" s="1">
        <f t="shared" si="2"/>
        <v>4.7809383418500033</v>
      </c>
      <c r="F54" s="7">
        <f t="shared" si="3"/>
        <v>0.52111552063805056</v>
      </c>
    </row>
    <row r="55" spans="1:6" x14ac:dyDescent="0.25">
      <c r="A55" s="1">
        <v>2.24484102160462</v>
      </c>
      <c r="B55" s="1">
        <v>10.429500447856396</v>
      </c>
      <c r="C55" s="1">
        <v>30.509848362637126</v>
      </c>
      <c r="D55" s="1" t="s">
        <v>98</v>
      </c>
      <c r="E55" s="1">
        <f t="shared" si="2"/>
        <v>10.429500447856396</v>
      </c>
      <c r="F55" s="7">
        <f t="shared" si="3"/>
        <v>0.78476044631015784</v>
      </c>
    </row>
    <row r="56" spans="1:6" x14ac:dyDescent="0.25">
      <c r="A56" s="1">
        <v>2.1900333969866197</v>
      </c>
      <c r="B56" s="1">
        <v>8.8529053227209662</v>
      </c>
      <c r="C56" s="1">
        <v>29.725045765781047</v>
      </c>
      <c r="D56" s="1" t="s">
        <v>98</v>
      </c>
      <c r="E56" s="1">
        <f t="shared" si="2"/>
        <v>8.8529053227209662</v>
      </c>
      <c r="F56" s="7">
        <f t="shared" si="3"/>
        <v>0.75261981042924941</v>
      </c>
    </row>
    <row r="57" spans="1:6" x14ac:dyDescent="0.25">
      <c r="A57" s="1">
        <v>2.4001784749802635</v>
      </c>
      <c r="B57" s="1">
        <v>9.0926963289561282</v>
      </c>
      <c r="C57" s="1">
        <v>29.844032107683514</v>
      </c>
      <c r="D57" s="1" t="s">
        <v>98</v>
      </c>
      <c r="E57" s="1">
        <f t="shared" si="2"/>
        <v>9.0926963289561282</v>
      </c>
      <c r="F57" s="7">
        <f t="shared" si="3"/>
        <v>0.73603226280231315</v>
      </c>
    </row>
    <row r="58" spans="1:6" x14ac:dyDescent="0.25">
      <c r="A58" s="1">
        <v>3.5917595847539987</v>
      </c>
      <c r="B58" s="1">
        <v>15.662815187310255</v>
      </c>
      <c r="C58" s="1">
        <v>33.165784296470363</v>
      </c>
      <c r="D58" s="1" t="s">
        <v>98</v>
      </c>
      <c r="E58" s="1">
        <f t="shared" si="2"/>
        <v>15.662815187310255</v>
      </c>
      <c r="F58" s="7">
        <f t="shared" si="3"/>
        <v>0.77068237466889222</v>
      </c>
    </row>
    <row r="59" spans="1:6" x14ac:dyDescent="0.25">
      <c r="A59" s="1">
        <v>1.9104623223501862</v>
      </c>
      <c r="B59" s="1">
        <v>8.3086538362979461</v>
      </c>
      <c r="C59" s="1">
        <v>29.455254637802366</v>
      </c>
      <c r="D59" s="1" t="s">
        <v>98</v>
      </c>
      <c r="E59" s="1">
        <f t="shared" si="2"/>
        <v>8.3086538362979461</v>
      </c>
      <c r="F59" s="7">
        <f t="shared" si="3"/>
        <v>0.77006355542170191</v>
      </c>
    </row>
    <row r="60" spans="1:6" x14ac:dyDescent="0.25">
      <c r="A60" s="1">
        <v>2.0846269913411595</v>
      </c>
      <c r="B60" s="1">
        <v>3.9108222424759878</v>
      </c>
      <c r="C60" s="1">
        <v>27.256198120794465</v>
      </c>
      <c r="D60" s="1" t="s">
        <v>98</v>
      </c>
      <c r="E60" s="1">
        <f t="shared" si="2"/>
        <v>3.9108222424759878</v>
      </c>
      <c r="F60" s="7">
        <f t="shared" si="3"/>
        <v>0.46695941106713212</v>
      </c>
    </row>
    <row r="61" spans="1:6" x14ac:dyDescent="0.25">
      <c r="A61" s="1">
        <v>4.681492684102019</v>
      </c>
      <c r="B61" s="1">
        <v>12.768974116975883</v>
      </c>
      <c r="C61" s="1">
        <v>31.687044909727877</v>
      </c>
      <c r="D61" s="1" t="s">
        <v>98</v>
      </c>
      <c r="E61" s="1">
        <f t="shared" si="2"/>
        <v>12.768974116975883</v>
      </c>
      <c r="F61" s="7">
        <f t="shared" si="3"/>
        <v>0.63336970995358621</v>
      </c>
    </row>
    <row r="62" spans="1:6" x14ac:dyDescent="0.25">
      <c r="A62" s="1">
        <v>3.062326581978648</v>
      </c>
      <c r="B62" s="1">
        <v>14.9739071012729</v>
      </c>
      <c r="C62" s="1">
        <v>32.811186466407051</v>
      </c>
      <c r="D62" s="1" t="s">
        <v>98</v>
      </c>
      <c r="E62" s="1">
        <f t="shared" si="2"/>
        <v>14.9739071012729</v>
      </c>
      <c r="F62" s="7">
        <f t="shared" si="3"/>
        <v>0.79548914246180091</v>
      </c>
    </row>
    <row r="63" spans="1:6" x14ac:dyDescent="0.25">
      <c r="A63" s="1">
        <v>2.1148966649048853</v>
      </c>
      <c r="B63" s="1">
        <v>25.06650549955425</v>
      </c>
      <c r="C63" s="1">
        <v>38.128369770203037</v>
      </c>
      <c r="D63" s="1" t="s">
        <v>98</v>
      </c>
      <c r="E63" s="1">
        <f t="shared" si="2"/>
        <v>25.06650549955425</v>
      </c>
      <c r="F63" s="7">
        <f t="shared" si="3"/>
        <v>0.91562857994136859</v>
      </c>
    </row>
    <row r="64" spans="1:6" x14ac:dyDescent="0.25">
      <c r="A64" s="1">
        <v>4.6814551749034825</v>
      </c>
      <c r="B64" s="1">
        <v>5.6463482871314126</v>
      </c>
      <c r="C64" s="1">
        <v>28.138253661361272</v>
      </c>
      <c r="D64" s="1" t="s">
        <v>98</v>
      </c>
      <c r="E64" s="1">
        <f t="shared" si="2"/>
        <v>5.6463482871314126</v>
      </c>
      <c r="F64" s="7">
        <f t="shared" si="3"/>
        <v>0.17088799046049233</v>
      </c>
    </row>
    <row r="65" spans="1:6" x14ac:dyDescent="0.25">
      <c r="A65" s="1">
        <v>2.4998563330207628</v>
      </c>
      <c r="B65" s="1">
        <v>15.17584896593053</v>
      </c>
      <c r="C65" s="1">
        <v>32.915071103945344</v>
      </c>
      <c r="D65" s="1" t="s">
        <v>98</v>
      </c>
      <c r="E65" s="1">
        <f t="shared" si="2"/>
        <v>15.17584896593053</v>
      </c>
      <c r="F65" s="7">
        <f t="shared" si="3"/>
        <v>0.83527403714725357</v>
      </c>
    </row>
    <row r="66" spans="1:6" x14ac:dyDescent="0.25">
      <c r="A66" s="1">
        <v>2.5988344261629646</v>
      </c>
      <c r="B66" s="1">
        <v>25.066273462685324</v>
      </c>
      <c r="C66" s="1">
        <v>38.128310904686614</v>
      </c>
      <c r="D66" s="1" t="s">
        <v>98</v>
      </c>
      <c r="E66" s="1">
        <f t="shared" si="2"/>
        <v>25.066273462685324</v>
      </c>
      <c r="F66" s="7">
        <f t="shared" si="3"/>
        <v>0.89632146836538362</v>
      </c>
    </row>
    <row r="67" spans="1:6" x14ac:dyDescent="0.25">
      <c r="A67" s="1">
        <v>2.5501531650966873</v>
      </c>
      <c r="B67" s="1">
        <v>17.242933068835086</v>
      </c>
      <c r="C67" s="1">
        <v>33.98356723149849</v>
      </c>
      <c r="D67" s="1" t="s">
        <v>98</v>
      </c>
      <c r="E67" s="1">
        <f t="shared" si="2"/>
        <v>17.242933068835086</v>
      </c>
      <c r="F67" s="7">
        <f t="shared" si="3"/>
        <v>0.85210444447494604</v>
      </c>
    </row>
    <row r="68" spans="1:6" x14ac:dyDescent="0.25">
      <c r="A68" s="1">
        <v>2.7418164490290917</v>
      </c>
      <c r="B68" s="1">
        <v>7.4221657821662257</v>
      </c>
      <c r="C68" s="1">
        <v>29.0172036174711</v>
      </c>
      <c r="D68" s="1" t="s">
        <v>98</v>
      </c>
      <c r="E68" s="1">
        <f t="shared" ref="E68:E85" si="4">MIN(B68:D68)</f>
        <v>7.4221657821662257</v>
      </c>
      <c r="F68" s="7">
        <f t="shared" ref="F68:F85" si="5">(E68-A68)/MAX(A68,E68)</f>
        <v>0.63059078313542216</v>
      </c>
    </row>
    <row r="69" spans="1:6" x14ac:dyDescent="0.25">
      <c r="A69" s="1">
        <v>2.5991415125955335</v>
      </c>
      <c r="B69" s="1">
        <v>17.471035096608865</v>
      </c>
      <c r="C69" s="1">
        <v>34.101307723376891</v>
      </c>
      <c r="D69" s="1" t="s">
        <v>98</v>
      </c>
      <c r="E69" s="1">
        <f t="shared" si="4"/>
        <v>17.471035096608865</v>
      </c>
      <c r="F69" s="7">
        <f t="shared" si="5"/>
        <v>0.85123139537965742</v>
      </c>
    </row>
    <row r="70" spans="1:6" x14ac:dyDescent="0.25">
      <c r="A70" s="1">
        <v>1.9144864728523554</v>
      </c>
      <c r="B70" s="1">
        <v>6.8411759044116121</v>
      </c>
      <c r="C70" s="1">
        <v>28.729985713729668</v>
      </c>
      <c r="D70" s="1" t="s">
        <v>98</v>
      </c>
      <c r="E70" s="1">
        <f t="shared" si="4"/>
        <v>6.8411759044116121</v>
      </c>
      <c r="F70" s="7">
        <f t="shared" si="5"/>
        <v>0.72015242706772431</v>
      </c>
    </row>
    <row r="71" spans="1:6" x14ac:dyDescent="0.25">
      <c r="A71" s="1">
        <v>2.6571177455731525</v>
      </c>
      <c r="B71" s="1">
        <v>7.434588222680282</v>
      </c>
      <c r="C71" s="1">
        <v>29.019880204975198</v>
      </c>
      <c r="D71" s="1" t="s">
        <v>98</v>
      </c>
      <c r="E71" s="1">
        <f t="shared" si="4"/>
        <v>7.434588222680282</v>
      </c>
      <c r="F71" s="7">
        <f t="shared" si="5"/>
        <v>0.64260054948743073</v>
      </c>
    </row>
    <row r="72" spans="1:6" x14ac:dyDescent="0.25">
      <c r="A72" s="1">
        <v>2.2357959273422257</v>
      </c>
      <c r="B72" s="1">
        <v>12.079632715054389</v>
      </c>
      <c r="C72" s="1">
        <v>31.338055417229278</v>
      </c>
      <c r="D72" s="1" t="s">
        <v>98</v>
      </c>
      <c r="E72" s="1">
        <f t="shared" si="4"/>
        <v>12.079632715054389</v>
      </c>
      <c r="F72" s="7">
        <f t="shared" si="5"/>
        <v>0.81491192819498248</v>
      </c>
    </row>
    <row r="73" spans="1:6" x14ac:dyDescent="0.25">
      <c r="A73" s="1">
        <v>2.5599853057915949</v>
      </c>
      <c r="B73" s="1">
        <v>7.186035636097647</v>
      </c>
      <c r="C73" s="1">
        <v>28.898882823466455</v>
      </c>
      <c r="D73" s="1" t="s">
        <v>98</v>
      </c>
      <c r="E73" s="1">
        <f t="shared" si="4"/>
        <v>7.186035636097647</v>
      </c>
      <c r="F73" s="7">
        <f t="shared" si="5"/>
        <v>0.64375555098390991</v>
      </c>
    </row>
    <row r="74" spans="1:6" x14ac:dyDescent="0.25">
      <c r="A74" s="1">
        <v>2.3304154535756729</v>
      </c>
      <c r="B74" s="1">
        <v>9.1488493756296609</v>
      </c>
      <c r="C74" s="1">
        <v>29.870219907682859</v>
      </c>
      <c r="D74" s="1" t="s">
        <v>98</v>
      </c>
      <c r="E74" s="1">
        <f t="shared" si="4"/>
        <v>9.1488493756296609</v>
      </c>
      <c r="F74" s="7">
        <f t="shared" si="5"/>
        <v>0.74527775484168091</v>
      </c>
    </row>
    <row r="75" spans="1:6" x14ac:dyDescent="0.25">
      <c r="A75" s="1">
        <v>2.0191697263912776</v>
      </c>
      <c r="B75" s="1">
        <v>7.5905815700398458</v>
      </c>
      <c r="C75" s="1">
        <v>29.100204703365538</v>
      </c>
      <c r="D75" s="1" t="s">
        <v>98</v>
      </c>
      <c r="E75" s="1">
        <f t="shared" si="4"/>
        <v>7.5905815700398458</v>
      </c>
      <c r="F75" s="7">
        <f t="shared" si="5"/>
        <v>0.73399011554516791</v>
      </c>
    </row>
    <row r="76" spans="1:6" x14ac:dyDescent="0.25">
      <c r="A76" s="1">
        <v>2.7243712961740862</v>
      </c>
      <c r="B76" s="1">
        <v>8.6434082468924824</v>
      </c>
      <c r="C76" s="1">
        <v>29.620992585964739</v>
      </c>
      <c r="D76" s="1" t="s">
        <v>98</v>
      </c>
      <c r="E76" s="1">
        <f t="shared" si="4"/>
        <v>8.6434082468924824</v>
      </c>
      <c r="F76" s="7">
        <f t="shared" si="5"/>
        <v>0.68480358460985991</v>
      </c>
    </row>
    <row r="77" spans="1:6" x14ac:dyDescent="0.25">
      <c r="A77" s="1">
        <v>1.9127241321265194</v>
      </c>
      <c r="B77" s="1">
        <v>10.604071994151251</v>
      </c>
      <c r="C77" s="1">
        <v>30.5971367142599</v>
      </c>
      <c r="D77" s="1" t="s">
        <v>98</v>
      </c>
      <c r="E77" s="1">
        <f t="shared" si="4"/>
        <v>10.604071994151251</v>
      </c>
      <c r="F77" s="7">
        <f t="shared" si="5"/>
        <v>0.81962361881534784</v>
      </c>
    </row>
    <row r="78" spans="1:6" x14ac:dyDescent="0.25">
      <c r="A78" s="1">
        <v>3.2467623831972752</v>
      </c>
      <c r="B78" s="1">
        <v>6.9135842324206562</v>
      </c>
      <c r="C78" s="1">
        <v>28.765803756852996</v>
      </c>
      <c r="D78" s="1" t="s">
        <v>98</v>
      </c>
      <c r="E78" s="1">
        <f t="shared" si="4"/>
        <v>6.9135842324206562</v>
      </c>
      <c r="F78" s="7">
        <f t="shared" si="5"/>
        <v>0.53037928315505822</v>
      </c>
    </row>
    <row r="79" spans="1:6" x14ac:dyDescent="0.25">
      <c r="A79" s="1">
        <v>2.1752712402784438</v>
      </c>
      <c r="B79" s="1">
        <v>12.778939306371182</v>
      </c>
      <c r="C79" s="1">
        <v>31.689919238352964</v>
      </c>
      <c r="D79" s="1" t="s">
        <v>98</v>
      </c>
      <c r="E79" s="1">
        <f t="shared" si="4"/>
        <v>12.778939306371182</v>
      </c>
      <c r="F79" s="7">
        <f t="shared" si="5"/>
        <v>0.82977685486040909</v>
      </c>
    </row>
    <row r="80" spans="1:6" x14ac:dyDescent="0.25">
      <c r="A80" s="1">
        <v>4.6814551749034825</v>
      </c>
      <c r="B80" s="1">
        <v>5.0100297363572297</v>
      </c>
      <c r="C80" s="1">
        <v>27.82025965211524</v>
      </c>
      <c r="D80" s="1" t="s">
        <v>98</v>
      </c>
      <c r="E80" s="1">
        <f t="shared" si="4"/>
        <v>5.0100297363572297</v>
      </c>
      <c r="F80" s="7">
        <f t="shared" si="5"/>
        <v>6.5583355537656401E-2</v>
      </c>
    </row>
    <row r="81" spans="1:6" x14ac:dyDescent="0.25">
      <c r="A81" s="1">
        <v>3.0457658639874157</v>
      </c>
      <c r="B81" s="1">
        <v>15.572716067349516</v>
      </c>
      <c r="C81" s="1">
        <v>33.11940340310764</v>
      </c>
      <c r="D81" s="1" t="s">
        <v>98</v>
      </c>
      <c r="E81" s="1">
        <f t="shared" si="4"/>
        <v>15.572716067349516</v>
      </c>
      <c r="F81" s="7">
        <f t="shared" si="5"/>
        <v>0.80441652883061865</v>
      </c>
    </row>
    <row r="82" spans="1:6" x14ac:dyDescent="0.25">
      <c r="A82" s="1">
        <v>1.9123741788677235</v>
      </c>
      <c r="B82" s="1">
        <v>25.066273462685324</v>
      </c>
      <c r="C82" s="1">
        <v>38.128310904686614</v>
      </c>
      <c r="D82" s="1" t="s">
        <v>98</v>
      </c>
      <c r="E82" s="1">
        <f t="shared" si="4"/>
        <v>25.066273462685324</v>
      </c>
      <c r="F82" s="7">
        <f t="shared" si="5"/>
        <v>0.9237072801541657</v>
      </c>
    </row>
    <row r="83" spans="1:6" x14ac:dyDescent="0.25">
      <c r="A83" s="1">
        <v>4.709863581716216</v>
      </c>
      <c r="B83" s="1">
        <v>19.475137839757416</v>
      </c>
      <c r="C83" s="1">
        <v>35.150683369364721</v>
      </c>
      <c r="D83" s="1" t="s">
        <v>98</v>
      </c>
      <c r="E83" s="1">
        <f t="shared" si="4"/>
        <v>19.475137839757416</v>
      </c>
      <c r="F83" s="7">
        <f t="shared" si="5"/>
        <v>0.75816019273038004</v>
      </c>
    </row>
    <row r="84" spans="1:6" x14ac:dyDescent="0.25">
      <c r="A84" s="1">
        <v>1.8820190331714106</v>
      </c>
      <c r="B84" s="1">
        <v>12.301281831332764</v>
      </c>
      <c r="C84" s="1">
        <v>31.448129483325392</v>
      </c>
      <c r="D84" s="1" t="s">
        <v>98</v>
      </c>
      <c r="E84" s="1">
        <f t="shared" si="4"/>
        <v>12.301281831332764</v>
      </c>
      <c r="F84" s="7">
        <f t="shared" si="5"/>
        <v>0.84700626658453648</v>
      </c>
    </row>
    <row r="85" spans="1:6" x14ac:dyDescent="0.25">
      <c r="A85" s="1">
        <v>4.6351038423238951</v>
      </c>
      <c r="B85" s="1">
        <v>25.156405440640317</v>
      </c>
      <c r="C85" s="1">
        <v>38.176988741037889</v>
      </c>
      <c r="D85" s="1" t="s">
        <v>98</v>
      </c>
      <c r="E85" s="1">
        <f t="shared" si="4"/>
        <v>25.156405440640317</v>
      </c>
      <c r="F85" s="7">
        <f t="shared" si="5"/>
        <v>0.81574856339229374</v>
      </c>
    </row>
    <row r="86" spans="1:6" x14ac:dyDescent="0.25">
      <c r="A86" s="1"/>
      <c r="B86" s="1"/>
      <c r="C86" s="1"/>
      <c r="D86" s="1"/>
    </row>
    <row r="87" spans="1:6" x14ac:dyDescent="0.25">
      <c r="F87" s="7">
        <f>AVERAGE(F3:F85)</f>
        <v>0.55985131973107427</v>
      </c>
    </row>
  </sheetData>
  <mergeCells count="6">
    <mergeCell ref="D1:D2"/>
    <mergeCell ref="E1:E2"/>
    <mergeCell ref="F1:F2"/>
    <mergeCell ref="C1:C2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a(i)</vt:lpstr>
      <vt:lpstr>d(i,1)</vt:lpstr>
      <vt:lpstr>d(i,2)</vt:lpstr>
      <vt:lpstr>d(i,3)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Safroni Aziz</dc:creator>
  <cp:lastModifiedBy>Annosa Putri Ruise</cp:lastModifiedBy>
  <dcterms:created xsi:type="dcterms:W3CDTF">2021-01-28T06:17:22Z</dcterms:created>
  <dcterms:modified xsi:type="dcterms:W3CDTF">2021-02-01T15:42:54Z</dcterms:modified>
</cp:coreProperties>
</file>